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30" windowWidth="9720" windowHeight="7860" activeTab="1"/>
  </bookViews>
  <sheets>
    <sheet name="Raw Data" sheetId="1" r:id="rId1"/>
    <sheet name="Summary" sheetId="9" r:id="rId2"/>
    <sheet name="Lap Breaks" sheetId="3" r:id="rId3"/>
    <sheet name="Lap_chart" sheetId="38" r:id="rId4"/>
    <sheet name="Lap 1 data" sheetId="4" r:id="rId5"/>
    <sheet name="Lap 2 data" sheetId="5" r:id="rId6"/>
    <sheet name="Lap 3 data" sheetId="7" r:id="rId7"/>
    <sheet name="Lap 4 data" sheetId="8" r:id="rId8"/>
    <sheet name="Speed" sheetId="36" r:id="rId9"/>
    <sheet name="Lambda" sheetId="35" r:id="rId10"/>
    <sheet name="CO2 &amp; CO Phasing" sheetId="46" r:id="rId11"/>
    <sheet name="Fuel Flow&amp;Lambda&amp;CO" sheetId="47" r:id="rId12"/>
    <sheet name="CO2 %" sheetId="28" r:id="rId13"/>
    <sheet name="CO %" sheetId="29" r:id="rId14"/>
    <sheet name="NO ppm" sheetId="30" r:id="rId15"/>
    <sheet name="THC ppm" sheetId="31" r:id="rId16"/>
    <sheet name="O2 %" sheetId="32" r:id="rId17"/>
    <sheet name="Fuel Flow L per hr" sheetId="33" r:id="rId18"/>
    <sheet name="CO2 g per hr" sheetId="41" r:id="rId19"/>
    <sheet name="CO g per hr" sheetId="42" r:id="rId20"/>
    <sheet name="NO g per hr" sheetId="43" r:id="rId21"/>
    <sheet name="THC g per hr" sheetId="45" r:id="rId22"/>
  </sheets>
  <calcPr calcId="145621"/>
  <customWorkbookViews>
    <customWorkbookView name="opie test" guid="{2B424CCC-7244-4294-A128-8AE125D4F682}" maximized="1" xWindow="1" yWindow="1" windowWidth="1362" windowHeight="538" activeSheetId="5"/>
  </customWorkbookViews>
</workbook>
</file>

<file path=xl/calcChain.xml><?xml version="1.0" encoding="utf-8"?>
<calcChain xmlns="http://schemas.openxmlformats.org/spreadsheetml/2006/main">
  <c r="BW147" i="8" l="1"/>
  <c r="BY147" i="8"/>
  <c r="BZ147" i="8"/>
  <c r="CA147" i="8"/>
  <c r="CB147" i="8"/>
  <c r="BW147" i="4"/>
  <c r="BY147" i="4"/>
  <c r="BZ147" i="4"/>
  <c r="CA147" i="4"/>
  <c r="CB147" i="4"/>
  <c r="B8" i="8"/>
  <c r="B8" i="7"/>
  <c r="B8" i="4"/>
  <c r="D141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A141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4" i="3"/>
  <c r="BY11" i="8" l="1"/>
  <c r="BZ11" i="8"/>
  <c r="CA11" i="8"/>
  <c r="CB11" i="8"/>
  <c r="BY12" i="8"/>
  <c r="BZ12" i="8"/>
  <c r="CA12" i="8"/>
  <c r="CB12" i="8"/>
  <c r="BY13" i="8"/>
  <c r="BZ13" i="8"/>
  <c r="CA13" i="8"/>
  <c r="CB13" i="8"/>
  <c r="BY14" i="8"/>
  <c r="BZ14" i="8"/>
  <c r="CA14" i="8"/>
  <c r="CB14" i="8"/>
  <c r="BY15" i="8"/>
  <c r="BZ15" i="8"/>
  <c r="CA15" i="8"/>
  <c r="CB15" i="8"/>
  <c r="BY16" i="8"/>
  <c r="BZ16" i="8"/>
  <c r="CA16" i="8"/>
  <c r="CB16" i="8"/>
  <c r="BY17" i="8"/>
  <c r="BZ17" i="8"/>
  <c r="CA17" i="8"/>
  <c r="CB17" i="8"/>
  <c r="BY18" i="8"/>
  <c r="BZ18" i="8"/>
  <c r="CA18" i="8"/>
  <c r="CB18" i="8"/>
  <c r="BY19" i="8"/>
  <c r="BZ19" i="8"/>
  <c r="CA19" i="8"/>
  <c r="CB19" i="8"/>
  <c r="BY20" i="8"/>
  <c r="BZ20" i="8"/>
  <c r="CA20" i="8"/>
  <c r="CB20" i="8"/>
  <c r="BY21" i="8"/>
  <c r="BZ21" i="8"/>
  <c r="CA21" i="8"/>
  <c r="CB21" i="8"/>
  <c r="BY22" i="8"/>
  <c r="BZ22" i="8"/>
  <c r="CA22" i="8"/>
  <c r="CB22" i="8"/>
  <c r="BY23" i="8"/>
  <c r="BZ23" i="8"/>
  <c r="CA23" i="8"/>
  <c r="CB23" i="8"/>
  <c r="BY24" i="8"/>
  <c r="BZ24" i="8"/>
  <c r="CA24" i="8"/>
  <c r="CB24" i="8"/>
  <c r="BY25" i="8"/>
  <c r="BZ25" i="8"/>
  <c r="CA25" i="8"/>
  <c r="CB25" i="8"/>
  <c r="BY26" i="8"/>
  <c r="BZ26" i="8"/>
  <c r="CA26" i="8"/>
  <c r="CB26" i="8"/>
  <c r="BY27" i="8"/>
  <c r="BZ27" i="8"/>
  <c r="CA27" i="8"/>
  <c r="CB27" i="8"/>
  <c r="BY28" i="8"/>
  <c r="BZ28" i="8"/>
  <c r="CA28" i="8"/>
  <c r="CB28" i="8"/>
  <c r="BY29" i="8"/>
  <c r="BZ29" i="8"/>
  <c r="CA29" i="8"/>
  <c r="CB29" i="8"/>
  <c r="BY30" i="8"/>
  <c r="BZ30" i="8"/>
  <c r="CA30" i="8"/>
  <c r="CB30" i="8"/>
  <c r="BY31" i="8"/>
  <c r="BZ31" i="8"/>
  <c r="CA31" i="8"/>
  <c r="CB31" i="8"/>
  <c r="BY32" i="8"/>
  <c r="BZ32" i="8"/>
  <c r="CA32" i="8"/>
  <c r="CB32" i="8"/>
  <c r="BY33" i="8"/>
  <c r="BZ33" i="8"/>
  <c r="CA33" i="8"/>
  <c r="CB33" i="8"/>
  <c r="BY34" i="8"/>
  <c r="BZ34" i="8"/>
  <c r="CA34" i="8"/>
  <c r="CB34" i="8"/>
  <c r="BY35" i="8"/>
  <c r="BZ35" i="8"/>
  <c r="CA35" i="8"/>
  <c r="CB35" i="8"/>
  <c r="BY36" i="8"/>
  <c r="BZ36" i="8"/>
  <c r="CA36" i="8"/>
  <c r="CB36" i="8"/>
  <c r="BY37" i="8"/>
  <c r="BZ37" i="8"/>
  <c r="CA37" i="8"/>
  <c r="CB37" i="8"/>
  <c r="BY38" i="8"/>
  <c r="BZ38" i="8"/>
  <c r="CA38" i="8"/>
  <c r="CB38" i="8"/>
  <c r="BY39" i="8"/>
  <c r="BZ39" i="8"/>
  <c r="CA39" i="8"/>
  <c r="CB39" i="8"/>
  <c r="BY40" i="8"/>
  <c r="BZ40" i="8"/>
  <c r="CA40" i="8"/>
  <c r="CB40" i="8"/>
  <c r="BY41" i="8"/>
  <c r="BZ41" i="8"/>
  <c r="CA41" i="8"/>
  <c r="CB41" i="8"/>
  <c r="BY42" i="8"/>
  <c r="BZ42" i="8"/>
  <c r="CA42" i="8"/>
  <c r="CB42" i="8"/>
  <c r="BY43" i="8"/>
  <c r="BZ43" i="8"/>
  <c r="CA43" i="8"/>
  <c r="CB43" i="8"/>
  <c r="BY44" i="8"/>
  <c r="BZ44" i="8"/>
  <c r="CA44" i="8"/>
  <c r="CB44" i="8"/>
  <c r="BY45" i="8"/>
  <c r="BZ45" i="8"/>
  <c r="CA45" i="8"/>
  <c r="CB45" i="8"/>
  <c r="BY46" i="8"/>
  <c r="BZ46" i="8"/>
  <c r="CA46" i="8"/>
  <c r="CB46" i="8"/>
  <c r="BY47" i="8"/>
  <c r="BZ47" i="8"/>
  <c r="CA47" i="8"/>
  <c r="CB47" i="8"/>
  <c r="BY48" i="8"/>
  <c r="BZ48" i="8"/>
  <c r="CA48" i="8"/>
  <c r="CB48" i="8"/>
  <c r="BY49" i="8"/>
  <c r="BZ49" i="8"/>
  <c r="CA49" i="8"/>
  <c r="CB49" i="8"/>
  <c r="BY50" i="8"/>
  <c r="BZ50" i="8"/>
  <c r="CA50" i="8"/>
  <c r="CB50" i="8"/>
  <c r="BY51" i="8"/>
  <c r="BZ51" i="8"/>
  <c r="CA51" i="8"/>
  <c r="CB51" i="8"/>
  <c r="BY52" i="8"/>
  <c r="BZ52" i="8"/>
  <c r="CA52" i="8"/>
  <c r="CB52" i="8"/>
  <c r="BY53" i="8"/>
  <c r="BZ53" i="8"/>
  <c r="CA53" i="8"/>
  <c r="CB53" i="8"/>
  <c r="BY54" i="8"/>
  <c r="BZ54" i="8"/>
  <c r="CA54" i="8"/>
  <c r="CB54" i="8"/>
  <c r="BY55" i="8"/>
  <c r="BZ55" i="8"/>
  <c r="CA55" i="8"/>
  <c r="CB55" i="8"/>
  <c r="BY56" i="8"/>
  <c r="BZ56" i="8"/>
  <c r="CA56" i="8"/>
  <c r="CB56" i="8"/>
  <c r="BY57" i="8"/>
  <c r="BZ57" i="8"/>
  <c r="CA57" i="8"/>
  <c r="CB57" i="8"/>
  <c r="BY58" i="8"/>
  <c r="BZ58" i="8"/>
  <c r="CA58" i="8"/>
  <c r="CB58" i="8"/>
  <c r="BY59" i="8"/>
  <c r="BZ59" i="8"/>
  <c r="CA59" i="8"/>
  <c r="CB59" i="8"/>
  <c r="BY60" i="8"/>
  <c r="BZ60" i="8"/>
  <c r="CA60" i="8"/>
  <c r="CB60" i="8"/>
  <c r="BY61" i="8"/>
  <c r="BZ61" i="8"/>
  <c r="CA61" i="8"/>
  <c r="CB61" i="8"/>
  <c r="BY62" i="8"/>
  <c r="BZ62" i="8"/>
  <c r="CA62" i="8"/>
  <c r="CB62" i="8"/>
  <c r="BY63" i="8"/>
  <c r="BZ63" i="8"/>
  <c r="CA63" i="8"/>
  <c r="CB63" i="8"/>
  <c r="BY64" i="8"/>
  <c r="BZ64" i="8"/>
  <c r="CA64" i="8"/>
  <c r="CB64" i="8"/>
  <c r="BY65" i="8"/>
  <c r="BZ65" i="8"/>
  <c r="CA65" i="8"/>
  <c r="CB65" i="8"/>
  <c r="BY66" i="8"/>
  <c r="BZ66" i="8"/>
  <c r="CA66" i="8"/>
  <c r="CB66" i="8"/>
  <c r="BY67" i="8"/>
  <c r="BZ67" i="8"/>
  <c r="CA67" i="8"/>
  <c r="CB67" i="8"/>
  <c r="BY68" i="8"/>
  <c r="BZ68" i="8"/>
  <c r="CA68" i="8"/>
  <c r="CB68" i="8"/>
  <c r="BY69" i="8"/>
  <c r="BZ69" i="8"/>
  <c r="CA69" i="8"/>
  <c r="CB69" i="8"/>
  <c r="BY70" i="8"/>
  <c r="BZ70" i="8"/>
  <c r="CA70" i="8"/>
  <c r="CB70" i="8"/>
  <c r="BY71" i="8"/>
  <c r="BZ71" i="8"/>
  <c r="CA71" i="8"/>
  <c r="CB71" i="8"/>
  <c r="BY72" i="8"/>
  <c r="BZ72" i="8"/>
  <c r="CA72" i="8"/>
  <c r="CB72" i="8"/>
  <c r="BY73" i="8"/>
  <c r="BZ73" i="8"/>
  <c r="CA73" i="8"/>
  <c r="CB73" i="8"/>
  <c r="BY74" i="8"/>
  <c r="BZ74" i="8"/>
  <c r="CA74" i="8"/>
  <c r="CB74" i="8"/>
  <c r="BY75" i="8"/>
  <c r="BZ75" i="8"/>
  <c r="CA75" i="8"/>
  <c r="CB75" i="8"/>
  <c r="BY76" i="8"/>
  <c r="BZ76" i="8"/>
  <c r="CA76" i="8"/>
  <c r="CB76" i="8"/>
  <c r="BY77" i="8"/>
  <c r="BZ77" i="8"/>
  <c r="CA77" i="8"/>
  <c r="CB77" i="8"/>
  <c r="BY78" i="8"/>
  <c r="BZ78" i="8"/>
  <c r="CA78" i="8"/>
  <c r="CB78" i="8"/>
  <c r="BY79" i="8"/>
  <c r="BZ79" i="8"/>
  <c r="CA79" i="8"/>
  <c r="CB79" i="8"/>
  <c r="BY80" i="8"/>
  <c r="BZ80" i="8"/>
  <c r="CA80" i="8"/>
  <c r="CB80" i="8"/>
  <c r="BY81" i="8"/>
  <c r="BZ81" i="8"/>
  <c r="CA81" i="8"/>
  <c r="CB81" i="8"/>
  <c r="BY82" i="8"/>
  <c r="BZ82" i="8"/>
  <c r="CA82" i="8"/>
  <c r="CB82" i="8"/>
  <c r="BY83" i="8"/>
  <c r="BZ83" i="8"/>
  <c r="CA83" i="8"/>
  <c r="CB83" i="8"/>
  <c r="BY84" i="8"/>
  <c r="BZ84" i="8"/>
  <c r="CA84" i="8"/>
  <c r="CB84" i="8"/>
  <c r="BY85" i="8"/>
  <c r="BZ85" i="8"/>
  <c r="CA85" i="8"/>
  <c r="CB85" i="8"/>
  <c r="BY86" i="8"/>
  <c r="BZ86" i="8"/>
  <c r="CA86" i="8"/>
  <c r="CB86" i="8"/>
  <c r="BY87" i="8"/>
  <c r="BZ87" i="8"/>
  <c r="CA87" i="8"/>
  <c r="CB87" i="8"/>
  <c r="BY88" i="8"/>
  <c r="BZ88" i="8"/>
  <c r="CA88" i="8"/>
  <c r="CB88" i="8"/>
  <c r="BY89" i="8"/>
  <c r="BZ89" i="8"/>
  <c r="CA89" i="8"/>
  <c r="CB89" i="8"/>
  <c r="BY90" i="8"/>
  <c r="BZ90" i="8"/>
  <c r="CA90" i="8"/>
  <c r="CB90" i="8"/>
  <c r="BY91" i="8"/>
  <c r="BZ91" i="8"/>
  <c r="CA91" i="8"/>
  <c r="CB91" i="8"/>
  <c r="BY92" i="8"/>
  <c r="BZ92" i="8"/>
  <c r="CA92" i="8"/>
  <c r="CB92" i="8"/>
  <c r="BY93" i="8"/>
  <c r="BZ93" i="8"/>
  <c r="CA93" i="8"/>
  <c r="CB93" i="8"/>
  <c r="BY94" i="8"/>
  <c r="BZ94" i="8"/>
  <c r="CA94" i="8"/>
  <c r="CB94" i="8"/>
  <c r="BY95" i="8"/>
  <c r="BZ95" i="8"/>
  <c r="CA95" i="8"/>
  <c r="CB95" i="8"/>
  <c r="BY96" i="8"/>
  <c r="BZ96" i="8"/>
  <c r="CA96" i="8"/>
  <c r="CB96" i="8"/>
  <c r="BY97" i="8"/>
  <c r="BZ97" i="8"/>
  <c r="CA97" i="8"/>
  <c r="CB97" i="8"/>
  <c r="BY98" i="8"/>
  <c r="BZ98" i="8"/>
  <c r="CA98" i="8"/>
  <c r="CB98" i="8"/>
  <c r="BY99" i="8"/>
  <c r="BZ99" i="8"/>
  <c r="CA99" i="8"/>
  <c r="CB99" i="8"/>
  <c r="BY100" i="8"/>
  <c r="BZ100" i="8"/>
  <c r="CA100" i="8"/>
  <c r="CB100" i="8"/>
  <c r="BY101" i="8"/>
  <c r="BZ101" i="8"/>
  <c r="CA101" i="8"/>
  <c r="CB101" i="8"/>
  <c r="BY102" i="8"/>
  <c r="BZ102" i="8"/>
  <c r="CA102" i="8"/>
  <c r="CB102" i="8"/>
  <c r="BY103" i="8"/>
  <c r="BZ103" i="8"/>
  <c r="CA103" i="8"/>
  <c r="CB103" i="8"/>
  <c r="BY104" i="8"/>
  <c r="BZ104" i="8"/>
  <c r="CA104" i="8"/>
  <c r="CB104" i="8"/>
  <c r="BY105" i="8"/>
  <c r="BZ105" i="8"/>
  <c r="CA105" i="8"/>
  <c r="CB105" i="8"/>
  <c r="BY106" i="8"/>
  <c r="BZ106" i="8"/>
  <c r="CA106" i="8"/>
  <c r="CB106" i="8"/>
  <c r="BY107" i="8"/>
  <c r="BZ107" i="8"/>
  <c r="CA107" i="8"/>
  <c r="CB107" i="8"/>
  <c r="BY108" i="8"/>
  <c r="BZ108" i="8"/>
  <c r="CA108" i="8"/>
  <c r="CB108" i="8"/>
  <c r="BY109" i="8"/>
  <c r="BZ109" i="8"/>
  <c r="CA109" i="8"/>
  <c r="CB109" i="8"/>
  <c r="BY110" i="8"/>
  <c r="BZ110" i="8"/>
  <c r="CA110" i="8"/>
  <c r="CB110" i="8"/>
  <c r="BY111" i="8"/>
  <c r="BZ111" i="8"/>
  <c r="CA111" i="8"/>
  <c r="CB111" i="8"/>
  <c r="BY112" i="8"/>
  <c r="BZ112" i="8"/>
  <c r="CA112" i="8"/>
  <c r="CB112" i="8"/>
  <c r="BY113" i="8"/>
  <c r="BZ113" i="8"/>
  <c r="CA113" i="8"/>
  <c r="CB113" i="8"/>
  <c r="BY114" i="8"/>
  <c r="BZ114" i="8"/>
  <c r="CA114" i="8"/>
  <c r="CB114" i="8"/>
  <c r="BY115" i="8"/>
  <c r="BZ115" i="8"/>
  <c r="CA115" i="8"/>
  <c r="CB115" i="8"/>
  <c r="BY116" i="8"/>
  <c r="BZ116" i="8"/>
  <c r="CA116" i="8"/>
  <c r="CB116" i="8"/>
  <c r="BY117" i="8"/>
  <c r="BZ117" i="8"/>
  <c r="CA117" i="8"/>
  <c r="CB117" i="8"/>
  <c r="BY118" i="8"/>
  <c r="BZ118" i="8"/>
  <c r="CA118" i="8"/>
  <c r="CB118" i="8"/>
  <c r="BY119" i="8"/>
  <c r="BZ119" i="8"/>
  <c r="CA119" i="8"/>
  <c r="CB119" i="8"/>
  <c r="BY120" i="8"/>
  <c r="BZ120" i="8"/>
  <c r="CA120" i="8"/>
  <c r="CB120" i="8"/>
  <c r="BY121" i="8"/>
  <c r="BZ121" i="8"/>
  <c r="CA121" i="8"/>
  <c r="CB121" i="8"/>
  <c r="BY122" i="8"/>
  <c r="BZ122" i="8"/>
  <c r="CA122" i="8"/>
  <c r="CB122" i="8"/>
  <c r="BY123" i="8"/>
  <c r="BZ123" i="8"/>
  <c r="CA123" i="8"/>
  <c r="CB123" i="8"/>
  <c r="BY124" i="8"/>
  <c r="BZ124" i="8"/>
  <c r="CA124" i="8"/>
  <c r="CB124" i="8"/>
  <c r="BY125" i="8"/>
  <c r="BZ125" i="8"/>
  <c r="CA125" i="8"/>
  <c r="CB125" i="8"/>
  <c r="BY126" i="8"/>
  <c r="BZ126" i="8"/>
  <c r="CA126" i="8"/>
  <c r="CB126" i="8"/>
  <c r="BY127" i="8"/>
  <c r="BZ127" i="8"/>
  <c r="CA127" i="8"/>
  <c r="CB127" i="8"/>
  <c r="BY128" i="8"/>
  <c r="BZ128" i="8"/>
  <c r="CA128" i="8"/>
  <c r="CB128" i="8"/>
  <c r="BY129" i="8"/>
  <c r="BZ129" i="8"/>
  <c r="CA129" i="8"/>
  <c r="CB129" i="8"/>
  <c r="BY130" i="8"/>
  <c r="BZ130" i="8"/>
  <c r="CA130" i="8"/>
  <c r="CB130" i="8"/>
  <c r="BY131" i="8"/>
  <c r="BZ131" i="8"/>
  <c r="CA131" i="8"/>
  <c r="CB131" i="8"/>
  <c r="BY132" i="8"/>
  <c r="BZ132" i="8"/>
  <c r="CA132" i="8"/>
  <c r="CB132" i="8"/>
  <c r="BY133" i="8"/>
  <c r="BZ133" i="8"/>
  <c r="CA133" i="8"/>
  <c r="CB133" i="8"/>
  <c r="BY134" i="8"/>
  <c r="BZ134" i="8"/>
  <c r="CA134" i="8"/>
  <c r="CB134" i="8"/>
  <c r="BY135" i="8"/>
  <c r="BZ135" i="8"/>
  <c r="CA135" i="8"/>
  <c r="CB135" i="8"/>
  <c r="BY136" i="8"/>
  <c r="BZ136" i="8"/>
  <c r="CA136" i="8"/>
  <c r="CB136" i="8"/>
  <c r="BY137" i="8"/>
  <c r="BZ137" i="8"/>
  <c r="CA137" i="8"/>
  <c r="CB137" i="8"/>
  <c r="BY138" i="8"/>
  <c r="BZ138" i="8"/>
  <c r="CA138" i="8"/>
  <c r="CB138" i="8"/>
  <c r="BY139" i="8"/>
  <c r="BZ139" i="8"/>
  <c r="CA139" i="8"/>
  <c r="CB139" i="8"/>
  <c r="BY140" i="8"/>
  <c r="BZ140" i="8"/>
  <c r="CA140" i="8"/>
  <c r="CB140" i="8"/>
  <c r="BY141" i="8"/>
  <c r="BZ141" i="8"/>
  <c r="CA141" i="8"/>
  <c r="CB141" i="8"/>
  <c r="BY142" i="8"/>
  <c r="BZ142" i="8"/>
  <c r="CA142" i="8"/>
  <c r="CB142" i="8"/>
  <c r="BY143" i="8"/>
  <c r="BZ143" i="8"/>
  <c r="CA143" i="8"/>
  <c r="CB143" i="8"/>
  <c r="BY144" i="8"/>
  <c r="BZ144" i="8"/>
  <c r="CA144" i="8"/>
  <c r="CB144" i="8"/>
  <c r="BY145" i="8"/>
  <c r="BZ145" i="8"/>
  <c r="CA145" i="8"/>
  <c r="CB145" i="8"/>
  <c r="BY146" i="8"/>
  <c r="BZ146" i="8"/>
  <c r="CA146" i="8"/>
  <c r="CB146" i="8"/>
  <c r="CB10" i="8"/>
  <c r="CA10" i="8"/>
  <c r="BZ10" i="8"/>
  <c r="BY10" i="8"/>
  <c r="BY11" i="7" l="1"/>
  <c r="BZ11" i="7"/>
  <c r="CA11" i="7"/>
  <c r="CB11" i="7"/>
  <c r="BY12" i="7"/>
  <c r="BZ12" i="7"/>
  <c r="CA12" i="7"/>
  <c r="CB12" i="7"/>
  <c r="BY13" i="7"/>
  <c r="BZ13" i="7"/>
  <c r="CA13" i="7"/>
  <c r="CB13" i="7"/>
  <c r="BY14" i="7"/>
  <c r="BZ14" i="7"/>
  <c r="CA14" i="7"/>
  <c r="CB14" i="7"/>
  <c r="BY15" i="7"/>
  <c r="BZ15" i="7"/>
  <c r="CA15" i="7"/>
  <c r="CB15" i="7"/>
  <c r="BY16" i="7"/>
  <c r="BZ16" i="7"/>
  <c r="CA16" i="7"/>
  <c r="CB16" i="7"/>
  <c r="BY17" i="7"/>
  <c r="BZ17" i="7"/>
  <c r="CA17" i="7"/>
  <c r="CB17" i="7"/>
  <c r="BY18" i="7"/>
  <c r="BZ18" i="7"/>
  <c r="CA18" i="7"/>
  <c r="CB18" i="7"/>
  <c r="BY19" i="7"/>
  <c r="BZ19" i="7"/>
  <c r="CA19" i="7"/>
  <c r="CB19" i="7"/>
  <c r="BY20" i="7"/>
  <c r="BZ20" i="7"/>
  <c r="CA20" i="7"/>
  <c r="CB20" i="7"/>
  <c r="BY21" i="7"/>
  <c r="BZ21" i="7"/>
  <c r="CA21" i="7"/>
  <c r="CB21" i="7"/>
  <c r="BY22" i="7"/>
  <c r="BZ22" i="7"/>
  <c r="CA22" i="7"/>
  <c r="CB22" i="7"/>
  <c r="BY23" i="7"/>
  <c r="BZ23" i="7"/>
  <c r="CA23" i="7"/>
  <c r="CB23" i="7"/>
  <c r="BY24" i="7"/>
  <c r="BZ24" i="7"/>
  <c r="CA24" i="7"/>
  <c r="CB24" i="7"/>
  <c r="BY25" i="7"/>
  <c r="BZ25" i="7"/>
  <c r="CA25" i="7"/>
  <c r="CB25" i="7"/>
  <c r="BY26" i="7"/>
  <c r="BZ26" i="7"/>
  <c r="CA26" i="7"/>
  <c r="CB26" i="7"/>
  <c r="BY27" i="7"/>
  <c r="BZ27" i="7"/>
  <c r="CA27" i="7"/>
  <c r="CB27" i="7"/>
  <c r="BY28" i="7"/>
  <c r="BZ28" i="7"/>
  <c r="CA28" i="7"/>
  <c r="CB28" i="7"/>
  <c r="BY29" i="7"/>
  <c r="BZ29" i="7"/>
  <c r="CA29" i="7"/>
  <c r="CB29" i="7"/>
  <c r="BY30" i="7"/>
  <c r="BZ30" i="7"/>
  <c r="CA30" i="7"/>
  <c r="CB30" i="7"/>
  <c r="BY31" i="7"/>
  <c r="BZ31" i="7"/>
  <c r="CA31" i="7"/>
  <c r="CB31" i="7"/>
  <c r="BY32" i="7"/>
  <c r="BZ32" i="7"/>
  <c r="CA32" i="7"/>
  <c r="CB32" i="7"/>
  <c r="BY33" i="7"/>
  <c r="BZ33" i="7"/>
  <c r="CA33" i="7"/>
  <c r="CB33" i="7"/>
  <c r="BY34" i="7"/>
  <c r="BZ34" i="7"/>
  <c r="CA34" i="7"/>
  <c r="CB34" i="7"/>
  <c r="BY35" i="7"/>
  <c r="BZ35" i="7"/>
  <c r="CA35" i="7"/>
  <c r="CB35" i="7"/>
  <c r="BY36" i="7"/>
  <c r="BZ36" i="7"/>
  <c r="CA36" i="7"/>
  <c r="CB36" i="7"/>
  <c r="BY37" i="7"/>
  <c r="BZ37" i="7"/>
  <c r="CA37" i="7"/>
  <c r="CB37" i="7"/>
  <c r="BY38" i="7"/>
  <c r="BZ38" i="7"/>
  <c r="CA38" i="7"/>
  <c r="CB38" i="7"/>
  <c r="BY39" i="7"/>
  <c r="BZ39" i="7"/>
  <c r="CA39" i="7"/>
  <c r="CB39" i="7"/>
  <c r="BY40" i="7"/>
  <c r="BZ40" i="7"/>
  <c r="CA40" i="7"/>
  <c r="CB40" i="7"/>
  <c r="BY41" i="7"/>
  <c r="BZ41" i="7"/>
  <c r="CA41" i="7"/>
  <c r="CB41" i="7"/>
  <c r="BY42" i="7"/>
  <c r="BZ42" i="7"/>
  <c r="CA42" i="7"/>
  <c r="CB42" i="7"/>
  <c r="BY43" i="7"/>
  <c r="BZ43" i="7"/>
  <c r="CA43" i="7"/>
  <c r="CB43" i="7"/>
  <c r="BY44" i="7"/>
  <c r="BZ44" i="7"/>
  <c r="CA44" i="7"/>
  <c r="CB44" i="7"/>
  <c r="BY45" i="7"/>
  <c r="BZ45" i="7"/>
  <c r="CA45" i="7"/>
  <c r="CB45" i="7"/>
  <c r="BY46" i="7"/>
  <c r="BZ46" i="7"/>
  <c r="CA46" i="7"/>
  <c r="CB46" i="7"/>
  <c r="BY47" i="7"/>
  <c r="BZ47" i="7"/>
  <c r="CA47" i="7"/>
  <c r="CB47" i="7"/>
  <c r="BY48" i="7"/>
  <c r="BZ48" i="7"/>
  <c r="CA48" i="7"/>
  <c r="CB48" i="7"/>
  <c r="BY49" i="7"/>
  <c r="BZ49" i="7"/>
  <c r="CA49" i="7"/>
  <c r="CB49" i="7"/>
  <c r="BY50" i="7"/>
  <c r="BZ50" i="7"/>
  <c r="CA50" i="7"/>
  <c r="CB50" i="7"/>
  <c r="BY51" i="7"/>
  <c r="BZ51" i="7"/>
  <c r="CA51" i="7"/>
  <c r="CB51" i="7"/>
  <c r="BY52" i="7"/>
  <c r="BZ52" i="7"/>
  <c r="CA52" i="7"/>
  <c r="CB52" i="7"/>
  <c r="BY53" i="7"/>
  <c r="BZ53" i="7"/>
  <c r="CA53" i="7"/>
  <c r="CB53" i="7"/>
  <c r="BY54" i="7"/>
  <c r="BZ54" i="7"/>
  <c r="CA54" i="7"/>
  <c r="CB54" i="7"/>
  <c r="BY55" i="7"/>
  <c r="BZ55" i="7"/>
  <c r="CA55" i="7"/>
  <c r="CB55" i="7"/>
  <c r="BY56" i="7"/>
  <c r="BZ56" i="7"/>
  <c r="CA56" i="7"/>
  <c r="CB56" i="7"/>
  <c r="BY57" i="7"/>
  <c r="BZ57" i="7"/>
  <c r="CA57" i="7"/>
  <c r="CB57" i="7"/>
  <c r="BY58" i="7"/>
  <c r="BZ58" i="7"/>
  <c r="CA58" i="7"/>
  <c r="CB58" i="7"/>
  <c r="BY59" i="7"/>
  <c r="BZ59" i="7"/>
  <c r="CA59" i="7"/>
  <c r="CB59" i="7"/>
  <c r="BY60" i="7"/>
  <c r="BZ60" i="7"/>
  <c r="CA60" i="7"/>
  <c r="CB60" i="7"/>
  <c r="BY61" i="7"/>
  <c r="BZ61" i="7"/>
  <c r="CA61" i="7"/>
  <c r="CB61" i="7"/>
  <c r="BY62" i="7"/>
  <c r="BZ62" i="7"/>
  <c r="CA62" i="7"/>
  <c r="CB62" i="7"/>
  <c r="BY63" i="7"/>
  <c r="BZ63" i="7"/>
  <c r="CA63" i="7"/>
  <c r="CB63" i="7"/>
  <c r="BY64" i="7"/>
  <c r="BZ64" i="7"/>
  <c r="CA64" i="7"/>
  <c r="CB64" i="7"/>
  <c r="BY65" i="7"/>
  <c r="BZ65" i="7"/>
  <c r="CA65" i="7"/>
  <c r="CB65" i="7"/>
  <c r="BY66" i="7"/>
  <c r="BZ66" i="7"/>
  <c r="CA66" i="7"/>
  <c r="CB66" i="7"/>
  <c r="BY67" i="7"/>
  <c r="BZ67" i="7"/>
  <c r="CA67" i="7"/>
  <c r="CB67" i="7"/>
  <c r="BY68" i="7"/>
  <c r="BZ68" i="7"/>
  <c r="CA68" i="7"/>
  <c r="CB68" i="7"/>
  <c r="BY69" i="7"/>
  <c r="BZ69" i="7"/>
  <c r="CA69" i="7"/>
  <c r="CB69" i="7"/>
  <c r="BY70" i="7"/>
  <c r="BZ70" i="7"/>
  <c r="CA70" i="7"/>
  <c r="CB70" i="7"/>
  <c r="BY71" i="7"/>
  <c r="BZ71" i="7"/>
  <c r="CA71" i="7"/>
  <c r="CB71" i="7"/>
  <c r="BY72" i="7"/>
  <c r="BZ72" i="7"/>
  <c r="CA72" i="7"/>
  <c r="CB72" i="7"/>
  <c r="BY73" i="7"/>
  <c r="BZ73" i="7"/>
  <c r="CA73" i="7"/>
  <c r="CB73" i="7"/>
  <c r="BY74" i="7"/>
  <c r="BZ74" i="7"/>
  <c r="CA74" i="7"/>
  <c r="CB74" i="7"/>
  <c r="BY75" i="7"/>
  <c r="BZ75" i="7"/>
  <c r="CA75" i="7"/>
  <c r="CB75" i="7"/>
  <c r="BY76" i="7"/>
  <c r="BZ76" i="7"/>
  <c r="CA76" i="7"/>
  <c r="CB76" i="7"/>
  <c r="BY77" i="7"/>
  <c r="BZ77" i="7"/>
  <c r="CA77" i="7"/>
  <c r="CB77" i="7"/>
  <c r="BY78" i="7"/>
  <c r="BZ78" i="7"/>
  <c r="CA78" i="7"/>
  <c r="CB78" i="7"/>
  <c r="BY79" i="7"/>
  <c r="BZ79" i="7"/>
  <c r="CA79" i="7"/>
  <c r="CB79" i="7"/>
  <c r="BY80" i="7"/>
  <c r="BZ80" i="7"/>
  <c r="CA80" i="7"/>
  <c r="CB80" i="7"/>
  <c r="BY81" i="7"/>
  <c r="BZ81" i="7"/>
  <c r="CA81" i="7"/>
  <c r="CB81" i="7"/>
  <c r="BY82" i="7"/>
  <c r="BZ82" i="7"/>
  <c r="CA82" i="7"/>
  <c r="CB82" i="7"/>
  <c r="BY83" i="7"/>
  <c r="BZ83" i="7"/>
  <c r="CA83" i="7"/>
  <c r="CB83" i="7"/>
  <c r="BY84" i="7"/>
  <c r="BZ84" i="7"/>
  <c r="CA84" i="7"/>
  <c r="CB84" i="7"/>
  <c r="BY85" i="7"/>
  <c r="BZ85" i="7"/>
  <c r="CA85" i="7"/>
  <c r="CB85" i="7"/>
  <c r="BY86" i="7"/>
  <c r="BZ86" i="7"/>
  <c r="CA86" i="7"/>
  <c r="CB86" i="7"/>
  <c r="BY87" i="7"/>
  <c r="BZ87" i="7"/>
  <c r="CA87" i="7"/>
  <c r="CB87" i="7"/>
  <c r="BY88" i="7"/>
  <c r="BZ88" i="7"/>
  <c r="CA88" i="7"/>
  <c r="CB88" i="7"/>
  <c r="BY89" i="7"/>
  <c r="BZ89" i="7"/>
  <c r="CA89" i="7"/>
  <c r="CB89" i="7"/>
  <c r="BY90" i="7"/>
  <c r="BZ90" i="7"/>
  <c r="CA90" i="7"/>
  <c r="CB90" i="7"/>
  <c r="BY91" i="7"/>
  <c r="BZ91" i="7"/>
  <c r="CA91" i="7"/>
  <c r="CB91" i="7"/>
  <c r="BY92" i="7"/>
  <c r="BZ92" i="7"/>
  <c r="CA92" i="7"/>
  <c r="CB92" i="7"/>
  <c r="BY93" i="7"/>
  <c r="BZ93" i="7"/>
  <c r="CA93" i="7"/>
  <c r="CB93" i="7"/>
  <c r="BY94" i="7"/>
  <c r="BZ94" i="7"/>
  <c r="CA94" i="7"/>
  <c r="CB94" i="7"/>
  <c r="BY95" i="7"/>
  <c r="BZ95" i="7"/>
  <c r="CA95" i="7"/>
  <c r="CB95" i="7"/>
  <c r="BY96" i="7"/>
  <c r="BZ96" i="7"/>
  <c r="CA96" i="7"/>
  <c r="CB96" i="7"/>
  <c r="BY97" i="7"/>
  <c r="BZ97" i="7"/>
  <c r="CA97" i="7"/>
  <c r="CB97" i="7"/>
  <c r="BY98" i="7"/>
  <c r="BZ98" i="7"/>
  <c r="CA98" i="7"/>
  <c r="CB98" i="7"/>
  <c r="BY99" i="7"/>
  <c r="BZ99" i="7"/>
  <c r="CA99" i="7"/>
  <c r="CB99" i="7"/>
  <c r="BY100" i="7"/>
  <c r="BZ100" i="7"/>
  <c r="CA100" i="7"/>
  <c r="CB100" i="7"/>
  <c r="BY101" i="7"/>
  <c r="BZ101" i="7"/>
  <c r="CA101" i="7"/>
  <c r="CB101" i="7"/>
  <c r="BY102" i="7"/>
  <c r="BZ102" i="7"/>
  <c r="CA102" i="7"/>
  <c r="CB102" i="7"/>
  <c r="BY103" i="7"/>
  <c r="BZ103" i="7"/>
  <c r="CA103" i="7"/>
  <c r="CB103" i="7"/>
  <c r="BY104" i="7"/>
  <c r="BZ104" i="7"/>
  <c r="CA104" i="7"/>
  <c r="CB104" i="7"/>
  <c r="BY105" i="7"/>
  <c r="BZ105" i="7"/>
  <c r="CA105" i="7"/>
  <c r="CB105" i="7"/>
  <c r="BY106" i="7"/>
  <c r="BZ106" i="7"/>
  <c r="CA106" i="7"/>
  <c r="CB106" i="7"/>
  <c r="BY107" i="7"/>
  <c r="BZ107" i="7"/>
  <c r="CA107" i="7"/>
  <c r="CB107" i="7"/>
  <c r="BY108" i="7"/>
  <c r="BZ108" i="7"/>
  <c r="CA108" i="7"/>
  <c r="CB108" i="7"/>
  <c r="BY109" i="7"/>
  <c r="BZ109" i="7"/>
  <c r="CA109" i="7"/>
  <c r="CB109" i="7"/>
  <c r="BY110" i="7"/>
  <c r="BZ110" i="7"/>
  <c r="CA110" i="7"/>
  <c r="CB110" i="7"/>
  <c r="BY111" i="7"/>
  <c r="BZ111" i="7"/>
  <c r="CA111" i="7"/>
  <c r="CB111" i="7"/>
  <c r="BY112" i="7"/>
  <c r="BZ112" i="7"/>
  <c r="CA112" i="7"/>
  <c r="CB112" i="7"/>
  <c r="BY113" i="7"/>
  <c r="BZ113" i="7"/>
  <c r="CA113" i="7"/>
  <c r="CB113" i="7"/>
  <c r="BY114" i="7"/>
  <c r="BZ114" i="7"/>
  <c r="CA114" i="7"/>
  <c r="CB114" i="7"/>
  <c r="BY115" i="7"/>
  <c r="BZ115" i="7"/>
  <c r="CA115" i="7"/>
  <c r="CB115" i="7"/>
  <c r="BY116" i="7"/>
  <c r="BZ116" i="7"/>
  <c r="CA116" i="7"/>
  <c r="CB116" i="7"/>
  <c r="BY117" i="7"/>
  <c r="BZ117" i="7"/>
  <c r="CA117" i="7"/>
  <c r="CB117" i="7"/>
  <c r="BY118" i="7"/>
  <c r="BZ118" i="7"/>
  <c r="CA118" i="7"/>
  <c r="CB118" i="7"/>
  <c r="BY119" i="7"/>
  <c r="BZ119" i="7"/>
  <c r="CA119" i="7"/>
  <c r="CB119" i="7"/>
  <c r="BY120" i="7"/>
  <c r="BZ120" i="7"/>
  <c r="CA120" i="7"/>
  <c r="CB120" i="7"/>
  <c r="BY121" i="7"/>
  <c r="BZ121" i="7"/>
  <c r="CA121" i="7"/>
  <c r="CB121" i="7"/>
  <c r="BY122" i="7"/>
  <c r="BZ122" i="7"/>
  <c r="CA122" i="7"/>
  <c r="CB122" i="7"/>
  <c r="BY123" i="7"/>
  <c r="BZ123" i="7"/>
  <c r="CA123" i="7"/>
  <c r="CB123" i="7"/>
  <c r="BY124" i="7"/>
  <c r="BZ124" i="7"/>
  <c r="CA124" i="7"/>
  <c r="CB124" i="7"/>
  <c r="BY125" i="7"/>
  <c r="BZ125" i="7"/>
  <c r="CA125" i="7"/>
  <c r="CB125" i="7"/>
  <c r="BY126" i="7"/>
  <c r="BZ126" i="7"/>
  <c r="CA126" i="7"/>
  <c r="CB126" i="7"/>
  <c r="BY127" i="7"/>
  <c r="BZ127" i="7"/>
  <c r="CA127" i="7"/>
  <c r="CB127" i="7"/>
  <c r="BY128" i="7"/>
  <c r="BZ128" i="7"/>
  <c r="CA128" i="7"/>
  <c r="CB128" i="7"/>
  <c r="BY129" i="7"/>
  <c r="BZ129" i="7"/>
  <c r="CA129" i="7"/>
  <c r="CB129" i="7"/>
  <c r="BY130" i="7"/>
  <c r="BZ130" i="7"/>
  <c r="CA130" i="7"/>
  <c r="CB130" i="7"/>
  <c r="BY131" i="7"/>
  <c r="BZ131" i="7"/>
  <c r="CA131" i="7"/>
  <c r="CB131" i="7"/>
  <c r="BY132" i="7"/>
  <c r="BZ132" i="7"/>
  <c r="CA132" i="7"/>
  <c r="CB132" i="7"/>
  <c r="BY133" i="7"/>
  <c r="BZ133" i="7"/>
  <c r="CA133" i="7"/>
  <c r="CB133" i="7"/>
  <c r="BY134" i="7"/>
  <c r="BZ134" i="7"/>
  <c r="CA134" i="7"/>
  <c r="CB134" i="7"/>
  <c r="BY135" i="7"/>
  <c r="BZ135" i="7"/>
  <c r="CA135" i="7"/>
  <c r="CB135" i="7"/>
  <c r="BY136" i="7"/>
  <c r="BZ136" i="7"/>
  <c r="CA136" i="7"/>
  <c r="CB136" i="7"/>
  <c r="BY137" i="7"/>
  <c r="BZ137" i="7"/>
  <c r="CA137" i="7"/>
  <c r="CB137" i="7"/>
  <c r="BY138" i="7"/>
  <c r="BZ138" i="7"/>
  <c r="CA138" i="7"/>
  <c r="CB138" i="7"/>
  <c r="BY139" i="7"/>
  <c r="BZ139" i="7"/>
  <c r="CA139" i="7"/>
  <c r="CB139" i="7"/>
  <c r="BY140" i="7"/>
  <c r="BZ140" i="7"/>
  <c r="CA140" i="7"/>
  <c r="CB140" i="7"/>
  <c r="BY141" i="7"/>
  <c r="BZ141" i="7"/>
  <c r="CA141" i="7"/>
  <c r="CB141" i="7"/>
  <c r="BY142" i="7"/>
  <c r="BZ142" i="7"/>
  <c r="CA142" i="7"/>
  <c r="CB142" i="7"/>
  <c r="BY143" i="7"/>
  <c r="BZ143" i="7"/>
  <c r="CA143" i="7"/>
  <c r="CB143" i="7"/>
  <c r="BY144" i="7"/>
  <c r="BZ144" i="7"/>
  <c r="CA144" i="7"/>
  <c r="CB144" i="7"/>
  <c r="BY145" i="7"/>
  <c r="BZ145" i="7"/>
  <c r="CA145" i="7"/>
  <c r="CB145" i="7"/>
  <c r="CA10" i="7"/>
  <c r="BZ10" i="7"/>
  <c r="BY10" i="7"/>
  <c r="BY11" i="5"/>
  <c r="BZ11" i="5"/>
  <c r="CA11" i="5"/>
  <c r="CB11" i="5"/>
  <c r="BY12" i="5"/>
  <c r="BZ12" i="5"/>
  <c r="CA12" i="5"/>
  <c r="CB12" i="5"/>
  <c r="BY13" i="5"/>
  <c r="BZ13" i="5"/>
  <c r="CA13" i="5"/>
  <c r="CB13" i="5"/>
  <c r="BY14" i="5"/>
  <c r="BZ14" i="5"/>
  <c r="CA14" i="5"/>
  <c r="CB14" i="5"/>
  <c r="BY15" i="5"/>
  <c r="BZ15" i="5"/>
  <c r="CA15" i="5"/>
  <c r="CB15" i="5"/>
  <c r="BY16" i="5"/>
  <c r="BZ16" i="5"/>
  <c r="CA16" i="5"/>
  <c r="CB16" i="5"/>
  <c r="BY17" i="5"/>
  <c r="BZ17" i="5"/>
  <c r="CA17" i="5"/>
  <c r="CB17" i="5"/>
  <c r="BY18" i="5"/>
  <c r="BZ18" i="5"/>
  <c r="CA18" i="5"/>
  <c r="CB18" i="5"/>
  <c r="BY19" i="5"/>
  <c r="BZ19" i="5"/>
  <c r="CA19" i="5"/>
  <c r="CB19" i="5"/>
  <c r="BY20" i="5"/>
  <c r="BZ20" i="5"/>
  <c r="CA20" i="5"/>
  <c r="CB20" i="5"/>
  <c r="BY21" i="5"/>
  <c r="BZ21" i="5"/>
  <c r="CA21" i="5"/>
  <c r="CB21" i="5"/>
  <c r="BY22" i="5"/>
  <c r="BZ22" i="5"/>
  <c r="CA22" i="5"/>
  <c r="CB22" i="5"/>
  <c r="BY23" i="5"/>
  <c r="BZ23" i="5"/>
  <c r="CA23" i="5"/>
  <c r="CB23" i="5"/>
  <c r="BY24" i="5"/>
  <c r="BZ24" i="5"/>
  <c r="CA24" i="5"/>
  <c r="CB24" i="5"/>
  <c r="BY25" i="5"/>
  <c r="BZ25" i="5"/>
  <c r="CA25" i="5"/>
  <c r="CB25" i="5"/>
  <c r="BY26" i="5"/>
  <c r="BZ26" i="5"/>
  <c r="CA26" i="5"/>
  <c r="CB26" i="5"/>
  <c r="BY27" i="5"/>
  <c r="BZ27" i="5"/>
  <c r="CA27" i="5"/>
  <c r="CB27" i="5"/>
  <c r="BY28" i="5"/>
  <c r="BZ28" i="5"/>
  <c r="CA28" i="5"/>
  <c r="CB28" i="5"/>
  <c r="BY29" i="5"/>
  <c r="BZ29" i="5"/>
  <c r="CA29" i="5"/>
  <c r="CB29" i="5"/>
  <c r="BY30" i="5"/>
  <c r="BZ30" i="5"/>
  <c r="CA30" i="5"/>
  <c r="CB30" i="5"/>
  <c r="BY31" i="5"/>
  <c r="BZ31" i="5"/>
  <c r="CA31" i="5"/>
  <c r="CB31" i="5"/>
  <c r="BY32" i="5"/>
  <c r="BZ32" i="5"/>
  <c r="CA32" i="5"/>
  <c r="CB32" i="5"/>
  <c r="BY33" i="5"/>
  <c r="BZ33" i="5"/>
  <c r="CA33" i="5"/>
  <c r="CB33" i="5"/>
  <c r="BY34" i="5"/>
  <c r="BZ34" i="5"/>
  <c r="CA34" i="5"/>
  <c r="CB34" i="5"/>
  <c r="BY35" i="5"/>
  <c r="BZ35" i="5"/>
  <c r="CA35" i="5"/>
  <c r="CB35" i="5"/>
  <c r="BY36" i="5"/>
  <c r="BZ36" i="5"/>
  <c r="CA36" i="5"/>
  <c r="CB36" i="5"/>
  <c r="BY37" i="5"/>
  <c r="BZ37" i="5"/>
  <c r="CA37" i="5"/>
  <c r="CB37" i="5"/>
  <c r="BY38" i="5"/>
  <c r="BZ38" i="5"/>
  <c r="CA38" i="5"/>
  <c r="CB38" i="5"/>
  <c r="BY39" i="5"/>
  <c r="BZ39" i="5"/>
  <c r="CA39" i="5"/>
  <c r="CB39" i="5"/>
  <c r="BY40" i="5"/>
  <c r="BZ40" i="5"/>
  <c r="CA40" i="5"/>
  <c r="CB40" i="5"/>
  <c r="BY41" i="5"/>
  <c r="BZ41" i="5"/>
  <c r="CA41" i="5"/>
  <c r="CB41" i="5"/>
  <c r="BY42" i="5"/>
  <c r="BZ42" i="5"/>
  <c r="CA42" i="5"/>
  <c r="CB42" i="5"/>
  <c r="BY43" i="5"/>
  <c r="BZ43" i="5"/>
  <c r="CA43" i="5"/>
  <c r="CB43" i="5"/>
  <c r="BY44" i="5"/>
  <c r="BZ44" i="5"/>
  <c r="CA44" i="5"/>
  <c r="CB44" i="5"/>
  <c r="BY45" i="5"/>
  <c r="BZ45" i="5"/>
  <c r="CA45" i="5"/>
  <c r="CB45" i="5"/>
  <c r="BY46" i="5"/>
  <c r="BZ46" i="5"/>
  <c r="CA46" i="5"/>
  <c r="CB46" i="5"/>
  <c r="BY47" i="5"/>
  <c r="BZ47" i="5"/>
  <c r="CA47" i="5"/>
  <c r="CB47" i="5"/>
  <c r="BY48" i="5"/>
  <c r="BZ48" i="5"/>
  <c r="CA48" i="5"/>
  <c r="CB48" i="5"/>
  <c r="BY49" i="5"/>
  <c r="BZ49" i="5"/>
  <c r="CA49" i="5"/>
  <c r="CB49" i="5"/>
  <c r="BY50" i="5"/>
  <c r="BZ50" i="5"/>
  <c r="CA50" i="5"/>
  <c r="CB50" i="5"/>
  <c r="BY51" i="5"/>
  <c r="BZ51" i="5"/>
  <c r="CA51" i="5"/>
  <c r="CB51" i="5"/>
  <c r="BY52" i="5"/>
  <c r="BZ52" i="5"/>
  <c r="CA52" i="5"/>
  <c r="CB52" i="5"/>
  <c r="BY53" i="5"/>
  <c r="BZ53" i="5"/>
  <c r="CA53" i="5"/>
  <c r="CB53" i="5"/>
  <c r="BY54" i="5"/>
  <c r="BZ54" i="5"/>
  <c r="CA54" i="5"/>
  <c r="CB54" i="5"/>
  <c r="BY55" i="5"/>
  <c r="BZ55" i="5"/>
  <c r="CA55" i="5"/>
  <c r="CB55" i="5"/>
  <c r="BY56" i="5"/>
  <c r="BZ56" i="5"/>
  <c r="CA56" i="5"/>
  <c r="CB56" i="5"/>
  <c r="BY57" i="5"/>
  <c r="BZ57" i="5"/>
  <c r="CA57" i="5"/>
  <c r="CB57" i="5"/>
  <c r="BY58" i="5"/>
  <c r="BZ58" i="5"/>
  <c r="CA58" i="5"/>
  <c r="CB58" i="5"/>
  <c r="BY59" i="5"/>
  <c r="BZ59" i="5"/>
  <c r="CA59" i="5"/>
  <c r="CB59" i="5"/>
  <c r="BY60" i="5"/>
  <c r="BZ60" i="5"/>
  <c r="CA60" i="5"/>
  <c r="CB60" i="5"/>
  <c r="BY61" i="5"/>
  <c r="BZ61" i="5"/>
  <c r="CA61" i="5"/>
  <c r="CB61" i="5"/>
  <c r="BY62" i="5"/>
  <c r="BZ62" i="5"/>
  <c r="CA62" i="5"/>
  <c r="CB62" i="5"/>
  <c r="BY63" i="5"/>
  <c r="BZ63" i="5"/>
  <c r="CA63" i="5"/>
  <c r="CB63" i="5"/>
  <c r="BY64" i="5"/>
  <c r="BZ64" i="5"/>
  <c r="CA64" i="5"/>
  <c r="CB64" i="5"/>
  <c r="BY65" i="5"/>
  <c r="BZ65" i="5"/>
  <c r="CA65" i="5"/>
  <c r="CB65" i="5"/>
  <c r="BY66" i="5"/>
  <c r="BZ66" i="5"/>
  <c r="CA66" i="5"/>
  <c r="CB66" i="5"/>
  <c r="BY67" i="5"/>
  <c r="BZ67" i="5"/>
  <c r="CA67" i="5"/>
  <c r="CB67" i="5"/>
  <c r="BY68" i="5"/>
  <c r="BZ68" i="5"/>
  <c r="CA68" i="5"/>
  <c r="CB68" i="5"/>
  <c r="BY69" i="5"/>
  <c r="BZ69" i="5"/>
  <c r="CA69" i="5"/>
  <c r="CB69" i="5"/>
  <c r="BY70" i="5"/>
  <c r="BZ70" i="5"/>
  <c r="CA70" i="5"/>
  <c r="CB70" i="5"/>
  <c r="BY71" i="5"/>
  <c r="BZ71" i="5"/>
  <c r="CA71" i="5"/>
  <c r="CB71" i="5"/>
  <c r="BY72" i="5"/>
  <c r="BZ72" i="5"/>
  <c r="CA72" i="5"/>
  <c r="CB72" i="5"/>
  <c r="BY73" i="5"/>
  <c r="BZ73" i="5"/>
  <c r="CA73" i="5"/>
  <c r="CB73" i="5"/>
  <c r="BY74" i="5"/>
  <c r="BZ74" i="5"/>
  <c r="CA74" i="5"/>
  <c r="CB74" i="5"/>
  <c r="BY75" i="5"/>
  <c r="BZ75" i="5"/>
  <c r="CA75" i="5"/>
  <c r="CB75" i="5"/>
  <c r="BY76" i="5"/>
  <c r="BZ76" i="5"/>
  <c r="CA76" i="5"/>
  <c r="CB76" i="5"/>
  <c r="BY77" i="5"/>
  <c r="BZ77" i="5"/>
  <c r="CA77" i="5"/>
  <c r="CB77" i="5"/>
  <c r="BY78" i="5"/>
  <c r="BZ78" i="5"/>
  <c r="CA78" i="5"/>
  <c r="CB78" i="5"/>
  <c r="BY79" i="5"/>
  <c r="BZ79" i="5"/>
  <c r="CA79" i="5"/>
  <c r="CB79" i="5"/>
  <c r="BY80" i="5"/>
  <c r="BZ80" i="5"/>
  <c r="CA80" i="5"/>
  <c r="CB80" i="5"/>
  <c r="BY81" i="5"/>
  <c r="BZ81" i="5"/>
  <c r="CA81" i="5"/>
  <c r="CB81" i="5"/>
  <c r="BY82" i="5"/>
  <c r="BZ82" i="5"/>
  <c r="CA82" i="5"/>
  <c r="CB82" i="5"/>
  <c r="BY83" i="5"/>
  <c r="BZ83" i="5"/>
  <c r="CA83" i="5"/>
  <c r="CB83" i="5"/>
  <c r="BY84" i="5"/>
  <c r="BZ84" i="5"/>
  <c r="CA84" i="5"/>
  <c r="CB84" i="5"/>
  <c r="BY85" i="5"/>
  <c r="BZ85" i="5"/>
  <c r="CA85" i="5"/>
  <c r="CB85" i="5"/>
  <c r="BY86" i="5"/>
  <c r="BZ86" i="5"/>
  <c r="CA86" i="5"/>
  <c r="CB86" i="5"/>
  <c r="BY87" i="5"/>
  <c r="BZ87" i="5"/>
  <c r="CA87" i="5"/>
  <c r="CB87" i="5"/>
  <c r="BY88" i="5"/>
  <c r="BZ88" i="5"/>
  <c r="CA88" i="5"/>
  <c r="CB88" i="5"/>
  <c r="BY89" i="5"/>
  <c r="BZ89" i="5"/>
  <c r="CA89" i="5"/>
  <c r="CB89" i="5"/>
  <c r="BY90" i="5"/>
  <c r="BZ90" i="5"/>
  <c r="CA90" i="5"/>
  <c r="CB90" i="5"/>
  <c r="BY91" i="5"/>
  <c r="BZ91" i="5"/>
  <c r="CA91" i="5"/>
  <c r="CB91" i="5"/>
  <c r="BY92" i="5"/>
  <c r="BZ92" i="5"/>
  <c r="CA92" i="5"/>
  <c r="CB92" i="5"/>
  <c r="BY93" i="5"/>
  <c r="BZ93" i="5"/>
  <c r="CA93" i="5"/>
  <c r="CB93" i="5"/>
  <c r="BY94" i="5"/>
  <c r="BZ94" i="5"/>
  <c r="CA94" i="5"/>
  <c r="CB94" i="5"/>
  <c r="BY95" i="5"/>
  <c r="BZ95" i="5"/>
  <c r="CA95" i="5"/>
  <c r="CB95" i="5"/>
  <c r="BY96" i="5"/>
  <c r="BZ96" i="5"/>
  <c r="CA96" i="5"/>
  <c r="CB96" i="5"/>
  <c r="BY97" i="5"/>
  <c r="BZ97" i="5"/>
  <c r="CA97" i="5"/>
  <c r="CB97" i="5"/>
  <c r="BY98" i="5"/>
  <c r="BZ98" i="5"/>
  <c r="CA98" i="5"/>
  <c r="CB98" i="5"/>
  <c r="BY99" i="5"/>
  <c r="BZ99" i="5"/>
  <c r="CA99" i="5"/>
  <c r="CB99" i="5"/>
  <c r="BY100" i="5"/>
  <c r="BZ100" i="5"/>
  <c r="CA100" i="5"/>
  <c r="CB100" i="5"/>
  <c r="BY101" i="5"/>
  <c r="BZ101" i="5"/>
  <c r="CA101" i="5"/>
  <c r="CB101" i="5"/>
  <c r="BY102" i="5"/>
  <c r="BZ102" i="5"/>
  <c r="CA102" i="5"/>
  <c r="CB102" i="5"/>
  <c r="BY103" i="5"/>
  <c r="BZ103" i="5"/>
  <c r="CA103" i="5"/>
  <c r="CB103" i="5"/>
  <c r="BY104" i="5"/>
  <c r="BZ104" i="5"/>
  <c r="CA104" i="5"/>
  <c r="CB104" i="5"/>
  <c r="BY105" i="5"/>
  <c r="BZ105" i="5"/>
  <c r="CA105" i="5"/>
  <c r="CB105" i="5"/>
  <c r="BY106" i="5"/>
  <c r="BZ106" i="5"/>
  <c r="CA106" i="5"/>
  <c r="CB106" i="5"/>
  <c r="BY107" i="5"/>
  <c r="BZ107" i="5"/>
  <c r="CA107" i="5"/>
  <c r="CB107" i="5"/>
  <c r="BY108" i="5"/>
  <c r="BZ108" i="5"/>
  <c r="CA108" i="5"/>
  <c r="CB108" i="5"/>
  <c r="BY109" i="5"/>
  <c r="BZ109" i="5"/>
  <c r="CA109" i="5"/>
  <c r="CB109" i="5"/>
  <c r="BY110" i="5"/>
  <c r="BZ110" i="5"/>
  <c r="CA110" i="5"/>
  <c r="CB110" i="5"/>
  <c r="BY111" i="5"/>
  <c r="BZ111" i="5"/>
  <c r="CA111" i="5"/>
  <c r="CB111" i="5"/>
  <c r="BY112" i="5"/>
  <c r="BZ112" i="5"/>
  <c r="CA112" i="5"/>
  <c r="CB112" i="5"/>
  <c r="BY113" i="5"/>
  <c r="BZ113" i="5"/>
  <c r="CA113" i="5"/>
  <c r="CB113" i="5"/>
  <c r="BY114" i="5"/>
  <c r="BZ114" i="5"/>
  <c r="CA114" i="5"/>
  <c r="CB114" i="5"/>
  <c r="BY115" i="5"/>
  <c r="BZ115" i="5"/>
  <c r="CA115" i="5"/>
  <c r="CB115" i="5"/>
  <c r="BY116" i="5"/>
  <c r="BZ116" i="5"/>
  <c r="CA116" i="5"/>
  <c r="CB116" i="5"/>
  <c r="BY117" i="5"/>
  <c r="BZ117" i="5"/>
  <c r="CA117" i="5"/>
  <c r="CB117" i="5"/>
  <c r="BY118" i="5"/>
  <c r="BZ118" i="5"/>
  <c r="CA118" i="5"/>
  <c r="CB118" i="5"/>
  <c r="BY119" i="5"/>
  <c r="BZ119" i="5"/>
  <c r="CA119" i="5"/>
  <c r="CB119" i="5"/>
  <c r="BY120" i="5"/>
  <c r="BZ120" i="5"/>
  <c r="CA120" i="5"/>
  <c r="CB120" i="5"/>
  <c r="BY121" i="5"/>
  <c r="BZ121" i="5"/>
  <c r="CA121" i="5"/>
  <c r="CB121" i="5"/>
  <c r="BY122" i="5"/>
  <c r="BZ122" i="5"/>
  <c r="CA122" i="5"/>
  <c r="CB122" i="5"/>
  <c r="BY123" i="5"/>
  <c r="BZ123" i="5"/>
  <c r="CA123" i="5"/>
  <c r="CB123" i="5"/>
  <c r="BY124" i="5"/>
  <c r="BZ124" i="5"/>
  <c r="CA124" i="5"/>
  <c r="CB124" i="5"/>
  <c r="BY125" i="5"/>
  <c r="BZ125" i="5"/>
  <c r="CA125" i="5"/>
  <c r="CB125" i="5"/>
  <c r="BY126" i="5"/>
  <c r="BZ126" i="5"/>
  <c r="CA126" i="5"/>
  <c r="CB126" i="5"/>
  <c r="BY127" i="5"/>
  <c r="BZ127" i="5"/>
  <c r="CA127" i="5"/>
  <c r="CB127" i="5"/>
  <c r="BY128" i="5"/>
  <c r="BZ128" i="5"/>
  <c r="CA128" i="5"/>
  <c r="CB128" i="5"/>
  <c r="BY129" i="5"/>
  <c r="BZ129" i="5"/>
  <c r="CA129" i="5"/>
  <c r="CB129" i="5"/>
  <c r="BY130" i="5"/>
  <c r="BZ130" i="5"/>
  <c r="CA130" i="5"/>
  <c r="CB130" i="5"/>
  <c r="BY131" i="5"/>
  <c r="BZ131" i="5"/>
  <c r="CA131" i="5"/>
  <c r="CB131" i="5"/>
  <c r="BY132" i="5"/>
  <c r="BZ132" i="5"/>
  <c r="CA132" i="5"/>
  <c r="CB132" i="5"/>
  <c r="BY133" i="5"/>
  <c r="BZ133" i="5"/>
  <c r="CA133" i="5"/>
  <c r="CB133" i="5"/>
  <c r="BY134" i="5"/>
  <c r="BZ134" i="5"/>
  <c r="CA134" i="5"/>
  <c r="CB134" i="5"/>
  <c r="BY135" i="5"/>
  <c r="BZ135" i="5"/>
  <c r="CA135" i="5"/>
  <c r="CB135" i="5"/>
  <c r="BY136" i="5"/>
  <c r="BZ136" i="5"/>
  <c r="CA136" i="5"/>
  <c r="CB136" i="5"/>
  <c r="BY137" i="5"/>
  <c r="BZ137" i="5"/>
  <c r="CA137" i="5"/>
  <c r="CB137" i="5"/>
  <c r="BY138" i="5"/>
  <c r="BZ138" i="5"/>
  <c r="CA138" i="5"/>
  <c r="CB138" i="5"/>
  <c r="BY139" i="5"/>
  <c r="BZ139" i="5"/>
  <c r="CA139" i="5"/>
  <c r="CB139" i="5"/>
  <c r="BY140" i="5"/>
  <c r="BZ140" i="5"/>
  <c r="CA140" i="5"/>
  <c r="CB140" i="5"/>
  <c r="BY141" i="5"/>
  <c r="BZ141" i="5"/>
  <c r="CA141" i="5"/>
  <c r="CB141" i="5"/>
  <c r="BY142" i="5"/>
  <c r="BZ142" i="5"/>
  <c r="CA142" i="5"/>
  <c r="CB142" i="5"/>
  <c r="BY143" i="5"/>
  <c r="BZ143" i="5"/>
  <c r="CA143" i="5"/>
  <c r="CB143" i="5"/>
  <c r="BY144" i="5"/>
  <c r="BZ144" i="5"/>
  <c r="CA144" i="5"/>
  <c r="CB144" i="5"/>
  <c r="BY145" i="5"/>
  <c r="BZ145" i="5"/>
  <c r="CA145" i="5"/>
  <c r="CB145" i="5"/>
  <c r="BY146" i="5"/>
  <c r="BZ146" i="5"/>
  <c r="CA146" i="5"/>
  <c r="CB146" i="5"/>
  <c r="CB10" i="5"/>
  <c r="CA10" i="5"/>
  <c r="BZ10" i="5"/>
  <c r="BY10" i="5"/>
  <c r="BY11" i="4"/>
  <c r="BZ11" i="4"/>
  <c r="CA11" i="4"/>
  <c r="CB11" i="4"/>
  <c r="BY12" i="4"/>
  <c r="BZ12" i="4"/>
  <c r="CA12" i="4"/>
  <c r="CB12" i="4"/>
  <c r="BY13" i="4"/>
  <c r="BZ13" i="4"/>
  <c r="CA13" i="4"/>
  <c r="CB13" i="4"/>
  <c r="BY14" i="4"/>
  <c r="BZ14" i="4"/>
  <c r="CA14" i="4"/>
  <c r="CB14" i="4"/>
  <c r="BY15" i="4"/>
  <c r="BZ15" i="4"/>
  <c r="CA15" i="4"/>
  <c r="CB15" i="4"/>
  <c r="BY16" i="4"/>
  <c r="BZ16" i="4"/>
  <c r="CA16" i="4"/>
  <c r="CB16" i="4"/>
  <c r="BY17" i="4"/>
  <c r="BZ17" i="4"/>
  <c r="CA17" i="4"/>
  <c r="CB17" i="4"/>
  <c r="BY18" i="4"/>
  <c r="BZ18" i="4"/>
  <c r="CA18" i="4"/>
  <c r="CB18" i="4"/>
  <c r="BY19" i="4"/>
  <c r="BZ19" i="4"/>
  <c r="CA19" i="4"/>
  <c r="CB19" i="4"/>
  <c r="BY20" i="4"/>
  <c r="BZ20" i="4"/>
  <c r="CA20" i="4"/>
  <c r="CB20" i="4"/>
  <c r="BY21" i="4"/>
  <c r="BZ21" i="4"/>
  <c r="CA21" i="4"/>
  <c r="CB21" i="4"/>
  <c r="BY22" i="4"/>
  <c r="BZ22" i="4"/>
  <c r="CA22" i="4"/>
  <c r="CB22" i="4"/>
  <c r="BY23" i="4"/>
  <c r="BZ23" i="4"/>
  <c r="CA23" i="4"/>
  <c r="CB23" i="4"/>
  <c r="BY24" i="4"/>
  <c r="BZ24" i="4"/>
  <c r="CA24" i="4"/>
  <c r="CB24" i="4"/>
  <c r="BY25" i="4"/>
  <c r="BZ25" i="4"/>
  <c r="CA25" i="4"/>
  <c r="CB25" i="4"/>
  <c r="BY26" i="4"/>
  <c r="BZ26" i="4"/>
  <c r="CA26" i="4"/>
  <c r="CB26" i="4"/>
  <c r="BY27" i="4"/>
  <c r="BZ27" i="4"/>
  <c r="CA27" i="4"/>
  <c r="CB27" i="4"/>
  <c r="BY28" i="4"/>
  <c r="BZ28" i="4"/>
  <c r="CA28" i="4"/>
  <c r="CB28" i="4"/>
  <c r="BY29" i="4"/>
  <c r="BZ29" i="4"/>
  <c r="CA29" i="4"/>
  <c r="CB29" i="4"/>
  <c r="BY30" i="4"/>
  <c r="BZ30" i="4"/>
  <c r="CA30" i="4"/>
  <c r="CB30" i="4"/>
  <c r="BY31" i="4"/>
  <c r="BZ31" i="4"/>
  <c r="CA31" i="4"/>
  <c r="CB31" i="4"/>
  <c r="BY32" i="4"/>
  <c r="BZ32" i="4"/>
  <c r="CA32" i="4"/>
  <c r="CB32" i="4"/>
  <c r="BY33" i="4"/>
  <c r="BZ33" i="4"/>
  <c r="CA33" i="4"/>
  <c r="CB33" i="4"/>
  <c r="BY34" i="4"/>
  <c r="BZ34" i="4"/>
  <c r="CA34" i="4"/>
  <c r="CB34" i="4"/>
  <c r="BY35" i="4"/>
  <c r="BZ35" i="4"/>
  <c r="CA35" i="4"/>
  <c r="CB35" i="4"/>
  <c r="BY36" i="4"/>
  <c r="BZ36" i="4"/>
  <c r="CA36" i="4"/>
  <c r="CB36" i="4"/>
  <c r="BY37" i="4"/>
  <c r="BZ37" i="4"/>
  <c r="CA37" i="4"/>
  <c r="CB37" i="4"/>
  <c r="BY38" i="4"/>
  <c r="BZ38" i="4"/>
  <c r="CA38" i="4"/>
  <c r="CB38" i="4"/>
  <c r="BY39" i="4"/>
  <c r="BZ39" i="4"/>
  <c r="CA39" i="4"/>
  <c r="CB39" i="4"/>
  <c r="BY40" i="4"/>
  <c r="BZ40" i="4"/>
  <c r="CA40" i="4"/>
  <c r="CB40" i="4"/>
  <c r="BY41" i="4"/>
  <c r="BZ41" i="4"/>
  <c r="CA41" i="4"/>
  <c r="CB41" i="4"/>
  <c r="BY42" i="4"/>
  <c r="BZ42" i="4"/>
  <c r="CA42" i="4"/>
  <c r="CB42" i="4"/>
  <c r="BY43" i="4"/>
  <c r="BZ43" i="4"/>
  <c r="CA43" i="4"/>
  <c r="CB43" i="4"/>
  <c r="BY44" i="4"/>
  <c r="BZ44" i="4"/>
  <c r="CA44" i="4"/>
  <c r="CB44" i="4"/>
  <c r="BY45" i="4"/>
  <c r="BZ45" i="4"/>
  <c r="CA45" i="4"/>
  <c r="CB45" i="4"/>
  <c r="BY46" i="4"/>
  <c r="BZ46" i="4"/>
  <c r="CA46" i="4"/>
  <c r="CB46" i="4"/>
  <c r="BY47" i="4"/>
  <c r="BZ47" i="4"/>
  <c r="CA47" i="4"/>
  <c r="CB47" i="4"/>
  <c r="BY48" i="4"/>
  <c r="BZ48" i="4"/>
  <c r="CA48" i="4"/>
  <c r="CB48" i="4"/>
  <c r="BY49" i="4"/>
  <c r="BZ49" i="4"/>
  <c r="CA49" i="4"/>
  <c r="CB49" i="4"/>
  <c r="BY50" i="4"/>
  <c r="BZ50" i="4"/>
  <c r="CA50" i="4"/>
  <c r="CB50" i="4"/>
  <c r="BY51" i="4"/>
  <c r="BZ51" i="4"/>
  <c r="CA51" i="4"/>
  <c r="CB51" i="4"/>
  <c r="BY52" i="4"/>
  <c r="BZ52" i="4"/>
  <c r="CA52" i="4"/>
  <c r="CB52" i="4"/>
  <c r="BY53" i="4"/>
  <c r="BZ53" i="4"/>
  <c r="CA53" i="4"/>
  <c r="CB53" i="4"/>
  <c r="BY54" i="4"/>
  <c r="BZ54" i="4"/>
  <c r="CA54" i="4"/>
  <c r="CB54" i="4"/>
  <c r="BY55" i="4"/>
  <c r="BZ55" i="4"/>
  <c r="CA55" i="4"/>
  <c r="CB55" i="4"/>
  <c r="BY56" i="4"/>
  <c r="BZ56" i="4"/>
  <c r="CA56" i="4"/>
  <c r="CB56" i="4"/>
  <c r="BY57" i="4"/>
  <c r="BZ57" i="4"/>
  <c r="CA57" i="4"/>
  <c r="CB57" i="4"/>
  <c r="BY58" i="4"/>
  <c r="BZ58" i="4"/>
  <c r="CA58" i="4"/>
  <c r="CB58" i="4"/>
  <c r="BY59" i="4"/>
  <c r="BZ59" i="4"/>
  <c r="CA59" i="4"/>
  <c r="CB59" i="4"/>
  <c r="BY60" i="4"/>
  <c r="BZ60" i="4"/>
  <c r="CA60" i="4"/>
  <c r="CB60" i="4"/>
  <c r="BY61" i="4"/>
  <c r="BZ61" i="4"/>
  <c r="CA61" i="4"/>
  <c r="CB61" i="4"/>
  <c r="BY62" i="4"/>
  <c r="BZ62" i="4"/>
  <c r="CA62" i="4"/>
  <c r="CB62" i="4"/>
  <c r="BY63" i="4"/>
  <c r="BZ63" i="4"/>
  <c r="CA63" i="4"/>
  <c r="CB63" i="4"/>
  <c r="BY64" i="4"/>
  <c r="BZ64" i="4"/>
  <c r="CA64" i="4"/>
  <c r="CB64" i="4"/>
  <c r="BY65" i="4"/>
  <c r="BZ65" i="4"/>
  <c r="CA65" i="4"/>
  <c r="CB65" i="4"/>
  <c r="BY66" i="4"/>
  <c r="BZ66" i="4"/>
  <c r="CA66" i="4"/>
  <c r="CB66" i="4"/>
  <c r="BY67" i="4"/>
  <c r="BZ67" i="4"/>
  <c r="CA67" i="4"/>
  <c r="CB67" i="4"/>
  <c r="BY68" i="4"/>
  <c r="BZ68" i="4"/>
  <c r="CA68" i="4"/>
  <c r="CB68" i="4"/>
  <c r="BY69" i="4"/>
  <c r="BZ69" i="4"/>
  <c r="CA69" i="4"/>
  <c r="CB69" i="4"/>
  <c r="BY70" i="4"/>
  <c r="BZ70" i="4"/>
  <c r="CA70" i="4"/>
  <c r="CB70" i="4"/>
  <c r="BY71" i="4"/>
  <c r="BZ71" i="4"/>
  <c r="CA71" i="4"/>
  <c r="CB71" i="4"/>
  <c r="BY72" i="4"/>
  <c r="BZ72" i="4"/>
  <c r="CA72" i="4"/>
  <c r="CB72" i="4"/>
  <c r="BY73" i="4"/>
  <c r="BZ73" i="4"/>
  <c r="CA73" i="4"/>
  <c r="CB73" i="4"/>
  <c r="BY74" i="4"/>
  <c r="BZ74" i="4"/>
  <c r="CA74" i="4"/>
  <c r="CB74" i="4"/>
  <c r="BY75" i="4"/>
  <c r="BZ75" i="4"/>
  <c r="CA75" i="4"/>
  <c r="CB75" i="4"/>
  <c r="BY76" i="4"/>
  <c r="BZ76" i="4"/>
  <c r="CA76" i="4"/>
  <c r="CB76" i="4"/>
  <c r="BY77" i="4"/>
  <c r="BZ77" i="4"/>
  <c r="CA77" i="4"/>
  <c r="CB77" i="4"/>
  <c r="BY78" i="4"/>
  <c r="BZ78" i="4"/>
  <c r="CA78" i="4"/>
  <c r="CB78" i="4"/>
  <c r="BY79" i="4"/>
  <c r="BZ79" i="4"/>
  <c r="CA79" i="4"/>
  <c r="CB79" i="4"/>
  <c r="BY80" i="4"/>
  <c r="BZ80" i="4"/>
  <c r="CA80" i="4"/>
  <c r="CB80" i="4"/>
  <c r="BY81" i="4"/>
  <c r="BZ81" i="4"/>
  <c r="CA81" i="4"/>
  <c r="CB81" i="4"/>
  <c r="BY82" i="4"/>
  <c r="BZ82" i="4"/>
  <c r="CA82" i="4"/>
  <c r="CB82" i="4"/>
  <c r="BY83" i="4"/>
  <c r="BZ83" i="4"/>
  <c r="CA83" i="4"/>
  <c r="CB83" i="4"/>
  <c r="BY84" i="4"/>
  <c r="BZ84" i="4"/>
  <c r="CA84" i="4"/>
  <c r="CB84" i="4"/>
  <c r="BY85" i="4"/>
  <c r="BZ85" i="4"/>
  <c r="CA85" i="4"/>
  <c r="CB85" i="4"/>
  <c r="BY86" i="4"/>
  <c r="BZ86" i="4"/>
  <c r="CA86" i="4"/>
  <c r="CB86" i="4"/>
  <c r="BY87" i="4"/>
  <c r="BZ87" i="4"/>
  <c r="CA87" i="4"/>
  <c r="CB87" i="4"/>
  <c r="BY88" i="4"/>
  <c r="BZ88" i="4"/>
  <c r="CA88" i="4"/>
  <c r="CB88" i="4"/>
  <c r="BY89" i="4"/>
  <c r="BZ89" i="4"/>
  <c r="CA89" i="4"/>
  <c r="CB89" i="4"/>
  <c r="BY90" i="4"/>
  <c r="BZ90" i="4"/>
  <c r="CA90" i="4"/>
  <c r="CB90" i="4"/>
  <c r="BY91" i="4"/>
  <c r="BZ91" i="4"/>
  <c r="CA91" i="4"/>
  <c r="CB91" i="4"/>
  <c r="BY92" i="4"/>
  <c r="BZ92" i="4"/>
  <c r="CA92" i="4"/>
  <c r="CB92" i="4"/>
  <c r="BY93" i="4"/>
  <c r="BZ93" i="4"/>
  <c r="CA93" i="4"/>
  <c r="CB93" i="4"/>
  <c r="BY94" i="4"/>
  <c r="BZ94" i="4"/>
  <c r="CA94" i="4"/>
  <c r="CB94" i="4"/>
  <c r="BY95" i="4"/>
  <c r="BZ95" i="4"/>
  <c r="CA95" i="4"/>
  <c r="CB95" i="4"/>
  <c r="BY96" i="4"/>
  <c r="BZ96" i="4"/>
  <c r="CA96" i="4"/>
  <c r="CB96" i="4"/>
  <c r="BY97" i="4"/>
  <c r="BZ97" i="4"/>
  <c r="CA97" i="4"/>
  <c r="CB97" i="4"/>
  <c r="BY98" i="4"/>
  <c r="BZ98" i="4"/>
  <c r="CA98" i="4"/>
  <c r="CB98" i="4"/>
  <c r="BY99" i="4"/>
  <c r="BZ99" i="4"/>
  <c r="CA99" i="4"/>
  <c r="CB99" i="4"/>
  <c r="BY100" i="4"/>
  <c r="BZ100" i="4"/>
  <c r="CA100" i="4"/>
  <c r="CB100" i="4"/>
  <c r="BY101" i="4"/>
  <c r="BZ101" i="4"/>
  <c r="CA101" i="4"/>
  <c r="CB101" i="4"/>
  <c r="BY102" i="4"/>
  <c r="BZ102" i="4"/>
  <c r="CA102" i="4"/>
  <c r="CB102" i="4"/>
  <c r="BY103" i="4"/>
  <c r="BZ103" i="4"/>
  <c r="CA103" i="4"/>
  <c r="CB103" i="4"/>
  <c r="BY104" i="4"/>
  <c r="BZ104" i="4"/>
  <c r="CA104" i="4"/>
  <c r="CB104" i="4"/>
  <c r="BY105" i="4"/>
  <c r="BZ105" i="4"/>
  <c r="CA105" i="4"/>
  <c r="CB105" i="4"/>
  <c r="BY106" i="4"/>
  <c r="BZ106" i="4"/>
  <c r="CA106" i="4"/>
  <c r="CB106" i="4"/>
  <c r="BY107" i="4"/>
  <c r="BZ107" i="4"/>
  <c r="CA107" i="4"/>
  <c r="CB107" i="4"/>
  <c r="BY108" i="4"/>
  <c r="BZ108" i="4"/>
  <c r="CA108" i="4"/>
  <c r="CB108" i="4"/>
  <c r="BY109" i="4"/>
  <c r="BZ109" i="4"/>
  <c r="CA109" i="4"/>
  <c r="CB109" i="4"/>
  <c r="BY110" i="4"/>
  <c r="BZ110" i="4"/>
  <c r="CA110" i="4"/>
  <c r="CB110" i="4"/>
  <c r="BY111" i="4"/>
  <c r="BZ111" i="4"/>
  <c r="CA111" i="4"/>
  <c r="CB111" i="4"/>
  <c r="BY112" i="4"/>
  <c r="BZ112" i="4"/>
  <c r="CA112" i="4"/>
  <c r="CB112" i="4"/>
  <c r="BY113" i="4"/>
  <c r="BZ113" i="4"/>
  <c r="CA113" i="4"/>
  <c r="CB113" i="4"/>
  <c r="BY114" i="4"/>
  <c r="BZ114" i="4"/>
  <c r="CA114" i="4"/>
  <c r="CB114" i="4"/>
  <c r="BY115" i="4"/>
  <c r="BZ115" i="4"/>
  <c r="CA115" i="4"/>
  <c r="CB115" i="4"/>
  <c r="BY116" i="4"/>
  <c r="BZ116" i="4"/>
  <c r="CA116" i="4"/>
  <c r="CB116" i="4"/>
  <c r="BY117" i="4"/>
  <c r="BZ117" i="4"/>
  <c r="CA117" i="4"/>
  <c r="CB117" i="4"/>
  <c r="BY118" i="4"/>
  <c r="BZ118" i="4"/>
  <c r="CA118" i="4"/>
  <c r="CB118" i="4"/>
  <c r="BY119" i="4"/>
  <c r="BZ119" i="4"/>
  <c r="CA119" i="4"/>
  <c r="CB119" i="4"/>
  <c r="BY120" i="4"/>
  <c r="BZ120" i="4"/>
  <c r="CA120" i="4"/>
  <c r="CB120" i="4"/>
  <c r="BY121" i="4"/>
  <c r="BZ121" i="4"/>
  <c r="CA121" i="4"/>
  <c r="CB121" i="4"/>
  <c r="BY122" i="4"/>
  <c r="BZ122" i="4"/>
  <c r="CA122" i="4"/>
  <c r="CB122" i="4"/>
  <c r="BY123" i="4"/>
  <c r="BZ123" i="4"/>
  <c r="CA123" i="4"/>
  <c r="CB123" i="4"/>
  <c r="BY124" i="4"/>
  <c r="BZ124" i="4"/>
  <c r="CA124" i="4"/>
  <c r="CB124" i="4"/>
  <c r="BY125" i="4"/>
  <c r="BZ125" i="4"/>
  <c r="CA125" i="4"/>
  <c r="CB125" i="4"/>
  <c r="BY126" i="4"/>
  <c r="BZ126" i="4"/>
  <c r="CA126" i="4"/>
  <c r="CB126" i="4"/>
  <c r="BY127" i="4"/>
  <c r="BZ127" i="4"/>
  <c r="CA127" i="4"/>
  <c r="CB127" i="4"/>
  <c r="BY128" i="4"/>
  <c r="BZ128" i="4"/>
  <c r="CA128" i="4"/>
  <c r="CB128" i="4"/>
  <c r="BY129" i="4"/>
  <c r="BZ129" i="4"/>
  <c r="CA129" i="4"/>
  <c r="CB129" i="4"/>
  <c r="BY130" i="4"/>
  <c r="BZ130" i="4"/>
  <c r="CA130" i="4"/>
  <c r="CB130" i="4"/>
  <c r="BY131" i="4"/>
  <c r="BZ131" i="4"/>
  <c r="CA131" i="4"/>
  <c r="CB131" i="4"/>
  <c r="BY132" i="4"/>
  <c r="BZ132" i="4"/>
  <c r="CA132" i="4"/>
  <c r="CB132" i="4"/>
  <c r="BY133" i="4"/>
  <c r="BZ133" i="4"/>
  <c r="CA133" i="4"/>
  <c r="CB133" i="4"/>
  <c r="BY134" i="4"/>
  <c r="BZ134" i="4"/>
  <c r="CA134" i="4"/>
  <c r="CB134" i="4"/>
  <c r="BY135" i="4"/>
  <c r="BZ135" i="4"/>
  <c r="CA135" i="4"/>
  <c r="CB135" i="4"/>
  <c r="BY136" i="4"/>
  <c r="BZ136" i="4"/>
  <c r="CA136" i="4"/>
  <c r="CB136" i="4"/>
  <c r="BY137" i="4"/>
  <c r="BZ137" i="4"/>
  <c r="CA137" i="4"/>
  <c r="CB137" i="4"/>
  <c r="BY138" i="4"/>
  <c r="BZ138" i="4"/>
  <c r="CA138" i="4"/>
  <c r="CB138" i="4"/>
  <c r="BY139" i="4"/>
  <c r="BZ139" i="4"/>
  <c r="CA139" i="4"/>
  <c r="CB139" i="4"/>
  <c r="BY140" i="4"/>
  <c r="BZ140" i="4"/>
  <c r="CA140" i="4"/>
  <c r="CB140" i="4"/>
  <c r="BY141" i="4"/>
  <c r="BZ141" i="4"/>
  <c r="CA141" i="4"/>
  <c r="CB141" i="4"/>
  <c r="BY142" i="4"/>
  <c r="BZ142" i="4"/>
  <c r="CA142" i="4"/>
  <c r="CB142" i="4"/>
  <c r="BY143" i="4"/>
  <c r="BZ143" i="4"/>
  <c r="CA143" i="4"/>
  <c r="CB143" i="4"/>
  <c r="BY144" i="4"/>
  <c r="BZ144" i="4"/>
  <c r="CA144" i="4"/>
  <c r="CB144" i="4"/>
  <c r="BY145" i="4"/>
  <c r="BZ145" i="4"/>
  <c r="CA145" i="4"/>
  <c r="CB145" i="4"/>
  <c r="BY146" i="4"/>
  <c r="BZ146" i="4"/>
  <c r="CA146" i="4"/>
  <c r="CB146" i="4"/>
  <c r="CB10" i="4"/>
  <c r="CA10" i="4"/>
  <c r="BZ10" i="4"/>
  <c r="BY10" i="4"/>
  <c r="AT8" i="8" l="1"/>
  <c r="BZ6" i="8"/>
  <c r="BZ7" i="8"/>
  <c r="BY7" i="8"/>
  <c r="BY6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BV6" i="8"/>
  <c r="BU6" i="8"/>
  <c r="BT6" i="8"/>
  <c r="BS6" i="8"/>
  <c r="BR6" i="8"/>
  <c r="BQ6" i="8"/>
  <c r="BP6" i="8"/>
  <c r="BO6" i="8"/>
  <c r="BN6" i="8"/>
  <c r="BM6" i="8"/>
  <c r="BL6" i="8"/>
  <c r="BK6" i="8"/>
  <c r="BJ6" i="8"/>
  <c r="BI6" i="8"/>
  <c r="BH6" i="8"/>
  <c r="BG6" i="8"/>
  <c r="BF6" i="8"/>
  <c r="BE6" i="8"/>
  <c r="BD6" i="8"/>
  <c r="BC6" i="8"/>
  <c r="BB6" i="8"/>
  <c r="BA6" i="8"/>
  <c r="AZ6" i="8"/>
  <c r="AY6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H6" i="8"/>
  <c r="AG6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BV5" i="8"/>
  <c r="BU5" i="8"/>
  <c r="BT5" i="8"/>
  <c r="BS5" i="8"/>
  <c r="BR5" i="8"/>
  <c r="BQ5" i="8"/>
  <c r="BP5" i="8"/>
  <c r="BO5" i="8"/>
  <c r="BN5" i="8"/>
  <c r="BM5" i="8"/>
  <c r="BL5" i="8"/>
  <c r="BK5" i="8"/>
  <c r="BJ5" i="8"/>
  <c r="BI5" i="8"/>
  <c r="BH5" i="8"/>
  <c r="BG5" i="8"/>
  <c r="BF5" i="8"/>
  <c r="BE5" i="8"/>
  <c r="BD5" i="8"/>
  <c r="BC5" i="8"/>
  <c r="BB5" i="8"/>
  <c r="BA5" i="8"/>
  <c r="AZ5" i="8"/>
  <c r="AY5" i="8"/>
  <c r="AX5" i="8"/>
  <c r="AW5" i="8"/>
  <c r="AV5" i="8"/>
  <c r="AU5" i="8"/>
  <c r="AT5" i="8"/>
  <c r="AS5" i="8"/>
  <c r="AR5" i="8"/>
  <c r="AQ5" i="8"/>
  <c r="AP5" i="8"/>
  <c r="AO5" i="8"/>
  <c r="AN5" i="8"/>
  <c r="AM5" i="8"/>
  <c r="AL5" i="8"/>
  <c r="AK5" i="8"/>
  <c r="AJ5" i="8"/>
  <c r="AI5" i="8"/>
  <c r="AH5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7" i="8"/>
  <c r="C6" i="8"/>
  <c r="C5" i="8"/>
  <c r="AT8" i="7"/>
  <c r="BZ7" i="7"/>
  <c r="CB10" i="7"/>
  <c r="CB7" i="7" s="1"/>
  <c r="CA7" i="7"/>
  <c r="BY7" i="7"/>
  <c r="CA6" i="7"/>
  <c r="BY6" i="7"/>
  <c r="CA5" i="7"/>
  <c r="BY5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AS6" i="7"/>
  <c r="AR6" i="7"/>
  <c r="AQ6" i="7"/>
  <c r="AP6" i="7"/>
  <c r="AO6" i="7"/>
  <c r="AN6" i="7"/>
  <c r="AM6" i="7"/>
  <c r="AL6" i="7"/>
  <c r="AK6" i="7"/>
  <c r="AJ6" i="7"/>
  <c r="AI6" i="7"/>
  <c r="AH6" i="7"/>
  <c r="AG6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BV5" i="7"/>
  <c r="BU5" i="7"/>
  <c r="BT5" i="7"/>
  <c r="BS5" i="7"/>
  <c r="BR5" i="7"/>
  <c r="BQ5" i="7"/>
  <c r="BP5" i="7"/>
  <c r="BO5" i="7"/>
  <c r="BN5" i="7"/>
  <c r="BM5" i="7"/>
  <c r="BL5" i="7"/>
  <c r="BK5" i="7"/>
  <c r="BJ5" i="7"/>
  <c r="BI5" i="7"/>
  <c r="BH5" i="7"/>
  <c r="BG5" i="7"/>
  <c r="BF5" i="7"/>
  <c r="BE5" i="7"/>
  <c r="BD5" i="7"/>
  <c r="BC5" i="7"/>
  <c r="BB5" i="7"/>
  <c r="BA5" i="7"/>
  <c r="AZ5" i="7"/>
  <c r="AY5" i="7"/>
  <c r="AX5" i="7"/>
  <c r="AW5" i="7"/>
  <c r="AV5" i="7"/>
  <c r="AU5" i="7"/>
  <c r="AT5" i="7"/>
  <c r="AS5" i="7"/>
  <c r="AR5" i="7"/>
  <c r="AQ5" i="7"/>
  <c r="AP5" i="7"/>
  <c r="AO5" i="7"/>
  <c r="AN5" i="7"/>
  <c r="AM5" i="7"/>
  <c r="AL5" i="7"/>
  <c r="AK5" i="7"/>
  <c r="AJ5" i="7"/>
  <c r="AI5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7" i="7"/>
  <c r="C6" i="7"/>
  <c r="C5" i="7"/>
  <c r="CA6" i="5"/>
  <c r="CB5" i="5"/>
  <c r="BZ7" i="5"/>
  <c r="BW146" i="5"/>
  <c r="BY7" i="5"/>
  <c r="CB6" i="5"/>
  <c r="BY6" i="5"/>
  <c r="CA5" i="5"/>
  <c r="BY5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7" i="5"/>
  <c r="C6" i="5"/>
  <c r="C5" i="5"/>
  <c r="CB7" i="4"/>
  <c r="CA7" i="4"/>
  <c r="BZ7" i="4"/>
  <c r="BY7" i="4"/>
  <c r="CB6" i="4"/>
  <c r="CA6" i="4"/>
  <c r="BZ6" i="4"/>
  <c r="BY6" i="4"/>
  <c r="CB5" i="4"/>
  <c r="CA5" i="4"/>
  <c r="BZ5" i="4"/>
  <c r="BY5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BV6" i="4"/>
  <c r="BU6" i="4"/>
  <c r="BT6" i="4"/>
  <c r="BS6" i="4"/>
  <c r="BR6" i="4"/>
  <c r="BQ6" i="4"/>
  <c r="BP6" i="4"/>
  <c r="BO6" i="4"/>
  <c r="BN6" i="4"/>
  <c r="BM6" i="4"/>
  <c r="BL6" i="4"/>
  <c r="BK6" i="4"/>
  <c r="BJ6" i="4"/>
  <c r="BI6" i="4"/>
  <c r="BH6" i="4"/>
  <c r="BG6" i="4"/>
  <c r="BF6" i="4"/>
  <c r="BE6" i="4"/>
  <c r="BD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7" i="4"/>
  <c r="C6" i="4"/>
  <c r="C5" i="4"/>
  <c r="AT8" i="4"/>
  <c r="AT8" i="5"/>
  <c r="B8" i="5"/>
  <c r="BW146" i="4"/>
  <c r="BW145" i="4"/>
  <c r="BW144" i="4"/>
  <c r="BW143" i="4"/>
  <c r="BW142" i="4"/>
  <c r="BW141" i="4"/>
  <c r="BW140" i="4"/>
  <c r="BW139" i="4"/>
  <c r="BW138" i="4"/>
  <c r="BW137" i="4"/>
  <c r="BW136" i="4"/>
  <c r="BW135" i="4"/>
  <c r="BW134" i="4"/>
  <c r="BW133" i="4"/>
  <c r="BW132" i="4"/>
  <c r="BW131" i="4"/>
  <c r="BW130" i="4"/>
  <c r="BW129" i="4"/>
  <c r="BW128" i="4"/>
  <c r="BW127" i="4"/>
  <c r="BW126" i="4"/>
  <c r="BW125" i="4"/>
  <c r="BW124" i="4"/>
  <c r="BW123" i="4"/>
  <c r="BW122" i="4"/>
  <c r="BW121" i="4"/>
  <c r="BW120" i="4"/>
  <c r="BW119" i="4"/>
  <c r="BW118" i="4"/>
  <c r="BW117" i="4"/>
  <c r="BW116" i="4"/>
  <c r="BW115" i="4"/>
  <c r="BW114" i="4"/>
  <c r="BW113" i="4"/>
  <c r="BW112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4" i="3"/>
  <c r="B4" i="3"/>
  <c r="BW7" i="4" l="1"/>
  <c r="BW5" i="4"/>
  <c r="BW6" i="4"/>
  <c r="CB7" i="8"/>
  <c r="CA7" i="8"/>
  <c r="BY5" i="8"/>
  <c r="BZ5" i="8"/>
  <c r="CA5" i="8"/>
  <c r="CA6" i="8"/>
  <c r="CB5" i="8"/>
  <c r="CB6" i="8"/>
  <c r="BZ5" i="7"/>
  <c r="BZ6" i="7"/>
  <c r="CB5" i="7"/>
  <c r="CB6" i="7"/>
  <c r="CA7" i="5"/>
  <c r="CB7" i="5"/>
  <c r="BZ5" i="5"/>
  <c r="BZ6" i="5"/>
  <c r="BU8" i="8"/>
  <c r="BU8" i="7"/>
  <c r="BU8" i="5"/>
  <c r="CB8" i="4"/>
  <c r="CH5" i="4" s="1"/>
  <c r="CA8" i="4"/>
  <c r="CG5" i="4" s="1"/>
  <c r="BZ8" i="4"/>
  <c r="BY8" i="4"/>
  <c r="CE5" i="4" s="1"/>
  <c r="BW8" i="4"/>
  <c r="BU8" i="4"/>
  <c r="CC5" i="4" l="1"/>
  <c r="E17" i="9" s="1"/>
  <c r="CI5" i="4"/>
  <c r="CF5" i="4"/>
  <c r="H9" i="9"/>
  <c r="BY8" i="8"/>
  <c r="BZ8" i="8"/>
  <c r="H10" i="9"/>
  <c r="H11" i="9"/>
  <c r="CA8" i="8"/>
  <c r="CB8" i="8"/>
  <c r="H12" i="9"/>
  <c r="F9" i="9"/>
  <c r="BY8" i="5"/>
  <c r="BZ8" i="5"/>
  <c r="CB8" i="5"/>
  <c r="F12" i="9"/>
  <c r="CA8" i="5"/>
  <c r="F11" i="9"/>
  <c r="E12" i="9"/>
  <c r="F10" i="9"/>
  <c r="E11" i="9"/>
  <c r="E9" i="9"/>
  <c r="G6" i="9"/>
  <c r="BW10" i="7"/>
  <c r="BW146" i="8"/>
  <c r="H6" i="9"/>
  <c r="CA8" i="7"/>
  <c r="CG5" i="7" s="1"/>
  <c r="BZ8" i="7"/>
  <c r="CC5" i="8" l="1"/>
  <c r="H17" i="9"/>
  <c r="CI5" i="8"/>
  <c r="H18" i="9" s="1"/>
  <c r="CC5" i="5"/>
  <c r="F17" i="9" s="1"/>
  <c r="CI5" i="5"/>
  <c r="CE5" i="8"/>
  <c r="CG5" i="8"/>
  <c r="CF5" i="8"/>
  <c r="H14" i="9" s="1"/>
  <c r="CH5" i="8"/>
  <c r="H16" i="9" s="1"/>
  <c r="CF5" i="7"/>
  <c r="BY8" i="7"/>
  <c r="CE5" i="7" s="1"/>
  <c r="CB8" i="7"/>
  <c r="CH5" i="7" s="1"/>
  <c r="G9" i="9"/>
  <c r="J9" i="9" s="1"/>
  <c r="G10" i="9"/>
  <c r="J10" i="9" s="1"/>
  <c r="CH5" i="5"/>
  <c r="E10" i="9"/>
  <c r="G11" i="9"/>
  <c r="J11" i="9" s="1"/>
  <c r="G12" i="9"/>
  <c r="J12" i="9" s="1"/>
  <c r="CE5" i="5"/>
  <c r="F13" i="9" s="1"/>
  <c r="E5" i="9"/>
  <c r="G5" i="9"/>
  <c r="H5" i="9"/>
  <c r="BW145" i="8"/>
  <c r="BW144" i="8"/>
  <c r="BW143" i="8"/>
  <c r="BW142" i="8"/>
  <c r="BW141" i="8"/>
  <c r="BW140" i="8"/>
  <c r="BW139" i="8"/>
  <c r="BW138" i="8"/>
  <c r="BW137" i="8"/>
  <c r="BW136" i="8"/>
  <c r="BW135" i="8"/>
  <c r="BW134" i="8"/>
  <c r="BW133" i="8"/>
  <c r="BW132" i="8"/>
  <c r="BW131" i="8"/>
  <c r="BW130" i="8"/>
  <c r="BW129" i="8"/>
  <c r="BW128" i="8"/>
  <c r="BW127" i="8"/>
  <c r="BW126" i="8"/>
  <c r="BW125" i="8"/>
  <c r="BW124" i="8"/>
  <c r="BW123" i="8"/>
  <c r="BW122" i="8"/>
  <c r="BW121" i="8"/>
  <c r="BW120" i="8"/>
  <c r="BW119" i="8"/>
  <c r="BW118" i="8"/>
  <c r="BW117" i="8"/>
  <c r="BW116" i="8"/>
  <c r="BW115" i="8"/>
  <c r="BW114" i="8"/>
  <c r="BW113" i="8"/>
  <c r="BW112" i="8"/>
  <c r="BW111" i="8"/>
  <c r="BW110" i="8"/>
  <c r="BW109" i="8"/>
  <c r="BW108" i="8"/>
  <c r="BW107" i="8"/>
  <c r="BW106" i="8"/>
  <c r="BW105" i="8"/>
  <c r="BW104" i="8"/>
  <c r="BW103" i="8"/>
  <c r="BW102" i="8"/>
  <c r="BW101" i="8"/>
  <c r="BW100" i="8"/>
  <c r="BW99" i="8"/>
  <c r="BW98" i="8"/>
  <c r="BW97" i="8"/>
  <c r="BW96" i="8"/>
  <c r="BW95" i="8"/>
  <c r="BW94" i="8"/>
  <c r="BW93" i="8"/>
  <c r="BW92" i="8"/>
  <c r="BW91" i="8"/>
  <c r="BW90" i="8"/>
  <c r="BW89" i="8"/>
  <c r="BW88" i="8"/>
  <c r="BW87" i="8"/>
  <c r="BW86" i="8"/>
  <c r="BW85" i="8"/>
  <c r="BW84" i="8"/>
  <c r="BW83" i="8"/>
  <c r="BW82" i="8"/>
  <c r="BW81" i="8"/>
  <c r="BW80" i="8"/>
  <c r="BW79" i="8"/>
  <c r="BW78" i="8"/>
  <c r="BW77" i="8"/>
  <c r="BW76" i="8"/>
  <c r="BW75" i="8"/>
  <c r="BW74" i="8"/>
  <c r="BW73" i="8"/>
  <c r="BW72" i="8"/>
  <c r="BW71" i="8"/>
  <c r="BW70" i="8"/>
  <c r="BW69" i="8"/>
  <c r="BW68" i="8"/>
  <c r="BW67" i="8"/>
  <c r="BW66" i="8"/>
  <c r="BW65" i="8"/>
  <c r="BW64" i="8"/>
  <c r="BW63" i="8"/>
  <c r="BW62" i="8"/>
  <c r="BW61" i="8"/>
  <c r="BW60" i="8"/>
  <c r="BW59" i="8"/>
  <c r="BW58" i="8"/>
  <c r="BW57" i="8"/>
  <c r="BW56" i="8"/>
  <c r="BW55" i="8"/>
  <c r="BW54" i="8"/>
  <c r="BW53" i="8"/>
  <c r="BW52" i="8"/>
  <c r="BW51" i="8"/>
  <c r="BW50" i="8"/>
  <c r="BW49" i="8"/>
  <c r="BW48" i="8"/>
  <c r="BW47" i="8"/>
  <c r="BW46" i="8"/>
  <c r="BW45" i="8"/>
  <c r="BW44" i="8"/>
  <c r="BW43" i="8"/>
  <c r="BW42" i="8"/>
  <c r="BW41" i="8"/>
  <c r="BW40" i="8"/>
  <c r="BW39" i="8"/>
  <c r="BW38" i="8"/>
  <c r="BW37" i="8"/>
  <c r="BW36" i="8"/>
  <c r="BW35" i="8"/>
  <c r="BW34" i="8"/>
  <c r="BW33" i="8"/>
  <c r="BW32" i="8"/>
  <c r="BW31" i="8"/>
  <c r="BW30" i="8"/>
  <c r="BW29" i="8"/>
  <c r="BW28" i="8"/>
  <c r="BW27" i="8"/>
  <c r="BW26" i="8"/>
  <c r="BW25" i="8"/>
  <c r="BW24" i="8"/>
  <c r="BW23" i="8"/>
  <c r="BW22" i="8"/>
  <c r="BW21" i="8"/>
  <c r="BW20" i="8"/>
  <c r="BW19" i="8"/>
  <c r="BW18" i="8"/>
  <c r="BW17" i="8"/>
  <c r="BW16" i="8"/>
  <c r="BW15" i="8"/>
  <c r="BW14" i="8"/>
  <c r="BW13" i="8"/>
  <c r="BW12" i="8"/>
  <c r="BW11" i="8"/>
  <c r="BW10" i="8"/>
  <c r="H19" i="9"/>
  <c r="BW145" i="7"/>
  <c r="BW144" i="7"/>
  <c r="BW143" i="7"/>
  <c r="BW142" i="7"/>
  <c r="BW141" i="7"/>
  <c r="BW140" i="7"/>
  <c r="BW139" i="7"/>
  <c r="BW138" i="7"/>
  <c r="BW137" i="7"/>
  <c r="BW136" i="7"/>
  <c r="BW135" i="7"/>
  <c r="BW134" i="7"/>
  <c r="BW133" i="7"/>
  <c r="BW132" i="7"/>
  <c r="BW131" i="7"/>
  <c r="BW130" i="7"/>
  <c r="BW129" i="7"/>
  <c r="BW128" i="7"/>
  <c r="BW127" i="7"/>
  <c r="BW126" i="7"/>
  <c r="BW125" i="7"/>
  <c r="BW124" i="7"/>
  <c r="BW123" i="7"/>
  <c r="BW122" i="7"/>
  <c r="BW121" i="7"/>
  <c r="BW120" i="7"/>
  <c r="BW119" i="7"/>
  <c r="BW118" i="7"/>
  <c r="BW117" i="7"/>
  <c r="BW116" i="7"/>
  <c r="BW115" i="7"/>
  <c r="BW114" i="7"/>
  <c r="BW113" i="7"/>
  <c r="BW112" i="7"/>
  <c r="BW111" i="7"/>
  <c r="BW110" i="7"/>
  <c r="BW109" i="7"/>
  <c r="BW108" i="7"/>
  <c r="BW107" i="7"/>
  <c r="BW106" i="7"/>
  <c r="BW105" i="7"/>
  <c r="BW104" i="7"/>
  <c r="BW103" i="7"/>
  <c r="BW102" i="7"/>
  <c r="BW101" i="7"/>
  <c r="BW100" i="7"/>
  <c r="BW99" i="7"/>
  <c r="BW98" i="7"/>
  <c r="BW97" i="7"/>
  <c r="BW96" i="7"/>
  <c r="BW95" i="7"/>
  <c r="BW94" i="7"/>
  <c r="BW93" i="7"/>
  <c r="BW92" i="7"/>
  <c r="BW91" i="7"/>
  <c r="BW90" i="7"/>
  <c r="BW89" i="7"/>
  <c r="BW88" i="7"/>
  <c r="BW87" i="7"/>
  <c r="BW86" i="7"/>
  <c r="BW85" i="7"/>
  <c r="BW84" i="7"/>
  <c r="BW83" i="7"/>
  <c r="BW82" i="7"/>
  <c r="BW81" i="7"/>
  <c r="BW80" i="7"/>
  <c r="BW79" i="7"/>
  <c r="BW78" i="7"/>
  <c r="BW77" i="7"/>
  <c r="BW76" i="7"/>
  <c r="BW75" i="7"/>
  <c r="BW74" i="7"/>
  <c r="BW73" i="7"/>
  <c r="BW72" i="7"/>
  <c r="BW71" i="7"/>
  <c r="BW70" i="7"/>
  <c r="BW69" i="7"/>
  <c r="BW68" i="7"/>
  <c r="BW67" i="7"/>
  <c r="BW66" i="7"/>
  <c r="BW65" i="7"/>
  <c r="BW64" i="7"/>
  <c r="BW63" i="7"/>
  <c r="BW62" i="7"/>
  <c r="BW61" i="7"/>
  <c r="BW60" i="7"/>
  <c r="BW59" i="7"/>
  <c r="BW58" i="7"/>
  <c r="BW57" i="7"/>
  <c r="BW56" i="7"/>
  <c r="BW55" i="7"/>
  <c r="BW54" i="7"/>
  <c r="BW53" i="7"/>
  <c r="BW52" i="7"/>
  <c r="BW51" i="7"/>
  <c r="BW50" i="7"/>
  <c r="BW49" i="7"/>
  <c r="BW48" i="7"/>
  <c r="BW47" i="7"/>
  <c r="BW46" i="7"/>
  <c r="BW45" i="7"/>
  <c r="BW44" i="7"/>
  <c r="BW43" i="7"/>
  <c r="BW42" i="7"/>
  <c r="BW41" i="7"/>
  <c r="BW40" i="7"/>
  <c r="BW39" i="7"/>
  <c r="BW38" i="7"/>
  <c r="BW37" i="7"/>
  <c r="BW36" i="7"/>
  <c r="BW35" i="7"/>
  <c r="BW34" i="7"/>
  <c r="BW33" i="7"/>
  <c r="BW32" i="7"/>
  <c r="BW31" i="7"/>
  <c r="BW30" i="7"/>
  <c r="BW29" i="7"/>
  <c r="BW28" i="7"/>
  <c r="BW27" i="7"/>
  <c r="BW26" i="7"/>
  <c r="BW25" i="7"/>
  <c r="BW24" i="7"/>
  <c r="BW23" i="7"/>
  <c r="BW22" i="7"/>
  <c r="BW21" i="7"/>
  <c r="BW20" i="7"/>
  <c r="BW19" i="7"/>
  <c r="BW18" i="7"/>
  <c r="BW17" i="7"/>
  <c r="BW16" i="7"/>
  <c r="BW15" i="7"/>
  <c r="BW14" i="7"/>
  <c r="BW13" i="7"/>
  <c r="BW12" i="7"/>
  <c r="BW11" i="7"/>
  <c r="G19" i="9"/>
  <c r="E19" i="9"/>
  <c r="F19" i="9"/>
  <c r="F16" i="9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W71" i="5"/>
  <c r="BW72" i="5"/>
  <c r="BW73" i="5"/>
  <c r="BW74" i="5"/>
  <c r="BW75" i="5"/>
  <c r="BW76" i="5"/>
  <c r="BW77" i="5"/>
  <c r="BW78" i="5"/>
  <c r="BW79" i="5"/>
  <c r="BW80" i="5"/>
  <c r="BW81" i="5"/>
  <c r="BW82" i="5"/>
  <c r="BW83" i="5"/>
  <c r="BW84" i="5"/>
  <c r="BW85" i="5"/>
  <c r="BW86" i="5"/>
  <c r="BW87" i="5"/>
  <c r="BW88" i="5"/>
  <c r="BW89" i="5"/>
  <c r="BW90" i="5"/>
  <c r="BW91" i="5"/>
  <c r="BW92" i="5"/>
  <c r="BW93" i="5"/>
  <c r="BW94" i="5"/>
  <c r="BW95" i="5"/>
  <c r="BW96" i="5"/>
  <c r="BW97" i="5"/>
  <c r="BW98" i="5"/>
  <c r="BW99" i="5"/>
  <c r="BW100" i="5"/>
  <c r="BW101" i="5"/>
  <c r="BW102" i="5"/>
  <c r="BW103" i="5"/>
  <c r="BW104" i="5"/>
  <c r="BW105" i="5"/>
  <c r="BW106" i="5"/>
  <c r="BW107" i="5"/>
  <c r="BW108" i="5"/>
  <c r="BW109" i="5"/>
  <c r="BW110" i="5"/>
  <c r="BW111" i="5"/>
  <c r="BW112" i="5"/>
  <c r="BW113" i="5"/>
  <c r="BW114" i="5"/>
  <c r="BW115" i="5"/>
  <c r="BW116" i="5"/>
  <c r="BW117" i="5"/>
  <c r="BW118" i="5"/>
  <c r="BW119" i="5"/>
  <c r="BW120" i="5"/>
  <c r="BW121" i="5"/>
  <c r="BW122" i="5"/>
  <c r="BW123" i="5"/>
  <c r="BW124" i="5"/>
  <c r="BW125" i="5"/>
  <c r="BW126" i="5"/>
  <c r="BW127" i="5"/>
  <c r="BW128" i="5"/>
  <c r="BW129" i="5"/>
  <c r="BW130" i="5"/>
  <c r="BW131" i="5"/>
  <c r="BW132" i="5"/>
  <c r="BW133" i="5"/>
  <c r="BW134" i="5"/>
  <c r="BW135" i="5"/>
  <c r="BW136" i="5"/>
  <c r="BW137" i="5"/>
  <c r="BW138" i="5"/>
  <c r="BW139" i="5"/>
  <c r="BW140" i="5"/>
  <c r="BW141" i="5"/>
  <c r="BW142" i="5"/>
  <c r="BW143" i="5"/>
  <c r="BW144" i="5"/>
  <c r="BW145" i="5"/>
  <c r="BW10" i="5"/>
  <c r="F5" i="9"/>
  <c r="CC5" i="7" l="1"/>
  <c r="BW7" i="7"/>
  <c r="I11" i="9"/>
  <c r="BW5" i="7"/>
  <c r="I9" i="9"/>
  <c r="BW6" i="7"/>
  <c r="J19" i="9"/>
  <c r="I19" i="9"/>
  <c r="J5" i="9"/>
  <c r="I5" i="9"/>
  <c r="BW7" i="5"/>
  <c r="BW6" i="5"/>
  <c r="BW5" i="5"/>
  <c r="I12" i="9"/>
  <c r="G17" i="9"/>
  <c r="CI5" i="7"/>
  <c r="G18" i="9" s="1"/>
  <c r="I10" i="9"/>
  <c r="BW7" i="8"/>
  <c r="BW6" i="8"/>
  <c r="BW5" i="8"/>
  <c r="BW8" i="8"/>
  <c r="BW9" i="8" s="1"/>
  <c r="H8" i="9" s="1"/>
  <c r="BW8" i="7"/>
  <c r="BW9" i="7" s="1"/>
  <c r="G8" i="9" s="1"/>
  <c r="F18" i="9"/>
  <c r="CF5" i="5"/>
  <c r="F14" i="9" s="1"/>
  <c r="BW8" i="5"/>
  <c r="BW9" i="5" s="1"/>
  <c r="F8" i="9" s="1"/>
  <c r="CG5" i="5"/>
  <c r="F15" i="9" s="1"/>
  <c r="E6" i="9"/>
  <c r="E14" i="9"/>
  <c r="E16" i="9"/>
  <c r="E15" i="9"/>
  <c r="E13" i="9"/>
  <c r="E18" i="9"/>
  <c r="BW9" i="4"/>
  <c r="E8" i="9" s="1"/>
  <c r="F6" i="9"/>
  <c r="E7" i="9"/>
  <c r="G16" i="9"/>
  <c r="I16" i="9" s="1"/>
  <c r="G15" i="9"/>
  <c r="G13" i="9"/>
  <c r="H15" i="9"/>
  <c r="H13" i="9"/>
  <c r="J16" i="9" l="1"/>
  <c r="J6" i="9"/>
  <c r="I6" i="9"/>
  <c r="J8" i="9"/>
  <c r="I8" i="9"/>
  <c r="J13" i="9"/>
  <c r="J17" i="9"/>
  <c r="I17" i="9"/>
  <c r="I13" i="9"/>
  <c r="J15" i="9"/>
  <c r="I15" i="9"/>
  <c r="I18" i="9"/>
  <c r="J18" i="9"/>
  <c r="F7" i="9"/>
  <c r="G7" i="9"/>
  <c r="H7" i="9"/>
  <c r="G14" i="9"/>
  <c r="J14" i="9" s="1"/>
  <c r="J7" i="9" l="1"/>
  <c r="I7" i="9"/>
  <c r="I14" i="9"/>
</calcChain>
</file>

<file path=xl/sharedStrings.xml><?xml version="1.0" encoding="utf-8"?>
<sst xmlns="http://schemas.openxmlformats.org/spreadsheetml/2006/main" count="3964" uniqueCount="231">
  <si>
    <t>DATE</t>
  </si>
  <si>
    <t>TIME</t>
  </si>
  <si>
    <t>CO2</t>
  </si>
  <si>
    <t>CO</t>
  </si>
  <si>
    <t>NO</t>
  </si>
  <si>
    <t>NO2</t>
  </si>
  <si>
    <t>THC</t>
  </si>
  <si>
    <t>O2</t>
  </si>
  <si>
    <t>Dry-to-Wet Correction Factor</t>
  </si>
  <si>
    <t>Wet CO2</t>
  </si>
  <si>
    <t>Wet CO</t>
  </si>
  <si>
    <t>Wet NO</t>
  </si>
  <si>
    <t>Wet NO2</t>
  </si>
  <si>
    <t>Wet NOx</t>
  </si>
  <si>
    <t>Wet kNO</t>
  </si>
  <si>
    <t>Wet kNO2</t>
  </si>
  <si>
    <t>Wet kNOx</t>
  </si>
  <si>
    <t>Wet HC</t>
  </si>
  <si>
    <t>Wet CH4</t>
  </si>
  <si>
    <t>Wet NMHC</t>
  </si>
  <si>
    <t>Wet AVL MSS</t>
  </si>
  <si>
    <t>Wet O2</t>
  </si>
  <si>
    <t>Power Supply Voltage</t>
  </si>
  <si>
    <t>Sample Pump Pressure</t>
  </si>
  <si>
    <t>Drain Pump 1 Pressure</t>
  </si>
  <si>
    <t>Drain Pump 2 Pressure</t>
  </si>
  <si>
    <t>Relative Humidity</t>
  </si>
  <si>
    <t>Absolute Humidity</t>
  </si>
  <si>
    <t>Volume Humidity</t>
  </si>
  <si>
    <t>Local Ambient Pressure</t>
  </si>
  <si>
    <t>Local Ambient Temperature</t>
  </si>
  <si>
    <t>Auxiliary Temperature</t>
  </si>
  <si>
    <t>CJC Temperature</t>
  </si>
  <si>
    <t>Heated Filter Temperature</t>
  </si>
  <si>
    <t>External Line Temperature</t>
  </si>
  <si>
    <t>Chiller Temperature</t>
  </si>
  <si>
    <t>THC Oven Temperature</t>
  </si>
  <si>
    <t>Not Available</t>
  </si>
  <si>
    <t>Quality</t>
  </si>
  <si>
    <t>Time</t>
  </si>
  <si>
    <t>Latitude</t>
  </si>
  <si>
    <t>Longitude</t>
  </si>
  <si>
    <t>Altitude</t>
  </si>
  <si>
    <t>Ground Speed</t>
  </si>
  <si>
    <t>Number of satellites in view</t>
  </si>
  <si>
    <t>Number of satellites in use</t>
  </si>
  <si>
    <t>Satellites used PRN</t>
  </si>
  <si>
    <t>Horizontal DoP</t>
  </si>
  <si>
    <t>Vertical DoP</t>
  </si>
  <si>
    <t>Position DoP</t>
  </si>
  <si>
    <t>Air/Fuel Ratio at stoichiometry</t>
  </si>
  <si>
    <t>Air/Fuel Ratio of Sample</t>
  </si>
  <si>
    <t>Lambda</t>
  </si>
  <si>
    <t>Humidity of Exhaust</t>
  </si>
  <si>
    <t>Instantaneous Fuel Specific CO2</t>
  </si>
  <si>
    <t>Instantaneous Fuel Specific CO</t>
  </si>
  <si>
    <t>Instantaneous Fuel Specific NO</t>
  </si>
  <si>
    <t>Instantaneous Fuel Specific NO2</t>
  </si>
  <si>
    <t>Instantaneous Fuel Specific NOx</t>
  </si>
  <si>
    <t>Corrected Instantaneous Fuel Specific NO</t>
  </si>
  <si>
    <t>Corrected Instantaneous Fuel Specific NO2</t>
  </si>
  <si>
    <t>Corrected Instantaneous Fuel Specific NOx</t>
  </si>
  <si>
    <t>Instantaneous Fuel Specific HC</t>
  </si>
  <si>
    <t>Instantaneous Fuel Specific CH4</t>
  </si>
  <si>
    <t>Instantaneous Fuel Specific NMHC</t>
  </si>
  <si>
    <t>Instantaneous Fuel Specific AVL MSS</t>
  </si>
  <si>
    <t>Instantaneous Fuel Specific O2</t>
  </si>
  <si>
    <t>External Analog Input 1</t>
  </si>
  <si>
    <t>External Analog Input 2</t>
  </si>
  <si>
    <t>External Analog Input 3</t>
  </si>
  <si>
    <t>fuel flow</t>
  </si>
  <si>
    <t>fuel temp</t>
  </si>
  <si>
    <t>sDATE</t>
  </si>
  <si>
    <t>sTIME</t>
  </si>
  <si>
    <t>iAMBII_CO2</t>
  </si>
  <si>
    <t>iAMBII_CO</t>
  </si>
  <si>
    <t>iAMBII_COPPM</t>
  </si>
  <si>
    <t>iNDUV_NO</t>
  </si>
  <si>
    <t>iNDUV_NO2</t>
  </si>
  <si>
    <t>iFID_THC</t>
  </si>
  <si>
    <t>iFID2_CH4</t>
  </si>
  <si>
    <t>iAMBII_O2</t>
  </si>
  <si>
    <t>Kw</t>
  </si>
  <si>
    <t>iCO2zw</t>
  </si>
  <si>
    <t>iCOzw</t>
  </si>
  <si>
    <t>iNOzw</t>
  </si>
  <si>
    <t>iNO2zw</t>
  </si>
  <si>
    <t>iNOxzw</t>
  </si>
  <si>
    <t>ikNOzw</t>
  </si>
  <si>
    <t>ikNO2zw</t>
  </si>
  <si>
    <t>ikNOxzw</t>
  </si>
  <si>
    <t>iHCzw</t>
  </si>
  <si>
    <t>iCH4zw</t>
  </si>
  <si>
    <t>iNMHCzw</t>
  </si>
  <si>
    <t>iAVLMSSzw</t>
  </si>
  <si>
    <t>iO2zw</t>
  </si>
  <si>
    <t>iSCB_PSV</t>
  </si>
  <si>
    <t>iSCB_SPP</t>
  </si>
  <si>
    <t>iSCB_DP1P</t>
  </si>
  <si>
    <t>iSCB_DP2P</t>
  </si>
  <si>
    <t>iSCB_RH</t>
  </si>
  <si>
    <t>iHum_Abs</t>
  </si>
  <si>
    <t>iHum_Vol</t>
  </si>
  <si>
    <t>iSCB_LAP</t>
  </si>
  <si>
    <t>iSCB_LAT</t>
  </si>
  <si>
    <t>iSCB_ET</t>
  </si>
  <si>
    <t>iSCB_CJCT</t>
  </si>
  <si>
    <t>iSCB_FT</t>
  </si>
  <si>
    <t>iSCB_ELT</t>
  </si>
  <si>
    <t>iSCB_CT</t>
  </si>
  <si>
    <t>iFID_OT</t>
  </si>
  <si>
    <t>iFID2_OT</t>
  </si>
  <si>
    <t>sGPS_QUAL</t>
  </si>
  <si>
    <t>sGPS_TIME</t>
  </si>
  <si>
    <t>iGPS_LAT</t>
  </si>
  <si>
    <t>iGPS_LON</t>
  </si>
  <si>
    <t>iGPS_ALT</t>
  </si>
  <si>
    <t>iGPS_GROUND_SPEED</t>
  </si>
  <si>
    <t>sGPS_NUMSATINVIEW</t>
  </si>
  <si>
    <t>sGPS_NUMSATINUSE</t>
  </si>
  <si>
    <t>sGPS_PRNSATUSED</t>
  </si>
  <si>
    <t>iGPS_HDoP</t>
  </si>
  <si>
    <t>iGPS_VDoP</t>
  </si>
  <si>
    <t>iGPS_PDoP</t>
  </si>
  <si>
    <t>AF_Stoich</t>
  </si>
  <si>
    <t>AF_Calc</t>
  </si>
  <si>
    <t>H2O_exh</t>
  </si>
  <si>
    <t>iCALCRT_CO2fs</t>
  </si>
  <si>
    <t>iCALCRT_COfs</t>
  </si>
  <si>
    <t>iCALCRT_NOfs</t>
  </si>
  <si>
    <t>iCALCRT_NO2fs</t>
  </si>
  <si>
    <t>iCALCRT_NOxfs</t>
  </si>
  <si>
    <t>iCALCRT_kNOfs</t>
  </si>
  <si>
    <t>iCALCRT_kNO2fs</t>
  </si>
  <si>
    <t>iCALCRT_kNOxfs</t>
  </si>
  <si>
    <t>iCALCRT_HCfs</t>
  </si>
  <si>
    <t>iCALCRT_CH4fs</t>
  </si>
  <si>
    <t>iCALCRT_NMHCfs</t>
  </si>
  <si>
    <t>iCALCRT_AVLMSSfs</t>
  </si>
  <si>
    <t>iCALCRT_O2fs</t>
  </si>
  <si>
    <t>iSCB_EAI1</t>
  </si>
  <si>
    <t>iSCB_EAI2</t>
  </si>
  <si>
    <t>iSCB_EAI3</t>
  </si>
  <si>
    <t>iEAI1_XF</t>
  </si>
  <si>
    <t>iEAI3_XF</t>
  </si>
  <si>
    <t>mm/dd/yyyy</t>
  </si>
  <si>
    <t>hh:mm:ss.xxx</t>
  </si>
  <si>
    <t>%</t>
  </si>
  <si>
    <t>ppm</t>
  </si>
  <si>
    <t>ppmC</t>
  </si>
  <si>
    <t>mg/m3</t>
  </si>
  <si>
    <t>Vdc</t>
  </si>
  <si>
    <t>mbar</t>
  </si>
  <si>
    <t>grains/lb dry air</t>
  </si>
  <si>
    <t>deg C</t>
  </si>
  <si>
    <t>n/a</t>
  </si>
  <si>
    <t xml:space="preserve"> </t>
  </si>
  <si>
    <t>hhmmss.sss</t>
  </si>
  <si>
    <t>deg</t>
  </si>
  <si>
    <t>m</t>
  </si>
  <si>
    <t>mph</t>
  </si>
  <si>
    <t>g/kg fuel</t>
  </si>
  <si>
    <t>Liter per hour</t>
  </si>
  <si>
    <t>Units</t>
  </si>
  <si>
    <t>Lap 1</t>
  </si>
  <si>
    <t>Lap 2</t>
  </si>
  <si>
    <t>Lap 3</t>
  </si>
  <si>
    <t>Lap 4</t>
  </si>
  <si>
    <t>Speed (mph)</t>
  </si>
  <si>
    <t>Average</t>
  </si>
  <si>
    <t>Min</t>
  </si>
  <si>
    <t>Max</t>
  </si>
  <si>
    <t>Total</t>
  </si>
  <si>
    <t>Fuel Flow</t>
  </si>
  <si>
    <t>Gal/hr</t>
  </si>
  <si>
    <t>HC</t>
  </si>
  <si>
    <t>g/mile</t>
  </si>
  <si>
    <t>Parameter</t>
  </si>
  <si>
    <t>Duration</t>
  </si>
  <si>
    <t>[mm:ss]</t>
  </si>
  <si>
    <t>Distance traveled</t>
  </si>
  <si>
    <t>[miles]</t>
  </si>
  <si>
    <t>Fuel consumed</t>
  </si>
  <si>
    <t>[gallons]</t>
  </si>
  <si>
    <t>Fuel economy</t>
  </si>
  <si>
    <t>[mpg]</t>
  </si>
  <si>
    <t>[g/mile]</t>
  </si>
  <si>
    <t>[-]</t>
  </si>
  <si>
    <t>g/hr</t>
  </si>
  <si>
    <t>Total Emissions</t>
  </si>
  <si>
    <t>[g/hr]</t>
  </si>
  <si>
    <t>(MPG)</t>
  </si>
  <si>
    <t>[Note: Per second g/mile data not valid due to significant vehicle speed lag compared to emissions]</t>
  </si>
  <si>
    <t>0xd144a024</t>
  </si>
  <si>
    <t>0xd104a024</t>
  </si>
  <si>
    <t>0xd144a004</t>
  </si>
  <si>
    <t>0xd144a000</t>
  </si>
  <si>
    <t>0xd140a024</t>
  </si>
  <si>
    <t>0xd1448004</t>
  </si>
  <si>
    <t>0xd0448004</t>
  </si>
  <si>
    <t>0xd0448024</t>
  </si>
  <si>
    <t>0xd1448024</t>
  </si>
  <si>
    <t>0xd044a024</t>
  </si>
  <si>
    <t>0xc044a024</t>
  </si>
  <si>
    <t>0xc044a004</t>
  </si>
  <si>
    <t>0xc144a004</t>
  </si>
  <si>
    <t>0xd044a004</t>
  </si>
  <si>
    <t>0xd140a004</t>
  </si>
  <si>
    <t>0xd1408004</t>
  </si>
  <si>
    <t>0x5140a024</t>
  </si>
  <si>
    <t>0x5140a004</t>
  </si>
  <si>
    <t>0xc0448024</t>
  </si>
  <si>
    <t>0xc0448004</t>
  </si>
  <si>
    <t>0xd0408024</t>
  </si>
  <si>
    <t>0xc0408004</t>
  </si>
  <si>
    <t>0xc040a004</t>
  </si>
  <si>
    <t>0xd040a004</t>
  </si>
  <si>
    <t>0xd040a024</t>
  </si>
  <si>
    <t>0xd140a124</t>
  </si>
  <si>
    <t>Cells 293-429</t>
  </si>
  <si>
    <t>lap 1: 157 - 293</t>
  </si>
  <si>
    <t>lap 2: 293 - 429</t>
  </si>
  <si>
    <t>lap 3: 429 - 565</t>
  </si>
  <si>
    <t>lap 4: 565 - 701</t>
  </si>
  <si>
    <t>(CO+HC+NO)</t>
  </si>
  <si>
    <t>Total emission (CO+HC+NO)</t>
  </si>
  <si>
    <t>Standard Deviation</t>
  </si>
  <si>
    <t>Average of laps 2, 3, &amp; 4</t>
  </si>
  <si>
    <t>Cells 429-564</t>
  </si>
  <si>
    <t>Cells 156-293</t>
  </si>
  <si>
    <t>Cells 564-701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</si>
</sst>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400]h:mm:ss\ AM/PM"/>
    <numFmt numFmtId="165" formatCode="mm:ss.0;@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36">
    <xf numFmtId="0" fontId="0" fillId="0" borderId="0" xfId="0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14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9" fillId="0" borderId="0" xfId="42" applyFont="1" applyAlignment="1">
      <alignment horizontal="center"/>
    </xf>
    <xf numFmtId="0" fontId="18" fillId="0" borderId="10" xfId="42" applyFont="1" applyBorder="1" applyAlignment="1">
      <alignment horizontal="center"/>
    </xf>
    <xf numFmtId="47" fontId="18" fillId="0" borderId="10" xfId="42" applyNumberFormat="1" applyBorder="1" applyAlignment="1">
      <alignment horizontal="center"/>
    </xf>
    <xf numFmtId="2" fontId="18" fillId="0" borderId="10" xfId="42" applyNumberFormat="1" applyBorder="1" applyAlignment="1">
      <alignment horizontal="center"/>
    </xf>
    <xf numFmtId="165" fontId="18" fillId="0" borderId="10" xfId="42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33" borderId="0" xfId="0" applyNumberFormat="1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Fill="1" applyAlignment="1">
      <alignment horizontal="center"/>
    </xf>
    <xf numFmtId="0" fontId="19" fillId="0" borderId="0" xfId="42" applyFont="1" applyFill="1" applyAlignment="1">
      <alignment horizontal="center"/>
    </xf>
    <xf numFmtId="166" fontId="18" fillId="0" borderId="10" xfId="42" applyNumberFormat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18" fillId="0" borderId="10" xfId="42" applyNumberFormat="1" applyFont="1" applyBorder="1" applyAlignment="1">
      <alignment horizontal="center"/>
    </xf>
    <xf numFmtId="0" fontId="1" fillId="0" borderId="10" xfId="43" applyNumberFormat="1" applyBorder="1" applyAlignment="1">
      <alignment horizontal="center"/>
    </xf>
    <xf numFmtId="0" fontId="1" fillId="0" borderId="0" xfId="43" applyNumberFormat="1" applyAlignment="1">
      <alignment horizontal="center"/>
    </xf>
    <xf numFmtId="0" fontId="1" fillId="33" borderId="10" xfId="43" applyNumberFormat="1" applyFill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1" fillId="0" borderId="11" xfId="43" applyNumberFormat="1" applyBorder="1" applyAlignment="1">
      <alignment horizontal="center"/>
    </xf>
    <xf numFmtId="0" fontId="1" fillId="0" borderId="0" xfId="43" applyNumberFormat="1" applyBorder="1" applyAlignment="1">
      <alignment horizontal="center"/>
    </xf>
    <xf numFmtId="0" fontId="1" fillId="33" borderId="0" xfId="43" applyNumberFormat="1" applyFill="1" applyAlignment="1">
      <alignment horizontal="center"/>
    </xf>
    <xf numFmtId="0" fontId="1" fillId="0" borderId="0" xfId="43" applyNumberFormat="1" applyFill="1" applyAlignment="1">
      <alignment horizontal="center"/>
    </xf>
    <xf numFmtId="0" fontId="0" fillId="34" borderId="0" xfId="0" applyFill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43" applyNumberFormat="1" applyFont="1" applyFill="1" applyAlignment="1">
      <alignment horizontal="left"/>
    </xf>
    <xf numFmtId="0" fontId="18" fillId="0" borderId="0" xfId="42" applyAlignment="1">
      <alignment horizontal="center"/>
    </xf>
    <xf numFmtId="0" fontId="18" fillId="0" borderId="0" xfId="42" applyFont="1" applyAlignment="1">
      <alignment horizontal="center"/>
    </xf>
    <xf numFmtId="0" fontId="0" fillId="0" borderId="10" xfId="0" applyBorder="1" applyAlignment="1">
      <alignment horizont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hartsheet" Target="chartsheets/sheet6.xml"/><Relationship Id="rId18" Type="http://schemas.openxmlformats.org/officeDocument/2006/relationships/chartsheet" Target="chartsheets/sheet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4.xml"/><Relationship Id="rId7" Type="http://schemas.openxmlformats.org/officeDocument/2006/relationships/worksheet" Target="worksheets/sheet6.xml"/><Relationship Id="rId12" Type="http://schemas.openxmlformats.org/officeDocument/2006/relationships/chartsheet" Target="chartsheets/sheet5.xml"/><Relationship Id="rId17" Type="http://schemas.openxmlformats.org/officeDocument/2006/relationships/chartsheet" Target="chartsheets/sheet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9.xml"/><Relationship Id="rId20" Type="http://schemas.openxmlformats.org/officeDocument/2006/relationships/chartsheet" Target="chartsheets/sheet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24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chartsheet" Target="chartsheets/sheet8.xml"/><Relationship Id="rId23" Type="http://schemas.openxmlformats.org/officeDocument/2006/relationships/theme" Target="theme/theme1.xml"/><Relationship Id="rId10" Type="http://schemas.openxmlformats.org/officeDocument/2006/relationships/chartsheet" Target="chartsheets/sheet3.xml"/><Relationship Id="rId19" Type="http://schemas.openxmlformats.org/officeDocument/2006/relationships/chartsheet" Target="chartsheets/sheet12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'Lap Breaks'!$A$4:$A$150</c:f>
              <c:numCache>
                <c:formatCode>General</c:formatCode>
                <c:ptCount val="147"/>
                <c:pt idx="0">
                  <c:v>0</c:v>
                </c:pt>
                <c:pt idx="1">
                  <c:v>1.1000000000000001</c:v>
                </c:pt>
                <c:pt idx="2">
                  <c:v>4</c:v>
                </c:pt>
                <c:pt idx="3">
                  <c:v>7.6</c:v>
                </c:pt>
                <c:pt idx="4">
                  <c:v>11.2</c:v>
                </c:pt>
                <c:pt idx="5">
                  <c:v>18.399999999999999</c:v>
                </c:pt>
                <c:pt idx="6">
                  <c:v>27.2</c:v>
                </c:pt>
                <c:pt idx="7">
                  <c:v>33.299999999999997</c:v>
                </c:pt>
                <c:pt idx="8">
                  <c:v>36.200000000000003</c:v>
                </c:pt>
                <c:pt idx="9">
                  <c:v>39.9</c:v>
                </c:pt>
                <c:pt idx="10">
                  <c:v>43.8</c:v>
                </c:pt>
                <c:pt idx="11">
                  <c:v>46.4</c:v>
                </c:pt>
                <c:pt idx="12">
                  <c:v>49.7</c:v>
                </c:pt>
                <c:pt idx="13">
                  <c:v>50.2</c:v>
                </c:pt>
                <c:pt idx="14">
                  <c:v>50.3</c:v>
                </c:pt>
                <c:pt idx="15">
                  <c:v>46.4</c:v>
                </c:pt>
                <c:pt idx="16">
                  <c:v>43.8</c:v>
                </c:pt>
                <c:pt idx="17">
                  <c:v>42.5</c:v>
                </c:pt>
                <c:pt idx="18">
                  <c:v>40.6</c:v>
                </c:pt>
                <c:pt idx="19">
                  <c:v>38.9</c:v>
                </c:pt>
                <c:pt idx="20">
                  <c:v>36.200000000000003</c:v>
                </c:pt>
                <c:pt idx="21">
                  <c:v>32.700000000000003</c:v>
                </c:pt>
                <c:pt idx="22">
                  <c:v>30.6</c:v>
                </c:pt>
                <c:pt idx="23">
                  <c:v>30</c:v>
                </c:pt>
                <c:pt idx="24">
                  <c:v>28.3</c:v>
                </c:pt>
                <c:pt idx="25">
                  <c:v>26.9</c:v>
                </c:pt>
                <c:pt idx="26">
                  <c:v>26.1</c:v>
                </c:pt>
                <c:pt idx="27">
                  <c:v>24.2</c:v>
                </c:pt>
                <c:pt idx="28">
                  <c:v>21.9</c:v>
                </c:pt>
                <c:pt idx="29">
                  <c:v>20.8</c:v>
                </c:pt>
                <c:pt idx="30">
                  <c:v>20.7</c:v>
                </c:pt>
                <c:pt idx="31">
                  <c:v>20.9</c:v>
                </c:pt>
                <c:pt idx="32">
                  <c:v>21.9</c:v>
                </c:pt>
                <c:pt idx="33">
                  <c:v>22.1</c:v>
                </c:pt>
                <c:pt idx="34">
                  <c:v>22.5</c:v>
                </c:pt>
                <c:pt idx="35">
                  <c:v>23.5</c:v>
                </c:pt>
                <c:pt idx="36">
                  <c:v>24.4</c:v>
                </c:pt>
                <c:pt idx="37">
                  <c:v>25.5</c:v>
                </c:pt>
                <c:pt idx="38">
                  <c:v>26.3</c:v>
                </c:pt>
                <c:pt idx="39">
                  <c:v>27.6</c:v>
                </c:pt>
                <c:pt idx="40">
                  <c:v>27.8</c:v>
                </c:pt>
                <c:pt idx="41">
                  <c:v>28.8</c:v>
                </c:pt>
                <c:pt idx="42">
                  <c:v>29</c:v>
                </c:pt>
                <c:pt idx="43">
                  <c:v>30.4</c:v>
                </c:pt>
                <c:pt idx="44">
                  <c:v>33.299999999999997</c:v>
                </c:pt>
                <c:pt idx="45">
                  <c:v>35</c:v>
                </c:pt>
                <c:pt idx="46">
                  <c:v>34.9</c:v>
                </c:pt>
                <c:pt idx="47">
                  <c:v>34.6</c:v>
                </c:pt>
                <c:pt idx="48">
                  <c:v>34.6</c:v>
                </c:pt>
                <c:pt idx="49">
                  <c:v>34.4</c:v>
                </c:pt>
                <c:pt idx="50">
                  <c:v>34.4</c:v>
                </c:pt>
                <c:pt idx="51">
                  <c:v>34.9</c:v>
                </c:pt>
                <c:pt idx="52">
                  <c:v>35</c:v>
                </c:pt>
                <c:pt idx="53">
                  <c:v>35.6</c:v>
                </c:pt>
                <c:pt idx="54">
                  <c:v>36.1</c:v>
                </c:pt>
                <c:pt idx="55">
                  <c:v>38</c:v>
                </c:pt>
                <c:pt idx="56">
                  <c:v>38.299999999999997</c:v>
                </c:pt>
                <c:pt idx="57">
                  <c:v>39.299999999999997</c:v>
                </c:pt>
                <c:pt idx="58">
                  <c:v>39.700000000000003</c:v>
                </c:pt>
                <c:pt idx="59">
                  <c:v>40.1</c:v>
                </c:pt>
                <c:pt idx="60">
                  <c:v>40.9</c:v>
                </c:pt>
                <c:pt idx="61">
                  <c:v>41</c:v>
                </c:pt>
                <c:pt idx="62">
                  <c:v>42.4</c:v>
                </c:pt>
                <c:pt idx="63">
                  <c:v>44.7</c:v>
                </c:pt>
                <c:pt idx="64">
                  <c:v>46.3</c:v>
                </c:pt>
                <c:pt idx="65">
                  <c:v>46.4</c:v>
                </c:pt>
                <c:pt idx="66">
                  <c:v>46.4</c:v>
                </c:pt>
                <c:pt idx="67">
                  <c:v>46.4</c:v>
                </c:pt>
                <c:pt idx="68">
                  <c:v>46.4</c:v>
                </c:pt>
                <c:pt idx="69">
                  <c:v>45</c:v>
                </c:pt>
                <c:pt idx="70">
                  <c:v>43.9</c:v>
                </c:pt>
                <c:pt idx="71">
                  <c:v>43.7</c:v>
                </c:pt>
                <c:pt idx="72">
                  <c:v>44.4</c:v>
                </c:pt>
                <c:pt idx="73">
                  <c:v>43.7</c:v>
                </c:pt>
                <c:pt idx="74">
                  <c:v>43.6</c:v>
                </c:pt>
                <c:pt idx="75">
                  <c:v>41.4</c:v>
                </c:pt>
                <c:pt idx="76">
                  <c:v>41</c:v>
                </c:pt>
                <c:pt idx="77">
                  <c:v>37.9</c:v>
                </c:pt>
                <c:pt idx="78">
                  <c:v>34.1</c:v>
                </c:pt>
                <c:pt idx="79">
                  <c:v>33.5</c:v>
                </c:pt>
                <c:pt idx="80">
                  <c:v>33.299999999999997</c:v>
                </c:pt>
                <c:pt idx="81">
                  <c:v>31.1</c:v>
                </c:pt>
                <c:pt idx="82">
                  <c:v>28.8</c:v>
                </c:pt>
                <c:pt idx="83">
                  <c:v>27</c:v>
                </c:pt>
                <c:pt idx="84">
                  <c:v>23</c:v>
                </c:pt>
                <c:pt idx="85">
                  <c:v>22.4</c:v>
                </c:pt>
                <c:pt idx="86">
                  <c:v>22.4</c:v>
                </c:pt>
                <c:pt idx="87">
                  <c:v>22</c:v>
                </c:pt>
                <c:pt idx="88">
                  <c:v>21.6</c:v>
                </c:pt>
                <c:pt idx="89">
                  <c:v>22.3</c:v>
                </c:pt>
                <c:pt idx="90">
                  <c:v>22.7</c:v>
                </c:pt>
                <c:pt idx="91">
                  <c:v>23.9</c:v>
                </c:pt>
                <c:pt idx="92">
                  <c:v>24.1</c:v>
                </c:pt>
                <c:pt idx="93">
                  <c:v>26.4</c:v>
                </c:pt>
                <c:pt idx="94">
                  <c:v>26.8</c:v>
                </c:pt>
                <c:pt idx="95">
                  <c:v>29.4</c:v>
                </c:pt>
                <c:pt idx="96">
                  <c:v>29.9</c:v>
                </c:pt>
                <c:pt idx="97">
                  <c:v>30.7</c:v>
                </c:pt>
                <c:pt idx="98">
                  <c:v>32.6</c:v>
                </c:pt>
                <c:pt idx="99">
                  <c:v>32.9</c:v>
                </c:pt>
                <c:pt idx="100">
                  <c:v>32.6</c:v>
                </c:pt>
                <c:pt idx="101">
                  <c:v>32.6</c:v>
                </c:pt>
                <c:pt idx="102">
                  <c:v>31.4</c:v>
                </c:pt>
                <c:pt idx="103">
                  <c:v>31.1</c:v>
                </c:pt>
                <c:pt idx="104">
                  <c:v>30.8</c:v>
                </c:pt>
                <c:pt idx="105">
                  <c:v>30.1</c:v>
                </c:pt>
                <c:pt idx="106">
                  <c:v>29.9</c:v>
                </c:pt>
                <c:pt idx="107">
                  <c:v>29.9</c:v>
                </c:pt>
                <c:pt idx="108">
                  <c:v>29.7</c:v>
                </c:pt>
                <c:pt idx="109">
                  <c:v>29.7</c:v>
                </c:pt>
                <c:pt idx="110">
                  <c:v>31</c:v>
                </c:pt>
                <c:pt idx="111">
                  <c:v>31.2</c:v>
                </c:pt>
                <c:pt idx="112">
                  <c:v>32.5</c:v>
                </c:pt>
                <c:pt idx="113">
                  <c:v>34.6</c:v>
                </c:pt>
                <c:pt idx="114">
                  <c:v>36.799999999999997</c:v>
                </c:pt>
                <c:pt idx="115">
                  <c:v>39.9</c:v>
                </c:pt>
                <c:pt idx="116">
                  <c:v>41.7</c:v>
                </c:pt>
                <c:pt idx="117">
                  <c:v>42.7</c:v>
                </c:pt>
                <c:pt idx="118">
                  <c:v>44.4</c:v>
                </c:pt>
                <c:pt idx="119">
                  <c:v>46.1</c:v>
                </c:pt>
                <c:pt idx="120">
                  <c:v>46.7</c:v>
                </c:pt>
                <c:pt idx="121">
                  <c:v>46.1</c:v>
                </c:pt>
                <c:pt idx="122">
                  <c:v>46</c:v>
                </c:pt>
                <c:pt idx="123">
                  <c:v>43.3</c:v>
                </c:pt>
                <c:pt idx="124">
                  <c:v>40.299999999999997</c:v>
                </c:pt>
                <c:pt idx="125">
                  <c:v>36.4</c:v>
                </c:pt>
                <c:pt idx="126">
                  <c:v>34.4</c:v>
                </c:pt>
                <c:pt idx="127">
                  <c:v>34.200000000000003</c:v>
                </c:pt>
                <c:pt idx="128">
                  <c:v>34.299999999999997</c:v>
                </c:pt>
                <c:pt idx="129">
                  <c:v>34.4</c:v>
                </c:pt>
                <c:pt idx="130">
                  <c:v>34.1</c:v>
                </c:pt>
                <c:pt idx="131">
                  <c:v>31.3</c:v>
                </c:pt>
                <c:pt idx="132">
                  <c:v>34.5</c:v>
                </c:pt>
                <c:pt idx="133">
                  <c:v>35.4</c:v>
                </c:pt>
                <c:pt idx="134">
                  <c:v>35.799999999999997</c:v>
                </c:pt>
                <c:pt idx="135">
                  <c:v>36.5</c:v>
                </c:pt>
                <c:pt idx="136">
                  <c:v>37.299999999999997</c:v>
                </c:pt>
                <c:pt idx="137">
                  <c:v>37.299999999999997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'Lap Breaks'!$B$4:$B$150</c:f>
              <c:numCache>
                <c:formatCode>General</c:formatCode>
                <c:ptCount val="147"/>
                <c:pt idx="0">
                  <c:v>37.299999999999997</c:v>
                </c:pt>
                <c:pt idx="1">
                  <c:v>37.4</c:v>
                </c:pt>
                <c:pt idx="2">
                  <c:v>38</c:v>
                </c:pt>
                <c:pt idx="3">
                  <c:v>38.6</c:v>
                </c:pt>
                <c:pt idx="4">
                  <c:v>39.1</c:v>
                </c:pt>
                <c:pt idx="5">
                  <c:v>39.700000000000003</c:v>
                </c:pt>
                <c:pt idx="6">
                  <c:v>39.799999999999997</c:v>
                </c:pt>
                <c:pt idx="7">
                  <c:v>42.1</c:v>
                </c:pt>
                <c:pt idx="8">
                  <c:v>43.2</c:v>
                </c:pt>
                <c:pt idx="9">
                  <c:v>44</c:v>
                </c:pt>
                <c:pt idx="10">
                  <c:v>44.7</c:v>
                </c:pt>
                <c:pt idx="11">
                  <c:v>44.7</c:v>
                </c:pt>
                <c:pt idx="12">
                  <c:v>44.7</c:v>
                </c:pt>
                <c:pt idx="13">
                  <c:v>44.9</c:v>
                </c:pt>
                <c:pt idx="14">
                  <c:v>45.1</c:v>
                </c:pt>
                <c:pt idx="15">
                  <c:v>45.3</c:v>
                </c:pt>
                <c:pt idx="16">
                  <c:v>44.2</c:v>
                </c:pt>
                <c:pt idx="17">
                  <c:v>41.9</c:v>
                </c:pt>
                <c:pt idx="18">
                  <c:v>38.799999999999997</c:v>
                </c:pt>
                <c:pt idx="19">
                  <c:v>35.6</c:v>
                </c:pt>
                <c:pt idx="20">
                  <c:v>32.700000000000003</c:v>
                </c:pt>
                <c:pt idx="21">
                  <c:v>29.7</c:v>
                </c:pt>
                <c:pt idx="22">
                  <c:v>26.7</c:v>
                </c:pt>
                <c:pt idx="23">
                  <c:v>24</c:v>
                </c:pt>
                <c:pt idx="24">
                  <c:v>21.9</c:v>
                </c:pt>
                <c:pt idx="25">
                  <c:v>20.100000000000001</c:v>
                </c:pt>
                <c:pt idx="26">
                  <c:v>19</c:v>
                </c:pt>
                <c:pt idx="27">
                  <c:v>19.3</c:v>
                </c:pt>
                <c:pt idx="28">
                  <c:v>21</c:v>
                </c:pt>
                <c:pt idx="29">
                  <c:v>22.4</c:v>
                </c:pt>
                <c:pt idx="30">
                  <c:v>22.7</c:v>
                </c:pt>
                <c:pt idx="31">
                  <c:v>22.7</c:v>
                </c:pt>
                <c:pt idx="32">
                  <c:v>23.5</c:v>
                </c:pt>
                <c:pt idx="33">
                  <c:v>24.4</c:v>
                </c:pt>
                <c:pt idx="34">
                  <c:v>25.7</c:v>
                </c:pt>
                <c:pt idx="35">
                  <c:v>26.2</c:v>
                </c:pt>
                <c:pt idx="36">
                  <c:v>27</c:v>
                </c:pt>
                <c:pt idx="37">
                  <c:v>28</c:v>
                </c:pt>
                <c:pt idx="38">
                  <c:v>28.1</c:v>
                </c:pt>
                <c:pt idx="39">
                  <c:v>29.3</c:v>
                </c:pt>
                <c:pt idx="40">
                  <c:v>31.1</c:v>
                </c:pt>
                <c:pt idx="41">
                  <c:v>33.4</c:v>
                </c:pt>
                <c:pt idx="42">
                  <c:v>34.700000000000003</c:v>
                </c:pt>
                <c:pt idx="43">
                  <c:v>35.1</c:v>
                </c:pt>
                <c:pt idx="44">
                  <c:v>35.200000000000003</c:v>
                </c:pt>
                <c:pt idx="45">
                  <c:v>34.700000000000003</c:v>
                </c:pt>
                <c:pt idx="46">
                  <c:v>34.799999999999997</c:v>
                </c:pt>
                <c:pt idx="47">
                  <c:v>35.700000000000003</c:v>
                </c:pt>
                <c:pt idx="48">
                  <c:v>36.299999999999997</c:v>
                </c:pt>
                <c:pt idx="49">
                  <c:v>36.700000000000003</c:v>
                </c:pt>
                <c:pt idx="50">
                  <c:v>36.700000000000003</c:v>
                </c:pt>
                <c:pt idx="51">
                  <c:v>37</c:v>
                </c:pt>
                <c:pt idx="52">
                  <c:v>37.1</c:v>
                </c:pt>
                <c:pt idx="53">
                  <c:v>37.299999999999997</c:v>
                </c:pt>
                <c:pt idx="54">
                  <c:v>38.200000000000003</c:v>
                </c:pt>
                <c:pt idx="55">
                  <c:v>40.299999999999997</c:v>
                </c:pt>
                <c:pt idx="56">
                  <c:v>40.6</c:v>
                </c:pt>
                <c:pt idx="57">
                  <c:v>42.6</c:v>
                </c:pt>
                <c:pt idx="58">
                  <c:v>44.4</c:v>
                </c:pt>
                <c:pt idx="59">
                  <c:v>44.4</c:v>
                </c:pt>
                <c:pt idx="60">
                  <c:v>44.4</c:v>
                </c:pt>
                <c:pt idx="61">
                  <c:v>44.2</c:v>
                </c:pt>
                <c:pt idx="62">
                  <c:v>43.7</c:v>
                </c:pt>
                <c:pt idx="63">
                  <c:v>44.5</c:v>
                </c:pt>
                <c:pt idx="64">
                  <c:v>46.1</c:v>
                </c:pt>
                <c:pt idx="65">
                  <c:v>46.4</c:v>
                </c:pt>
                <c:pt idx="66">
                  <c:v>45.5</c:v>
                </c:pt>
                <c:pt idx="67">
                  <c:v>45.3</c:v>
                </c:pt>
                <c:pt idx="68">
                  <c:v>45.1</c:v>
                </c:pt>
                <c:pt idx="69">
                  <c:v>44.8</c:v>
                </c:pt>
                <c:pt idx="70">
                  <c:v>42.9</c:v>
                </c:pt>
                <c:pt idx="71">
                  <c:v>40.1</c:v>
                </c:pt>
                <c:pt idx="72">
                  <c:v>36.6</c:v>
                </c:pt>
                <c:pt idx="73">
                  <c:v>35</c:v>
                </c:pt>
                <c:pt idx="74">
                  <c:v>33.6</c:v>
                </c:pt>
                <c:pt idx="75">
                  <c:v>31.5</c:v>
                </c:pt>
                <c:pt idx="76">
                  <c:v>31.2</c:v>
                </c:pt>
                <c:pt idx="77">
                  <c:v>30.4</c:v>
                </c:pt>
                <c:pt idx="78">
                  <c:v>30.2</c:v>
                </c:pt>
                <c:pt idx="79">
                  <c:v>29.9</c:v>
                </c:pt>
                <c:pt idx="80">
                  <c:v>28.9</c:v>
                </c:pt>
                <c:pt idx="81">
                  <c:v>28.7</c:v>
                </c:pt>
                <c:pt idx="82">
                  <c:v>24.6</c:v>
                </c:pt>
                <c:pt idx="83">
                  <c:v>23.9</c:v>
                </c:pt>
                <c:pt idx="84">
                  <c:v>24.3</c:v>
                </c:pt>
                <c:pt idx="85">
                  <c:v>24.4</c:v>
                </c:pt>
                <c:pt idx="86">
                  <c:v>22</c:v>
                </c:pt>
                <c:pt idx="87">
                  <c:v>21.2</c:v>
                </c:pt>
                <c:pt idx="88">
                  <c:v>21.4</c:v>
                </c:pt>
                <c:pt idx="89">
                  <c:v>21.5</c:v>
                </c:pt>
                <c:pt idx="90">
                  <c:v>22.6</c:v>
                </c:pt>
                <c:pt idx="91">
                  <c:v>23.3</c:v>
                </c:pt>
                <c:pt idx="92">
                  <c:v>23.4</c:v>
                </c:pt>
                <c:pt idx="93">
                  <c:v>24.1</c:v>
                </c:pt>
                <c:pt idx="94">
                  <c:v>24.2</c:v>
                </c:pt>
                <c:pt idx="95">
                  <c:v>25</c:v>
                </c:pt>
                <c:pt idx="96">
                  <c:v>27</c:v>
                </c:pt>
                <c:pt idx="97">
                  <c:v>27.3</c:v>
                </c:pt>
                <c:pt idx="98">
                  <c:v>28.6</c:v>
                </c:pt>
                <c:pt idx="99">
                  <c:v>29.1</c:v>
                </c:pt>
                <c:pt idx="100">
                  <c:v>30.7</c:v>
                </c:pt>
                <c:pt idx="101">
                  <c:v>31.4</c:v>
                </c:pt>
                <c:pt idx="102">
                  <c:v>31.8</c:v>
                </c:pt>
                <c:pt idx="103">
                  <c:v>31.8</c:v>
                </c:pt>
                <c:pt idx="104">
                  <c:v>31.5</c:v>
                </c:pt>
                <c:pt idx="105">
                  <c:v>32</c:v>
                </c:pt>
                <c:pt idx="106">
                  <c:v>32.299999999999997</c:v>
                </c:pt>
                <c:pt idx="107">
                  <c:v>32.799999999999997</c:v>
                </c:pt>
                <c:pt idx="108">
                  <c:v>32.9</c:v>
                </c:pt>
                <c:pt idx="109">
                  <c:v>31.5</c:v>
                </c:pt>
                <c:pt idx="110">
                  <c:v>33.1</c:v>
                </c:pt>
                <c:pt idx="111">
                  <c:v>33.4</c:v>
                </c:pt>
                <c:pt idx="112">
                  <c:v>34.799999999999997</c:v>
                </c:pt>
                <c:pt idx="113">
                  <c:v>37.200000000000003</c:v>
                </c:pt>
                <c:pt idx="114">
                  <c:v>39</c:v>
                </c:pt>
                <c:pt idx="115">
                  <c:v>40.299999999999997</c:v>
                </c:pt>
                <c:pt idx="116">
                  <c:v>42.3</c:v>
                </c:pt>
                <c:pt idx="117">
                  <c:v>44</c:v>
                </c:pt>
                <c:pt idx="118">
                  <c:v>44.3</c:v>
                </c:pt>
                <c:pt idx="119">
                  <c:v>45</c:v>
                </c:pt>
                <c:pt idx="120">
                  <c:v>45.1</c:v>
                </c:pt>
                <c:pt idx="121">
                  <c:v>45.1</c:v>
                </c:pt>
                <c:pt idx="122">
                  <c:v>43.7</c:v>
                </c:pt>
                <c:pt idx="123">
                  <c:v>38.4</c:v>
                </c:pt>
                <c:pt idx="124">
                  <c:v>35</c:v>
                </c:pt>
                <c:pt idx="125">
                  <c:v>34.6</c:v>
                </c:pt>
                <c:pt idx="126">
                  <c:v>34.799999999999997</c:v>
                </c:pt>
                <c:pt idx="127">
                  <c:v>34.799999999999997</c:v>
                </c:pt>
                <c:pt idx="128">
                  <c:v>34.799999999999997</c:v>
                </c:pt>
                <c:pt idx="129">
                  <c:v>34.5</c:v>
                </c:pt>
                <c:pt idx="130">
                  <c:v>34.9</c:v>
                </c:pt>
                <c:pt idx="131">
                  <c:v>35.299999999999997</c:v>
                </c:pt>
                <c:pt idx="132">
                  <c:v>35.299999999999997</c:v>
                </c:pt>
                <c:pt idx="133">
                  <c:v>35.9</c:v>
                </c:pt>
                <c:pt idx="134">
                  <c:v>36.4</c:v>
                </c:pt>
                <c:pt idx="135">
                  <c:v>36.6</c:v>
                </c:pt>
                <c:pt idx="136">
                  <c:v>36.4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'Lap Breaks'!$C$4:$C$150</c:f>
              <c:numCache>
                <c:formatCode>General</c:formatCode>
                <c:ptCount val="147"/>
                <c:pt idx="0">
                  <c:v>36.4</c:v>
                </c:pt>
                <c:pt idx="1">
                  <c:v>36.700000000000003</c:v>
                </c:pt>
                <c:pt idx="2">
                  <c:v>37.700000000000003</c:v>
                </c:pt>
                <c:pt idx="3">
                  <c:v>37.9</c:v>
                </c:pt>
                <c:pt idx="4">
                  <c:v>37.9</c:v>
                </c:pt>
                <c:pt idx="5">
                  <c:v>39</c:v>
                </c:pt>
                <c:pt idx="6">
                  <c:v>40.700000000000003</c:v>
                </c:pt>
                <c:pt idx="7">
                  <c:v>41.8</c:v>
                </c:pt>
                <c:pt idx="8">
                  <c:v>43.2</c:v>
                </c:pt>
                <c:pt idx="9">
                  <c:v>44.1</c:v>
                </c:pt>
                <c:pt idx="10">
                  <c:v>44.6</c:v>
                </c:pt>
                <c:pt idx="11">
                  <c:v>44.7</c:v>
                </c:pt>
                <c:pt idx="12">
                  <c:v>44.9</c:v>
                </c:pt>
                <c:pt idx="13">
                  <c:v>45</c:v>
                </c:pt>
                <c:pt idx="14">
                  <c:v>45.2</c:v>
                </c:pt>
                <c:pt idx="15">
                  <c:v>45</c:v>
                </c:pt>
                <c:pt idx="16">
                  <c:v>43.5</c:v>
                </c:pt>
                <c:pt idx="17">
                  <c:v>40.700000000000003</c:v>
                </c:pt>
                <c:pt idx="18">
                  <c:v>37.4</c:v>
                </c:pt>
                <c:pt idx="19">
                  <c:v>34.299999999999997</c:v>
                </c:pt>
                <c:pt idx="20">
                  <c:v>31.8</c:v>
                </c:pt>
                <c:pt idx="21">
                  <c:v>28.9</c:v>
                </c:pt>
                <c:pt idx="22">
                  <c:v>26.4</c:v>
                </c:pt>
                <c:pt idx="23">
                  <c:v>25.1</c:v>
                </c:pt>
                <c:pt idx="24">
                  <c:v>23.2</c:v>
                </c:pt>
                <c:pt idx="25">
                  <c:v>21.1</c:v>
                </c:pt>
                <c:pt idx="26">
                  <c:v>19.5</c:v>
                </c:pt>
                <c:pt idx="27">
                  <c:v>19.8</c:v>
                </c:pt>
                <c:pt idx="28">
                  <c:v>19.899999999999999</c:v>
                </c:pt>
                <c:pt idx="29">
                  <c:v>21.6</c:v>
                </c:pt>
                <c:pt idx="30">
                  <c:v>22.5</c:v>
                </c:pt>
                <c:pt idx="31">
                  <c:v>22.6</c:v>
                </c:pt>
                <c:pt idx="32">
                  <c:v>23.5</c:v>
                </c:pt>
                <c:pt idx="33">
                  <c:v>25</c:v>
                </c:pt>
                <c:pt idx="34">
                  <c:v>25.2</c:v>
                </c:pt>
                <c:pt idx="35">
                  <c:v>26</c:v>
                </c:pt>
                <c:pt idx="36">
                  <c:v>27.1</c:v>
                </c:pt>
                <c:pt idx="37">
                  <c:v>28.1</c:v>
                </c:pt>
                <c:pt idx="38">
                  <c:v>28.2</c:v>
                </c:pt>
                <c:pt idx="39">
                  <c:v>29.7</c:v>
                </c:pt>
                <c:pt idx="40">
                  <c:v>32.1</c:v>
                </c:pt>
                <c:pt idx="41">
                  <c:v>33.299999999999997</c:v>
                </c:pt>
                <c:pt idx="42">
                  <c:v>34.200000000000003</c:v>
                </c:pt>
                <c:pt idx="43">
                  <c:v>34.6</c:v>
                </c:pt>
                <c:pt idx="44">
                  <c:v>33.6</c:v>
                </c:pt>
                <c:pt idx="45">
                  <c:v>33.4</c:v>
                </c:pt>
                <c:pt idx="46">
                  <c:v>34</c:v>
                </c:pt>
                <c:pt idx="47">
                  <c:v>35</c:v>
                </c:pt>
                <c:pt idx="48">
                  <c:v>35.5</c:v>
                </c:pt>
                <c:pt idx="49">
                  <c:v>35.6</c:v>
                </c:pt>
                <c:pt idx="50">
                  <c:v>35.6</c:v>
                </c:pt>
                <c:pt idx="51">
                  <c:v>35.9</c:v>
                </c:pt>
                <c:pt idx="52">
                  <c:v>36</c:v>
                </c:pt>
                <c:pt idx="53">
                  <c:v>36.9</c:v>
                </c:pt>
                <c:pt idx="54">
                  <c:v>38.799999999999997</c:v>
                </c:pt>
                <c:pt idx="55">
                  <c:v>39.1</c:v>
                </c:pt>
                <c:pt idx="56">
                  <c:v>39.700000000000003</c:v>
                </c:pt>
                <c:pt idx="57">
                  <c:v>41.2</c:v>
                </c:pt>
                <c:pt idx="58">
                  <c:v>42.6</c:v>
                </c:pt>
                <c:pt idx="59">
                  <c:v>42.8</c:v>
                </c:pt>
                <c:pt idx="60">
                  <c:v>42.8</c:v>
                </c:pt>
                <c:pt idx="61">
                  <c:v>43.5</c:v>
                </c:pt>
                <c:pt idx="62">
                  <c:v>43.6</c:v>
                </c:pt>
                <c:pt idx="63">
                  <c:v>43.6</c:v>
                </c:pt>
                <c:pt idx="64">
                  <c:v>43.9</c:v>
                </c:pt>
                <c:pt idx="65">
                  <c:v>44</c:v>
                </c:pt>
                <c:pt idx="66">
                  <c:v>45.4</c:v>
                </c:pt>
                <c:pt idx="67">
                  <c:v>45.8</c:v>
                </c:pt>
                <c:pt idx="68">
                  <c:v>45.9</c:v>
                </c:pt>
                <c:pt idx="69">
                  <c:v>45.9</c:v>
                </c:pt>
                <c:pt idx="70">
                  <c:v>48.6</c:v>
                </c:pt>
                <c:pt idx="71">
                  <c:v>39.799999999999997</c:v>
                </c:pt>
                <c:pt idx="72">
                  <c:v>38.1</c:v>
                </c:pt>
                <c:pt idx="73">
                  <c:v>38.1</c:v>
                </c:pt>
                <c:pt idx="74">
                  <c:v>34.299999999999997</c:v>
                </c:pt>
                <c:pt idx="75">
                  <c:v>33.700000000000003</c:v>
                </c:pt>
                <c:pt idx="76">
                  <c:v>32.700000000000003</c:v>
                </c:pt>
                <c:pt idx="77">
                  <c:v>30.8</c:v>
                </c:pt>
                <c:pt idx="78">
                  <c:v>30.5</c:v>
                </c:pt>
                <c:pt idx="79">
                  <c:v>29.5</c:v>
                </c:pt>
                <c:pt idx="80">
                  <c:v>28.9</c:v>
                </c:pt>
                <c:pt idx="81">
                  <c:v>28.8</c:v>
                </c:pt>
                <c:pt idx="82">
                  <c:v>27.3</c:v>
                </c:pt>
                <c:pt idx="83">
                  <c:v>25.9</c:v>
                </c:pt>
                <c:pt idx="84">
                  <c:v>25.7</c:v>
                </c:pt>
                <c:pt idx="85">
                  <c:v>24.9</c:v>
                </c:pt>
                <c:pt idx="86">
                  <c:v>23.8</c:v>
                </c:pt>
                <c:pt idx="87">
                  <c:v>23.6</c:v>
                </c:pt>
                <c:pt idx="88">
                  <c:v>23.2</c:v>
                </c:pt>
                <c:pt idx="89">
                  <c:v>23.8</c:v>
                </c:pt>
                <c:pt idx="90">
                  <c:v>23.9</c:v>
                </c:pt>
                <c:pt idx="91">
                  <c:v>24.5</c:v>
                </c:pt>
                <c:pt idx="92">
                  <c:v>24.3</c:v>
                </c:pt>
                <c:pt idx="93">
                  <c:v>24.5</c:v>
                </c:pt>
                <c:pt idx="94">
                  <c:v>23.7</c:v>
                </c:pt>
                <c:pt idx="95">
                  <c:v>24.4</c:v>
                </c:pt>
                <c:pt idx="96">
                  <c:v>25.1</c:v>
                </c:pt>
                <c:pt idx="97">
                  <c:v>25.2</c:v>
                </c:pt>
                <c:pt idx="98">
                  <c:v>27.7</c:v>
                </c:pt>
                <c:pt idx="99">
                  <c:v>28.1</c:v>
                </c:pt>
                <c:pt idx="100">
                  <c:v>28.1</c:v>
                </c:pt>
                <c:pt idx="101">
                  <c:v>29.7</c:v>
                </c:pt>
                <c:pt idx="102">
                  <c:v>30</c:v>
                </c:pt>
                <c:pt idx="103">
                  <c:v>29.4</c:v>
                </c:pt>
                <c:pt idx="104">
                  <c:v>29.3</c:v>
                </c:pt>
                <c:pt idx="105">
                  <c:v>29.3</c:v>
                </c:pt>
                <c:pt idx="106">
                  <c:v>29.7</c:v>
                </c:pt>
                <c:pt idx="107">
                  <c:v>30.3</c:v>
                </c:pt>
                <c:pt idx="108">
                  <c:v>30.4</c:v>
                </c:pt>
                <c:pt idx="109">
                  <c:v>31.8</c:v>
                </c:pt>
                <c:pt idx="110">
                  <c:v>32.9</c:v>
                </c:pt>
                <c:pt idx="111">
                  <c:v>34.700000000000003</c:v>
                </c:pt>
                <c:pt idx="112">
                  <c:v>36.299999999999997</c:v>
                </c:pt>
                <c:pt idx="113">
                  <c:v>37.200000000000003</c:v>
                </c:pt>
                <c:pt idx="114">
                  <c:v>38.700000000000003</c:v>
                </c:pt>
                <c:pt idx="115">
                  <c:v>40.6</c:v>
                </c:pt>
                <c:pt idx="116">
                  <c:v>42.7</c:v>
                </c:pt>
                <c:pt idx="117">
                  <c:v>44.7</c:v>
                </c:pt>
                <c:pt idx="118">
                  <c:v>45.8</c:v>
                </c:pt>
                <c:pt idx="119">
                  <c:v>45.9</c:v>
                </c:pt>
                <c:pt idx="120">
                  <c:v>44.5</c:v>
                </c:pt>
                <c:pt idx="121">
                  <c:v>42.3</c:v>
                </c:pt>
                <c:pt idx="122">
                  <c:v>42</c:v>
                </c:pt>
                <c:pt idx="123">
                  <c:v>37.200000000000003</c:v>
                </c:pt>
                <c:pt idx="124">
                  <c:v>35.1</c:v>
                </c:pt>
                <c:pt idx="125">
                  <c:v>34.9</c:v>
                </c:pt>
                <c:pt idx="126">
                  <c:v>34.4</c:v>
                </c:pt>
                <c:pt idx="127">
                  <c:v>34.299999999999997</c:v>
                </c:pt>
                <c:pt idx="128">
                  <c:v>34.200000000000003</c:v>
                </c:pt>
                <c:pt idx="129">
                  <c:v>34.200000000000003</c:v>
                </c:pt>
                <c:pt idx="130">
                  <c:v>34.1</c:v>
                </c:pt>
                <c:pt idx="131">
                  <c:v>34.1</c:v>
                </c:pt>
                <c:pt idx="132">
                  <c:v>34.700000000000003</c:v>
                </c:pt>
                <c:pt idx="133">
                  <c:v>35.200000000000003</c:v>
                </c:pt>
                <c:pt idx="134">
                  <c:v>36.200000000000003</c:v>
                </c:pt>
                <c:pt idx="135">
                  <c:v>36.6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'Lap Breaks'!$D$4:$D$150</c:f>
              <c:numCache>
                <c:formatCode>General</c:formatCode>
                <c:ptCount val="147"/>
                <c:pt idx="0">
                  <c:v>36.6</c:v>
                </c:pt>
                <c:pt idx="1">
                  <c:v>36.5</c:v>
                </c:pt>
                <c:pt idx="2">
                  <c:v>36.700000000000003</c:v>
                </c:pt>
                <c:pt idx="3">
                  <c:v>37.299999999999997</c:v>
                </c:pt>
                <c:pt idx="4">
                  <c:v>38.700000000000003</c:v>
                </c:pt>
                <c:pt idx="5">
                  <c:v>39</c:v>
                </c:pt>
                <c:pt idx="6">
                  <c:v>38.9</c:v>
                </c:pt>
                <c:pt idx="7">
                  <c:v>38.700000000000003</c:v>
                </c:pt>
                <c:pt idx="8">
                  <c:v>38.9</c:v>
                </c:pt>
                <c:pt idx="9">
                  <c:v>40.6</c:v>
                </c:pt>
                <c:pt idx="10">
                  <c:v>41.4</c:v>
                </c:pt>
                <c:pt idx="11">
                  <c:v>43</c:v>
                </c:pt>
                <c:pt idx="12">
                  <c:v>44.6</c:v>
                </c:pt>
                <c:pt idx="13">
                  <c:v>45.4</c:v>
                </c:pt>
                <c:pt idx="14">
                  <c:v>45.2</c:v>
                </c:pt>
                <c:pt idx="15">
                  <c:v>45</c:v>
                </c:pt>
                <c:pt idx="16">
                  <c:v>45.3</c:v>
                </c:pt>
                <c:pt idx="17">
                  <c:v>44.9</c:v>
                </c:pt>
                <c:pt idx="18">
                  <c:v>42.7</c:v>
                </c:pt>
                <c:pt idx="19">
                  <c:v>39.5</c:v>
                </c:pt>
                <c:pt idx="20">
                  <c:v>36.299999999999997</c:v>
                </c:pt>
                <c:pt idx="21">
                  <c:v>33.299999999999997</c:v>
                </c:pt>
                <c:pt idx="22">
                  <c:v>30.4</c:v>
                </c:pt>
                <c:pt idx="23">
                  <c:v>27.5</c:v>
                </c:pt>
                <c:pt idx="24">
                  <c:v>25.5</c:v>
                </c:pt>
                <c:pt idx="25">
                  <c:v>23.8</c:v>
                </c:pt>
                <c:pt idx="26">
                  <c:v>21.8</c:v>
                </c:pt>
                <c:pt idx="27">
                  <c:v>19.7</c:v>
                </c:pt>
                <c:pt idx="28">
                  <c:v>18.7</c:v>
                </c:pt>
                <c:pt idx="29">
                  <c:v>20.100000000000001</c:v>
                </c:pt>
                <c:pt idx="30">
                  <c:v>20.399999999999999</c:v>
                </c:pt>
                <c:pt idx="31">
                  <c:v>21.8</c:v>
                </c:pt>
                <c:pt idx="32">
                  <c:v>22.1</c:v>
                </c:pt>
                <c:pt idx="33">
                  <c:v>23.5</c:v>
                </c:pt>
                <c:pt idx="34">
                  <c:v>24.8</c:v>
                </c:pt>
                <c:pt idx="35">
                  <c:v>25</c:v>
                </c:pt>
                <c:pt idx="36">
                  <c:v>26.5</c:v>
                </c:pt>
                <c:pt idx="37">
                  <c:v>28.2</c:v>
                </c:pt>
                <c:pt idx="38">
                  <c:v>29.4</c:v>
                </c:pt>
                <c:pt idx="39">
                  <c:v>29.9</c:v>
                </c:pt>
                <c:pt idx="40">
                  <c:v>30.4</c:v>
                </c:pt>
                <c:pt idx="41">
                  <c:v>31.3</c:v>
                </c:pt>
                <c:pt idx="42">
                  <c:v>31.5</c:v>
                </c:pt>
                <c:pt idx="43">
                  <c:v>31.5</c:v>
                </c:pt>
                <c:pt idx="44">
                  <c:v>33.200000000000003</c:v>
                </c:pt>
                <c:pt idx="45">
                  <c:v>34.700000000000003</c:v>
                </c:pt>
                <c:pt idx="46">
                  <c:v>34.299999999999997</c:v>
                </c:pt>
                <c:pt idx="47">
                  <c:v>33.700000000000003</c:v>
                </c:pt>
                <c:pt idx="48">
                  <c:v>34.1</c:v>
                </c:pt>
                <c:pt idx="49">
                  <c:v>34.5</c:v>
                </c:pt>
                <c:pt idx="50">
                  <c:v>34.6</c:v>
                </c:pt>
                <c:pt idx="51">
                  <c:v>35.200000000000003</c:v>
                </c:pt>
                <c:pt idx="52">
                  <c:v>35.299999999999997</c:v>
                </c:pt>
                <c:pt idx="53">
                  <c:v>35.6</c:v>
                </c:pt>
                <c:pt idx="54">
                  <c:v>36.5</c:v>
                </c:pt>
                <c:pt idx="55">
                  <c:v>37.9</c:v>
                </c:pt>
                <c:pt idx="56">
                  <c:v>39.9</c:v>
                </c:pt>
                <c:pt idx="57">
                  <c:v>40.200000000000003</c:v>
                </c:pt>
                <c:pt idx="58">
                  <c:v>40.6</c:v>
                </c:pt>
                <c:pt idx="59">
                  <c:v>41.9</c:v>
                </c:pt>
                <c:pt idx="60">
                  <c:v>43.2</c:v>
                </c:pt>
                <c:pt idx="61">
                  <c:v>44.1</c:v>
                </c:pt>
                <c:pt idx="62">
                  <c:v>45</c:v>
                </c:pt>
                <c:pt idx="63">
                  <c:v>45.1</c:v>
                </c:pt>
                <c:pt idx="64">
                  <c:v>44.8</c:v>
                </c:pt>
                <c:pt idx="65">
                  <c:v>44.8</c:v>
                </c:pt>
                <c:pt idx="66">
                  <c:v>44.8</c:v>
                </c:pt>
                <c:pt idx="67">
                  <c:v>45</c:v>
                </c:pt>
                <c:pt idx="68">
                  <c:v>43.9</c:v>
                </c:pt>
                <c:pt idx="69">
                  <c:v>43.7</c:v>
                </c:pt>
                <c:pt idx="70">
                  <c:v>43.7</c:v>
                </c:pt>
                <c:pt idx="71">
                  <c:v>43.1</c:v>
                </c:pt>
                <c:pt idx="72">
                  <c:v>43</c:v>
                </c:pt>
                <c:pt idx="73">
                  <c:v>43</c:v>
                </c:pt>
                <c:pt idx="74">
                  <c:v>34.799999999999997</c:v>
                </c:pt>
                <c:pt idx="75">
                  <c:v>33.4</c:v>
                </c:pt>
                <c:pt idx="76">
                  <c:v>33.4</c:v>
                </c:pt>
                <c:pt idx="77">
                  <c:v>31.7</c:v>
                </c:pt>
                <c:pt idx="78">
                  <c:v>32.4</c:v>
                </c:pt>
                <c:pt idx="79">
                  <c:v>32.5</c:v>
                </c:pt>
                <c:pt idx="80">
                  <c:v>32.5</c:v>
                </c:pt>
                <c:pt idx="81">
                  <c:v>31.2</c:v>
                </c:pt>
                <c:pt idx="82">
                  <c:v>31</c:v>
                </c:pt>
                <c:pt idx="83">
                  <c:v>29.8</c:v>
                </c:pt>
                <c:pt idx="84">
                  <c:v>28</c:v>
                </c:pt>
                <c:pt idx="85">
                  <c:v>27.7</c:v>
                </c:pt>
                <c:pt idx="86">
                  <c:v>25.3</c:v>
                </c:pt>
                <c:pt idx="87">
                  <c:v>23.6</c:v>
                </c:pt>
                <c:pt idx="88">
                  <c:v>22.8</c:v>
                </c:pt>
                <c:pt idx="89">
                  <c:v>22</c:v>
                </c:pt>
                <c:pt idx="90">
                  <c:v>21.9</c:v>
                </c:pt>
                <c:pt idx="91">
                  <c:v>21.9</c:v>
                </c:pt>
                <c:pt idx="92">
                  <c:v>22.5</c:v>
                </c:pt>
                <c:pt idx="93">
                  <c:v>22.6</c:v>
                </c:pt>
                <c:pt idx="94">
                  <c:v>22.9</c:v>
                </c:pt>
                <c:pt idx="95">
                  <c:v>24.1</c:v>
                </c:pt>
                <c:pt idx="96">
                  <c:v>24.8</c:v>
                </c:pt>
                <c:pt idx="97">
                  <c:v>26</c:v>
                </c:pt>
                <c:pt idx="98">
                  <c:v>26.2</c:v>
                </c:pt>
                <c:pt idx="99">
                  <c:v>29.3</c:v>
                </c:pt>
                <c:pt idx="100">
                  <c:v>30.3</c:v>
                </c:pt>
                <c:pt idx="101">
                  <c:v>30.9</c:v>
                </c:pt>
                <c:pt idx="102">
                  <c:v>31</c:v>
                </c:pt>
                <c:pt idx="103">
                  <c:v>31</c:v>
                </c:pt>
                <c:pt idx="104">
                  <c:v>31.7</c:v>
                </c:pt>
                <c:pt idx="105">
                  <c:v>31.8</c:v>
                </c:pt>
                <c:pt idx="106">
                  <c:v>31.3</c:v>
                </c:pt>
                <c:pt idx="107">
                  <c:v>30.9</c:v>
                </c:pt>
                <c:pt idx="108">
                  <c:v>30.3</c:v>
                </c:pt>
                <c:pt idx="109">
                  <c:v>30.2</c:v>
                </c:pt>
                <c:pt idx="110">
                  <c:v>30.5</c:v>
                </c:pt>
                <c:pt idx="111">
                  <c:v>31.2</c:v>
                </c:pt>
                <c:pt idx="112">
                  <c:v>32.700000000000003</c:v>
                </c:pt>
                <c:pt idx="113">
                  <c:v>34</c:v>
                </c:pt>
                <c:pt idx="114">
                  <c:v>35.1</c:v>
                </c:pt>
                <c:pt idx="115">
                  <c:v>36.799999999999997</c:v>
                </c:pt>
                <c:pt idx="116">
                  <c:v>38.799999999999997</c:v>
                </c:pt>
                <c:pt idx="117">
                  <c:v>40.4</c:v>
                </c:pt>
                <c:pt idx="118">
                  <c:v>41.9</c:v>
                </c:pt>
                <c:pt idx="119">
                  <c:v>42.1</c:v>
                </c:pt>
                <c:pt idx="120">
                  <c:v>43.7</c:v>
                </c:pt>
                <c:pt idx="121">
                  <c:v>44.8</c:v>
                </c:pt>
                <c:pt idx="122">
                  <c:v>43.6</c:v>
                </c:pt>
                <c:pt idx="123">
                  <c:v>40.700000000000003</c:v>
                </c:pt>
                <c:pt idx="124">
                  <c:v>38.5</c:v>
                </c:pt>
                <c:pt idx="125">
                  <c:v>37.299999999999997</c:v>
                </c:pt>
                <c:pt idx="126">
                  <c:v>36.700000000000003</c:v>
                </c:pt>
                <c:pt idx="127">
                  <c:v>36.6</c:v>
                </c:pt>
                <c:pt idx="128">
                  <c:v>36.1</c:v>
                </c:pt>
                <c:pt idx="129">
                  <c:v>35.799999999999997</c:v>
                </c:pt>
                <c:pt idx="130">
                  <c:v>35.799999999999997</c:v>
                </c:pt>
                <c:pt idx="131">
                  <c:v>35.200000000000003</c:v>
                </c:pt>
                <c:pt idx="132">
                  <c:v>34.299999999999997</c:v>
                </c:pt>
                <c:pt idx="133">
                  <c:v>33.700000000000003</c:v>
                </c:pt>
                <c:pt idx="134">
                  <c:v>34.4</c:v>
                </c:pt>
                <c:pt idx="135">
                  <c:v>34.299999999999997</c:v>
                </c:pt>
                <c:pt idx="136">
                  <c:v>35.4</c:v>
                </c:pt>
                <c:pt idx="137">
                  <c:v>35.9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152768"/>
        <c:axId val="49155072"/>
      </c:lineChart>
      <c:catAx>
        <c:axId val="4915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49155072"/>
        <c:crosses val="autoZero"/>
        <c:auto val="1"/>
        <c:lblAlgn val="ctr"/>
        <c:lblOffset val="100"/>
        <c:noMultiLvlLbl val="0"/>
      </c:catAx>
      <c:valAx>
        <c:axId val="4915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152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data'!$H$10:$H$146</c:f>
              <c:numCache>
                <c:formatCode>General</c:formatCode>
                <c:ptCount val="137"/>
                <c:pt idx="0">
                  <c:v>24701.1</c:v>
                </c:pt>
                <c:pt idx="1">
                  <c:v>24688.799999999999</c:v>
                </c:pt>
                <c:pt idx="2">
                  <c:v>24571.5</c:v>
                </c:pt>
                <c:pt idx="3">
                  <c:v>24796.1</c:v>
                </c:pt>
                <c:pt idx="4">
                  <c:v>25032.7</c:v>
                </c:pt>
                <c:pt idx="5">
                  <c:v>25101.5</c:v>
                </c:pt>
                <c:pt idx="6">
                  <c:v>24814.400000000001</c:v>
                </c:pt>
                <c:pt idx="7">
                  <c:v>24451.200000000001</c:v>
                </c:pt>
                <c:pt idx="8">
                  <c:v>24255.1</c:v>
                </c:pt>
                <c:pt idx="9">
                  <c:v>23948.6</c:v>
                </c:pt>
                <c:pt idx="10">
                  <c:v>23855.5</c:v>
                </c:pt>
                <c:pt idx="11">
                  <c:v>23916.1</c:v>
                </c:pt>
                <c:pt idx="12">
                  <c:v>23908.3</c:v>
                </c:pt>
                <c:pt idx="13">
                  <c:v>23760.400000000001</c:v>
                </c:pt>
                <c:pt idx="14">
                  <c:v>23567</c:v>
                </c:pt>
                <c:pt idx="15">
                  <c:v>25904.2</c:v>
                </c:pt>
                <c:pt idx="16">
                  <c:v>39317.4</c:v>
                </c:pt>
                <c:pt idx="17">
                  <c:v>46094.9</c:v>
                </c:pt>
                <c:pt idx="18">
                  <c:v>46093.4</c:v>
                </c:pt>
                <c:pt idx="19">
                  <c:v>46090.1</c:v>
                </c:pt>
                <c:pt idx="20">
                  <c:v>46094.9</c:v>
                </c:pt>
                <c:pt idx="21">
                  <c:v>46095.1</c:v>
                </c:pt>
                <c:pt idx="22">
                  <c:v>46090.8</c:v>
                </c:pt>
                <c:pt idx="23">
                  <c:v>46090.7</c:v>
                </c:pt>
                <c:pt idx="24">
                  <c:v>46087.6</c:v>
                </c:pt>
                <c:pt idx="25">
                  <c:v>46091.1</c:v>
                </c:pt>
                <c:pt idx="26">
                  <c:v>45975.7</c:v>
                </c:pt>
                <c:pt idx="27">
                  <c:v>43694.400000000001</c:v>
                </c:pt>
                <c:pt idx="28">
                  <c:v>42911.4</c:v>
                </c:pt>
                <c:pt idx="29">
                  <c:v>41052.699999999997</c:v>
                </c:pt>
                <c:pt idx="30">
                  <c:v>39457</c:v>
                </c:pt>
                <c:pt idx="31">
                  <c:v>37480.400000000001</c:v>
                </c:pt>
                <c:pt idx="32">
                  <c:v>35769.199999999997</c:v>
                </c:pt>
                <c:pt idx="33">
                  <c:v>34437.199999999997</c:v>
                </c:pt>
                <c:pt idx="34">
                  <c:v>33452.699999999997</c:v>
                </c:pt>
                <c:pt idx="35">
                  <c:v>32453.1</c:v>
                </c:pt>
                <c:pt idx="36">
                  <c:v>31576.7</c:v>
                </c:pt>
                <c:pt idx="37">
                  <c:v>30956.3</c:v>
                </c:pt>
                <c:pt idx="38">
                  <c:v>30491</c:v>
                </c:pt>
                <c:pt idx="39">
                  <c:v>29753.4</c:v>
                </c:pt>
                <c:pt idx="40">
                  <c:v>28589.8</c:v>
                </c:pt>
                <c:pt idx="41">
                  <c:v>27615.200000000001</c:v>
                </c:pt>
                <c:pt idx="42">
                  <c:v>26642.1</c:v>
                </c:pt>
                <c:pt idx="43">
                  <c:v>25990.7</c:v>
                </c:pt>
                <c:pt idx="44">
                  <c:v>25394.799999999999</c:v>
                </c:pt>
                <c:pt idx="45">
                  <c:v>25216.799999999999</c:v>
                </c:pt>
                <c:pt idx="46">
                  <c:v>24869.5</c:v>
                </c:pt>
                <c:pt idx="47">
                  <c:v>24415.200000000001</c:v>
                </c:pt>
                <c:pt idx="48">
                  <c:v>24401.9</c:v>
                </c:pt>
                <c:pt idx="49">
                  <c:v>24441.8</c:v>
                </c:pt>
                <c:pt idx="50">
                  <c:v>24249.599999999999</c:v>
                </c:pt>
                <c:pt idx="51">
                  <c:v>24251.8</c:v>
                </c:pt>
                <c:pt idx="52">
                  <c:v>24205.9</c:v>
                </c:pt>
                <c:pt idx="53">
                  <c:v>24231.4</c:v>
                </c:pt>
                <c:pt idx="54">
                  <c:v>24728.6</c:v>
                </c:pt>
                <c:pt idx="55">
                  <c:v>24467.9</c:v>
                </c:pt>
                <c:pt idx="56">
                  <c:v>24267.5</c:v>
                </c:pt>
                <c:pt idx="57">
                  <c:v>23825</c:v>
                </c:pt>
                <c:pt idx="58">
                  <c:v>23720.3</c:v>
                </c:pt>
                <c:pt idx="59">
                  <c:v>23556.400000000001</c:v>
                </c:pt>
                <c:pt idx="60">
                  <c:v>23897.7</c:v>
                </c:pt>
                <c:pt idx="61">
                  <c:v>24303</c:v>
                </c:pt>
                <c:pt idx="62">
                  <c:v>24440.2</c:v>
                </c:pt>
                <c:pt idx="63">
                  <c:v>24364.9</c:v>
                </c:pt>
                <c:pt idx="64">
                  <c:v>24311</c:v>
                </c:pt>
                <c:pt idx="65">
                  <c:v>24266.3</c:v>
                </c:pt>
                <c:pt idx="66">
                  <c:v>24387</c:v>
                </c:pt>
                <c:pt idx="67">
                  <c:v>23837.4</c:v>
                </c:pt>
                <c:pt idx="68">
                  <c:v>28284.2</c:v>
                </c:pt>
                <c:pt idx="69">
                  <c:v>41601.199999999997</c:v>
                </c:pt>
                <c:pt idx="70">
                  <c:v>46119.3</c:v>
                </c:pt>
                <c:pt idx="71">
                  <c:v>40979.699999999997</c:v>
                </c:pt>
                <c:pt idx="72">
                  <c:v>35816.5</c:v>
                </c:pt>
                <c:pt idx="73">
                  <c:v>32862</c:v>
                </c:pt>
                <c:pt idx="74">
                  <c:v>36361.4</c:v>
                </c:pt>
                <c:pt idx="75">
                  <c:v>36616.699999999997</c:v>
                </c:pt>
                <c:pt idx="76">
                  <c:v>32687.9</c:v>
                </c:pt>
                <c:pt idx="77">
                  <c:v>33723.9</c:v>
                </c:pt>
                <c:pt idx="78">
                  <c:v>46121.5</c:v>
                </c:pt>
                <c:pt idx="79">
                  <c:v>46121.5</c:v>
                </c:pt>
                <c:pt idx="80">
                  <c:v>41790.199999999997</c:v>
                </c:pt>
                <c:pt idx="81">
                  <c:v>36279.699999999997</c:v>
                </c:pt>
                <c:pt idx="82">
                  <c:v>35275.9</c:v>
                </c:pt>
                <c:pt idx="83">
                  <c:v>35785.4</c:v>
                </c:pt>
                <c:pt idx="84">
                  <c:v>33844.6</c:v>
                </c:pt>
                <c:pt idx="85">
                  <c:v>31927.200000000001</c:v>
                </c:pt>
                <c:pt idx="86">
                  <c:v>29615.9</c:v>
                </c:pt>
                <c:pt idx="87">
                  <c:v>27692.1</c:v>
                </c:pt>
                <c:pt idx="88">
                  <c:v>26611.7</c:v>
                </c:pt>
                <c:pt idx="89">
                  <c:v>26414.1</c:v>
                </c:pt>
                <c:pt idx="90">
                  <c:v>26561.7</c:v>
                </c:pt>
                <c:pt idx="91">
                  <c:v>25948.799999999999</c:v>
                </c:pt>
                <c:pt idx="92">
                  <c:v>25237.8</c:v>
                </c:pt>
                <c:pt idx="93">
                  <c:v>24902.9</c:v>
                </c:pt>
                <c:pt idx="94">
                  <c:v>25032.1</c:v>
                </c:pt>
                <c:pt idx="95">
                  <c:v>25103</c:v>
                </c:pt>
                <c:pt idx="96">
                  <c:v>24456.799999999999</c:v>
                </c:pt>
                <c:pt idx="97">
                  <c:v>24127.9</c:v>
                </c:pt>
                <c:pt idx="98">
                  <c:v>24137.7</c:v>
                </c:pt>
                <c:pt idx="99">
                  <c:v>23838.9</c:v>
                </c:pt>
                <c:pt idx="100">
                  <c:v>23151.9</c:v>
                </c:pt>
                <c:pt idx="101">
                  <c:v>22930.2</c:v>
                </c:pt>
                <c:pt idx="102">
                  <c:v>22906.3</c:v>
                </c:pt>
                <c:pt idx="103">
                  <c:v>22856.5</c:v>
                </c:pt>
                <c:pt idx="104">
                  <c:v>22497.599999999999</c:v>
                </c:pt>
                <c:pt idx="105">
                  <c:v>22463.7</c:v>
                </c:pt>
                <c:pt idx="106">
                  <c:v>22367.1</c:v>
                </c:pt>
                <c:pt idx="107">
                  <c:v>22810.3</c:v>
                </c:pt>
                <c:pt idx="108">
                  <c:v>22969.7</c:v>
                </c:pt>
                <c:pt idx="109">
                  <c:v>22879.5</c:v>
                </c:pt>
                <c:pt idx="110">
                  <c:v>22814.5</c:v>
                </c:pt>
                <c:pt idx="111">
                  <c:v>22742.2</c:v>
                </c:pt>
                <c:pt idx="112">
                  <c:v>22761</c:v>
                </c:pt>
                <c:pt idx="113">
                  <c:v>22658.5</c:v>
                </c:pt>
                <c:pt idx="114">
                  <c:v>22653.5</c:v>
                </c:pt>
                <c:pt idx="115">
                  <c:v>22614.5</c:v>
                </c:pt>
                <c:pt idx="116">
                  <c:v>22561.200000000001</c:v>
                </c:pt>
                <c:pt idx="117">
                  <c:v>22552.6</c:v>
                </c:pt>
                <c:pt idx="118">
                  <c:v>22054.400000000001</c:v>
                </c:pt>
                <c:pt idx="119">
                  <c:v>21816.6</c:v>
                </c:pt>
                <c:pt idx="120">
                  <c:v>24629.7</c:v>
                </c:pt>
                <c:pt idx="121">
                  <c:v>30000.2</c:v>
                </c:pt>
                <c:pt idx="122">
                  <c:v>27973.4</c:v>
                </c:pt>
                <c:pt idx="123">
                  <c:v>24759.1</c:v>
                </c:pt>
                <c:pt idx="124">
                  <c:v>23261.1</c:v>
                </c:pt>
                <c:pt idx="125">
                  <c:v>22341</c:v>
                </c:pt>
                <c:pt idx="126">
                  <c:v>21348</c:v>
                </c:pt>
                <c:pt idx="127">
                  <c:v>20759.599999999999</c:v>
                </c:pt>
                <c:pt idx="128">
                  <c:v>20828.3</c:v>
                </c:pt>
                <c:pt idx="129">
                  <c:v>21076.1</c:v>
                </c:pt>
                <c:pt idx="130">
                  <c:v>21077</c:v>
                </c:pt>
                <c:pt idx="131">
                  <c:v>20871.900000000001</c:v>
                </c:pt>
                <c:pt idx="132">
                  <c:v>20753.5</c:v>
                </c:pt>
                <c:pt idx="133">
                  <c:v>20768.400000000001</c:v>
                </c:pt>
                <c:pt idx="134">
                  <c:v>20844.099999999999</c:v>
                </c:pt>
                <c:pt idx="135">
                  <c:v>20909.400000000001</c:v>
                </c:pt>
                <c:pt idx="136">
                  <c:v>21165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data'!$H$10:$H$146</c:f>
              <c:numCache>
                <c:formatCode>General</c:formatCode>
                <c:ptCount val="137"/>
                <c:pt idx="0">
                  <c:v>21165</c:v>
                </c:pt>
                <c:pt idx="1">
                  <c:v>21435.5</c:v>
                </c:pt>
                <c:pt idx="2">
                  <c:v>21436.9</c:v>
                </c:pt>
                <c:pt idx="3">
                  <c:v>21859.200000000001</c:v>
                </c:pt>
                <c:pt idx="4">
                  <c:v>22502.3</c:v>
                </c:pt>
                <c:pt idx="5">
                  <c:v>22443.9</c:v>
                </c:pt>
                <c:pt idx="6">
                  <c:v>22436.9</c:v>
                </c:pt>
                <c:pt idx="7">
                  <c:v>22290</c:v>
                </c:pt>
                <c:pt idx="8">
                  <c:v>22245.3</c:v>
                </c:pt>
                <c:pt idx="9">
                  <c:v>22272.6</c:v>
                </c:pt>
                <c:pt idx="10">
                  <c:v>22219</c:v>
                </c:pt>
                <c:pt idx="11">
                  <c:v>22157.3</c:v>
                </c:pt>
                <c:pt idx="12">
                  <c:v>22017.9</c:v>
                </c:pt>
                <c:pt idx="13">
                  <c:v>21827.3</c:v>
                </c:pt>
                <c:pt idx="14">
                  <c:v>22196.400000000001</c:v>
                </c:pt>
                <c:pt idx="15">
                  <c:v>27297.599999999999</c:v>
                </c:pt>
                <c:pt idx="16">
                  <c:v>46081.5</c:v>
                </c:pt>
                <c:pt idx="17">
                  <c:v>46079.199999999997</c:v>
                </c:pt>
                <c:pt idx="18">
                  <c:v>46076.7</c:v>
                </c:pt>
                <c:pt idx="19">
                  <c:v>46072.9</c:v>
                </c:pt>
                <c:pt idx="20">
                  <c:v>46079.3</c:v>
                </c:pt>
                <c:pt idx="21">
                  <c:v>46079.5</c:v>
                </c:pt>
                <c:pt idx="22">
                  <c:v>46076.3</c:v>
                </c:pt>
                <c:pt idx="23">
                  <c:v>46076.4</c:v>
                </c:pt>
                <c:pt idx="24">
                  <c:v>46075.7</c:v>
                </c:pt>
                <c:pt idx="25">
                  <c:v>46076.6</c:v>
                </c:pt>
                <c:pt idx="26">
                  <c:v>46070.9</c:v>
                </c:pt>
                <c:pt idx="27">
                  <c:v>45864.800000000003</c:v>
                </c:pt>
                <c:pt idx="28">
                  <c:v>44738.3</c:v>
                </c:pt>
                <c:pt idx="29">
                  <c:v>44586.7</c:v>
                </c:pt>
                <c:pt idx="30">
                  <c:v>40442.199999999997</c:v>
                </c:pt>
                <c:pt idx="31">
                  <c:v>37805.1</c:v>
                </c:pt>
                <c:pt idx="32">
                  <c:v>35351.5</c:v>
                </c:pt>
                <c:pt idx="33">
                  <c:v>33417.599999999999</c:v>
                </c:pt>
                <c:pt idx="34">
                  <c:v>31923.9</c:v>
                </c:pt>
                <c:pt idx="35">
                  <c:v>30827.5</c:v>
                </c:pt>
                <c:pt idx="36">
                  <c:v>30023.8</c:v>
                </c:pt>
                <c:pt idx="37">
                  <c:v>29081.7</c:v>
                </c:pt>
                <c:pt idx="38">
                  <c:v>28174.2</c:v>
                </c:pt>
                <c:pt idx="39">
                  <c:v>27421.3</c:v>
                </c:pt>
                <c:pt idx="40">
                  <c:v>26587.8</c:v>
                </c:pt>
                <c:pt idx="41">
                  <c:v>25450.5</c:v>
                </c:pt>
                <c:pt idx="42">
                  <c:v>24587.3</c:v>
                </c:pt>
                <c:pt idx="43">
                  <c:v>24189.7</c:v>
                </c:pt>
                <c:pt idx="44">
                  <c:v>24068.400000000001</c:v>
                </c:pt>
                <c:pt idx="45">
                  <c:v>24015.9</c:v>
                </c:pt>
                <c:pt idx="46">
                  <c:v>23749.7</c:v>
                </c:pt>
                <c:pt idx="47">
                  <c:v>23502.400000000001</c:v>
                </c:pt>
                <c:pt idx="48">
                  <c:v>23445.3</c:v>
                </c:pt>
                <c:pt idx="49">
                  <c:v>23635.9</c:v>
                </c:pt>
                <c:pt idx="50">
                  <c:v>23868.799999999999</c:v>
                </c:pt>
                <c:pt idx="51">
                  <c:v>23838.400000000001</c:v>
                </c:pt>
                <c:pt idx="52">
                  <c:v>23323.599999999999</c:v>
                </c:pt>
                <c:pt idx="53">
                  <c:v>22780.6</c:v>
                </c:pt>
                <c:pt idx="54">
                  <c:v>22801.9</c:v>
                </c:pt>
                <c:pt idx="55">
                  <c:v>22996.1</c:v>
                </c:pt>
                <c:pt idx="56">
                  <c:v>22821.5</c:v>
                </c:pt>
                <c:pt idx="57">
                  <c:v>22613.3</c:v>
                </c:pt>
                <c:pt idx="58">
                  <c:v>22450.9</c:v>
                </c:pt>
                <c:pt idx="59">
                  <c:v>22280.799999999999</c:v>
                </c:pt>
                <c:pt idx="60">
                  <c:v>22448.3</c:v>
                </c:pt>
                <c:pt idx="61">
                  <c:v>22655.7</c:v>
                </c:pt>
                <c:pt idx="62">
                  <c:v>22814</c:v>
                </c:pt>
                <c:pt idx="63">
                  <c:v>22628.5</c:v>
                </c:pt>
                <c:pt idx="64">
                  <c:v>22269.8</c:v>
                </c:pt>
                <c:pt idx="65">
                  <c:v>22192.2</c:v>
                </c:pt>
                <c:pt idx="66">
                  <c:v>22086.2</c:v>
                </c:pt>
                <c:pt idx="67">
                  <c:v>21685.8</c:v>
                </c:pt>
                <c:pt idx="68">
                  <c:v>21832.3</c:v>
                </c:pt>
                <c:pt idx="69">
                  <c:v>24796.1</c:v>
                </c:pt>
                <c:pt idx="70">
                  <c:v>35610.800000000003</c:v>
                </c:pt>
                <c:pt idx="71">
                  <c:v>36441</c:v>
                </c:pt>
                <c:pt idx="72">
                  <c:v>29718.400000000001</c:v>
                </c:pt>
                <c:pt idx="73">
                  <c:v>27736.6</c:v>
                </c:pt>
                <c:pt idx="74">
                  <c:v>34386.1</c:v>
                </c:pt>
                <c:pt idx="75">
                  <c:v>35506.1</c:v>
                </c:pt>
                <c:pt idx="76">
                  <c:v>31752</c:v>
                </c:pt>
                <c:pt idx="77">
                  <c:v>31225.3</c:v>
                </c:pt>
                <c:pt idx="78">
                  <c:v>36000.400000000001</c:v>
                </c:pt>
                <c:pt idx="79">
                  <c:v>39214.199999999997</c:v>
                </c:pt>
                <c:pt idx="80">
                  <c:v>35954.5</c:v>
                </c:pt>
                <c:pt idx="81">
                  <c:v>33219</c:v>
                </c:pt>
                <c:pt idx="82">
                  <c:v>31622.7</c:v>
                </c:pt>
                <c:pt idx="83">
                  <c:v>29283.8</c:v>
                </c:pt>
                <c:pt idx="84">
                  <c:v>30111</c:v>
                </c:pt>
                <c:pt idx="85">
                  <c:v>31309.5</c:v>
                </c:pt>
                <c:pt idx="86">
                  <c:v>28716.9</c:v>
                </c:pt>
                <c:pt idx="87">
                  <c:v>27504.2</c:v>
                </c:pt>
                <c:pt idx="88">
                  <c:v>28083.200000000001</c:v>
                </c:pt>
                <c:pt idx="89">
                  <c:v>28419</c:v>
                </c:pt>
                <c:pt idx="90">
                  <c:v>29125.599999999999</c:v>
                </c:pt>
                <c:pt idx="91">
                  <c:v>30755.3</c:v>
                </c:pt>
                <c:pt idx="92">
                  <c:v>28802.1</c:v>
                </c:pt>
                <c:pt idx="93">
                  <c:v>26016.1</c:v>
                </c:pt>
                <c:pt idx="94">
                  <c:v>24500.1</c:v>
                </c:pt>
                <c:pt idx="95">
                  <c:v>23773.1</c:v>
                </c:pt>
                <c:pt idx="96">
                  <c:v>22880.5</c:v>
                </c:pt>
                <c:pt idx="97">
                  <c:v>22303.4</c:v>
                </c:pt>
                <c:pt idx="98">
                  <c:v>21915</c:v>
                </c:pt>
                <c:pt idx="99">
                  <c:v>21527.4</c:v>
                </c:pt>
                <c:pt idx="100">
                  <c:v>21086.1</c:v>
                </c:pt>
                <c:pt idx="101">
                  <c:v>20651</c:v>
                </c:pt>
                <c:pt idx="102">
                  <c:v>20304.099999999999</c:v>
                </c:pt>
                <c:pt idx="103">
                  <c:v>20167.5</c:v>
                </c:pt>
                <c:pt idx="104">
                  <c:v>20000</c:v>
                </c:pt>
                <c:pt idx="105">
                  <c:v>20219.2</c:v>
                </c:pt>
                <c:pt idx="106">
                  <c:v>20560.2</c:v>
                </c:pt>
                <c:pt idx="107">
                  <c:v>20690.8</c:v>
                </c:pt>
                <c:pt idx="108">
                  <c:v>20753.400000000001</c:v>
                </c:pt>
                <c:pt idx="109">
                  <c:v>21170.3</c:v>
                </c:pt>
                <c:pt idx="110">
                  <c:v>21363</c:v>
                </c:pt>
                <c:pt idx="111">
                  <c:v>21309.5</c:v>
                </c:pt>
                <c:pt idx="112">
                  <c:v>21604</c:v>
                </c:pt>
                <c:pt idx="113">
                  <c:v>21800.6</c:v>
                </c:pt>
                <c:pt idx="114">
                  <c:v>22022.799999999999</c:v>
                </c:pt>
                <c:pt idx="115">
                  <c:v>22256.1</c:v>
                </c:pt>
                <c:pt idx="116">
                  <c:v>22224.2</c:v>
                </c:pt>
                <c:pt idx="117">
                  <c:v>21883.3</c:v>
                </c:pt>
                <c:pt idx="118">
                  <c:v>21151.4</c:v>
                </c:pt>
                <c:pt idx="119">
                  <c:v>23590.7</c:v>
                </c:pt>
                <c:pt idx="120">
                  <c:v>34313</c:v>
                </c:pt>
                <c:pt idx="121">
                  <c:v>36012.1</c:v>
                </c:pt>
                <c:pt idx="122">
                  <c:v>31878.9</c:v>
                </c:pt>
                <c:pt idx="123">
                  <c:v>27513.8</c:v>
                </c:pt>
                <c:pt idx="124">
                  <c:v>24774</c:v>
                </c:pt>
                <c:pt idx="125">
                  <c:v>23780.9</c:v>
                </c:pt>
                <c:pt idx="126">
                  <c:v>22828.2</c:v>
                </c:pt>
                <c:pt idx="127">
                  <c:v>22214.5</c:v>
                </c:pt>
                <c:pt idx="128">
                  <c:v>21690.1</c:v>
                </c:pt>
                <c:pt idx="129">
                  <c:v>21270.1</c:v>
                </c:pt>
                <c:pt idx="130">
                  <c:v>21241</c:v>
                </c:pt>
                <c:pt idx="131">
                  <c:v>21105.5</c:v>
                </c:pt>
                <c:pt idx="132">
                  <c:v>21041.599999999999</c:v>
                </c:pt>
                <c:pt idx="133">
                  <c:v>20856.2</c:v>
                </c:pt>
                <c:pt idx="134">
                  <c:v>20638.5</c:v>
                </c:pt>
                <c:pt idx="135">
                  <c:v>20647.3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data'!$H$10:$H$146</c:f>
              <c:numCache>
                <c:formatCode>General</c:formatCode>
                <c:ptCount val="137"/>
                <c:pt idx="0">
                  <c:v>20647.3</c:v>
                </c:pt>
                <c:pt idx="1">
                  <c:v>20811</c:v>
                </c:pt>
                <c:pt idx="2">
                  <c:v>21043.200000000001</c:v>
                </c:pt>
                <c:pt idx="3">
                  <c:v>21161.4</c:v>
                </c:pt>
                <c:pt idx="4">
                  <c:v>20866.099999999999</c:v>
                </c:pt>
                <c:pt idx="5">
                  <c:v>20630.900000000001</c:v>
                </c:pt>
                <c:pt idx="6">
                  <c:v>20923.900000000001</c:v>
                </c:pt>
                <c:pt idx="7">
                  <c:v>20919.3</c:v>
                </c:pt>
                <c:pt idx="8">
                  <c:v>20671</c:v>
                </c:pt>
                <c:pt idx="9">
                  <c:v>21200.6</c:v>
                </c:pt>
                <c:pt idx="10">
                  <c:v>21391.3</c:v>
                </c:pt>
                <c:pt idx="11">
                  <c:v>21338.9</c:v>
                </c:pt>
                <c:pt idx="12">
                  <c:v>21216.1</c:v>
                </c:pt>
                <c:pt idx="13">
                  <c:v>21410</c:v>
                </c:pt>
                <c:pt idx="14">
                  <c:v>21598.1</c:v>
                </c:pt>
                <c:pt idx="15">
                  <c:v>21232.5</c:v>
                </c:pt>
                <c:pt idx="16">
                  <c:v>22207.8</c:v>
                </c:pt>
                <c:pt idx="17">
                  <c:v>35968.1</c:v>
                </c:pt>
                <c:pt idx="18">
                  <c:v>46079.3</c:v>
                </c:pt>
                <c:pt idx="19">
                  <c:v>46073.2</c:v>
                </c:pt>
                <c:pt idx="20">
                  <c:v>46077.599999999999</c:v>
                </c:pt>
                <c:pt idx="21">
                  <c:v>46075.1</c:v>
                </c:pt>
                <c:pt idx="22">
                  <c:v>46083.1</c:v>
                </c:pt>
                <c:pt idx="23">
                  <c:v>46091.3</c:v>
                </c:pt>
                <c:pt idx="24">
                  <c:v>46083.3</c:v>
                </c:pt>
                <c:pt idx="25">
                  <c:v>46090.400000000001</c:v>
                </c:pt>
                <c:pt idx="26">
                  <c:v>46090.400000000001</c:v>
                </c:pt>
                <c:pt idx="27">
                  <c:v>46089.7</c:v>
                </c:pt>
                <c:pt idx="28">
                  <c:v>46091.5</c:v>
                </c:pt>
                <c:pt idx="29">
                  <c:v>46088.7</c:v>
                </c:pt>
                <c:pt idx="30">
                  <c:v>45102.7</c:v>
                </c:pt>
                <c:pt idx="31">
                  <c:v>42955</c:v>
                </c:pt>
                <c:pt idx="32">
                  <c:v>40389.300000000003</c:v>
                </c:pt>
                <c:pt idx="33">
                  <c:v>37887.800000000003</c:v>
                </c:pt>
                <c:pt idx="34">
                  <c:v>35804.6</c:v>
                </c:pt>
                <c:pt idx="35">
                  <c:v>33971.300000000003</c:v>
                </c:pt>
                <c:pt idx="36">
                  <c:v>32517.9</c:v>
                </c:pt>
                <c:pt idx="37">
                  <c:v>31566.799999999999</c:v>
                </c:pt>
                <c:pt idx="38">
                  <c:v>30673.4</c:v>
                </c:pt>
                <c:pt idx="39">
                  <c:v>29468.9</c:v>
                </c:pt>
                <c:pt idx="40">
                  <c:v>28618.799999999999</c:v>
                </c:pt>
                <c:pt idx="41">
                  <c:v>28261.599999999999</c:v>
                </c:pt>
                <c:pt idx="42">
                  <c:v>27400.400000000001</c:v>
                </c:pt>
                <c:pt idx="43">
                  <c:v>26284</c:v>
                </c:pt>
                <c:pt idx="44">
                  <c:v>25594.1</c:v>
                </c:pt>
                <c:pt idx="45">
                  <c:v>25098.9</c:v>
                </c:pt>
                <c:pt idx="46">
                  <c:v>24632.2</c:v>
                </c:pt>
                <c:pt idx="47">
                  <c:v>24003.8</c:v>
                </c:pt>
                <c:pt idx="48">
                  <c:v>23820.7</c:v>
                </c:pt>
                <c:pt idx="49">
                  <c:v>23526.6</c:v>
                </c:pt>
                <c:pt idx="50">
                  <c:v>23552.799999999999</c:v>
                </c:pt>
                <c:pt idx="51">
                  <c:v>23952.799999999999</c:v>
                </c:pt>
                <c:pt idx="52">
                  <c:v>24206.6</c:v>
                </c:pt>
                <c:pt idx="53">
                  <c:v>24348.6</c:v>
                </c:pt>
                <c:pt idx="54">
                  <c:v>24280.5</c:v>
                </c:pt>
                <c:pt idx="55">
                  <c:v>23991.1</c:v>
                </c:pt>
                <c:pt idx="56">
                  <c:v>24306.3</c:v>
                </c:pt>
                <c:pt idx="57">
                  <c:v>24337.200000000001</c:v>
                </c:pt>
                <c:pt idx="58">
                  <c:v>24260.400000000001</c:v>
                </c:pt>
                <c:pt idx="59">
                  <c:v>24011.1</c:v>
                </c:pt>
                <c:pt idx="60">
                  <c:v>23266.1</c:v>
                </c:pt>
                <c:pt idx="61">
                  <c:v>22732.1</c:v>
                </c:pt>
                <c:pt idx="62">
                  <c:v>22559.9</c:v>
                </c:pt>
                <c:pt idx="63">
                  <c:v>22272.9</c:v>
                </c:pt>
                <c:pt idx="64">
                  <c:v>21783.1</c:v>
                </c:pt>
                <c:pt idx="65">
                  <c:v>21873.3</c:v>
                </c:pt>
                <c:pt idx="66">
                  <c:v>22179.9</c:v>
                </c:pt>
                <c:pt idx="67">
                  <c:v>22156.2</c:v>
                </c:pt>
                <c:pt idx="68">
                  <c:v>22005.599999999999</c:v>
                </c:pt>
                <c:pt idx="69">
                  <c:v>21719.7</c:v>
                </c:pt>
                <c:pt idx="70">
                  <c:v>22256.6</c:v>
                </c:pt>
                <c:pt idx="71">
                  <c:v>32646.6</c:v>
                </c:pt>
                <c:pt idx="72">
                  <c:v>46140.7</c:v>
                </c:pt>
                <c:pt idx="73">
                  <c:v>46140.2</c:v>
                </c:pt>
                <c:pt idx="74">
                  <c:v>43276.2</c:v>
                </c:pt>
                <c:pt idx="75">
                  <c:v>36889.300000000003</c:v>
                </c:pt>
                <c:pt idx="76">
                  <c:v>33203.599999999999</c:v>
                </c:pt>
                <c:pt idx="77">
                  <c:v>32603.9</c:v>
                </c:pt>
                <c:pt idx="78">
                  <c:v>33721.199999999997</c:v>
                </c:pt>
                <c:pt idx="79">
                  <c:v>34223.9</c:v>
                </c:pt>
                <c:pt idx="80">
                  <c:v>42600.6</c:v>
                </c:pt>
                <c:pt idx="81">
                  <c:v>46138</c:v>
                </c:pt>
                <c:pt idx="82">
                  <c:v>41136.300000000003</c:v>
                </c:pt>
                <c:pt idx="83">
                  <c:v>36197.5</c:v>
                </c:pt>
                <c:pt idx="84">
                  <c:v>33649.800000000003</c:v>
                </c:pt>
                <c:pt idx="85">
                  <c:v>35042.699999999997</c:v>
                </c:pt>
                <c:pt idx="86">
                  <c:v>37028.400000000001</c:v>
                </c:pt>
                <c:pt idx="87">
                  <c:v>35233.199999999997</c:v>
                </c:pt>
                <c:pt idx="88">
                  <c:v>31790.400000000001</c:v>
                </c:pt>
                <c:pt idx="89">
                  <c:v>31048</c:v>
                </c:pt>
                <c:pt idx="90">
                  <c:v>32316.9</c:v>
                </c:pt>
                <c:pt idx="91">
                  <c:v>31043</c:v>
                </c:pt>
                <c:pt idx="92">
                  <c:v>28438.6</c:v>
                </c:pt>
                <c:pt idx="93">
                  <c:v>26665.3</c:v>
                </c:pt>
                <c:pt idx="94">
                  <c:v>25540.400000000001</c:v>
                </c:pt>
                <c:pt idx="95">
                  <c:v>25304.3</c:v>
                </c:pt>
                <c:pt idx="96">
                  <c:v>25181.7</c:v>
                </c:pt>
                <c:pt idx="97">
                  <c:v>24825.9</c:v>
                </c:pt>
                <c:pt idx="98">
                  <c:v>24084.7</c:v>
                </c:pt>
                <c:pt idx="99">
                  <c:v>23719.4</c:v>
                </c:pt>
                <c:pt idx="100">
                  <c:v>23488</c:v>
                </c:pt>
                <c:pt idx="101">
                  <c:v>23200.9</c:v>
                </c:pt>
                <c:pt idx="102">
                  <c:v>22660.7</c:v>
                </c:pt>
                <c:pt idx="103">
                  <c:v>22235.9</c:v>
                </c:pt>
                <c:pt idx="104">
                  <c:v>22133.200000000001</c:v>
                </c:pt>
                <c:pt idx="105">
                  <c:v>22109.3</c:v>
                </c:pt>
                <c:pt idx="106">
                  <c:v>21997.1</c:v>
                </c:pt>
                <c:pt idx="107">
                  <c:v>21767.8</c:v>
                </c:pt>
                <c:pt idx="108">
                  <c:v>21817.7</c:v>
                </c:pt>
                <c:pt idx="109">
                  <c:v>21988.6</c:v>
                </c:pt>
                <c:pt idx="110">
                  <c:v>22309.7</c:v>
                </c:pt>
                <c:pt idx="111">
                  <c:v>22281.5</c:v>
                </c:pt>
                <c:pt idx="112">
                  <c:v>22215.599999999999</c:v>
                </c:pt>
                <c:pt idx="113">
                  <c:v>22303.1</c:v>
                </c:pt>
                <c:pt idx="114">
                  <c:v>22350.6</c:v>
                </c:pt>
                <c:pt idx="115">
                  <c:v>22404.3</c:v>
                </c:pt>
                <c:pt idx="116">
                  <c:v>22347.4</c:v>
                </c:pt>
                <c:pt idx="117">
                  <c:v>22686.400000000001</c:v>
                </c:pt>
                <c:pt idx="118">
                  <c:v>22660.799999999999</c:v>
                </c:pt>
                <c:pt idx="119">
                  <c:v>22472.9</c:v>
                </c:pt>
                <c:pt idx="120">
                  <c:v>23042.5</c:v>
                </c:pt>
                <c:pt idx="121">
                  <c:v>27087.7</c:v>
                </c:pt>
                <c:pt idx="122">
                  <c:v>33472.199999999997</c:v>
                </c:pt>
                <c:pt idx="123">
                  <c:v>31158.9</c:v>
                </c:pt>
                <c:pt idx="124">
                  <c:v>26189.4</c:v>
                </c:pt>
                <c:pt idx="125">
                  <c:v>23538.5</c:v>
                </c:pt>
                <c:pt idx="126">
                  <c:v>22436.799999999999</c:v>
                </c:pt>
                <c:pt idx="127">
                  <c:v>22120.1</c:v>
                </c:pt>
                <c:pt idx="128">
                  <c:v>22367.9</c:v>
                </c:pt>
                <c:pt idx="129">
                  <c:v>22397</c:v>
                </c:pt>
                <c:pt idx="130">
                  <c:v>21726.6</c:v>
                </c:pt>
                <c:pt idx="131">
                  <c:v>21039.599999999999</c:v>
                </c:pt>
                <c:pt idx="132">
                  <c:v>20748.599999999999</c:v>
                </c:pt>
                <c:pt idx="133">
                  <c:v>20802.400000000001</c:v>
                </c:pt>
                <c:pt idx="134">
                  <c:v>20781.3</c:v>
                </c:pt>
                <c:pt idx="135">
                  <c:v>21033.1</c:v>
                </c:pt>
                <c:pt idx="136">
                  <c:v>21524.3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2064"/>
        <c:axId val="105899904"/>
      </c:scatterChart>
      <c:valAx>
        <c:axId val="92392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05899904"/>
        <c:crosses val="autoZero"/>
        <c:crossBetween val="midCat"/>
      </c:valAx>
      <c:valAx>
        <c:axId val="105899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(ppm)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2392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data'!$J$10:$J$146</c:f>
              <c:numCache>
                <c:formatCode>General</c:formatCode>
                <c:ptCount val="137"/>
                <c:pt idx="0">
                  <c:v>3.9</c:v>
                </c:pt>
                <c:pt idx="1">
                  <c:v>3.9</c:v>
                </c:pt>
                <c:pt idx="2">
                  <c:v>3.9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3.9</c:v>
                </c:pt>
                <c:pt idx="8">
                  <c:v>3.9</c:v>
                </c:pt>
                <c:pt idx="9">
                  <c:v>4</c:v>
                </c:pt>
                <c:pt idx="10">
                  <c:v>4</c:v>
                </c:pt>
                <c:pt idx="11">
                  <c:v>3.94</c:v>
                </c:pt>
                <c:pt idx="12">
                  <c:v>3.9</c:v>
                </c:pt>
                <c:pt idx="13">
                  <c:v>3.9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4.13</c:v>
                </c:pt>
                <c:pt idx="19">
                  <c:v>5.87</c:v>
                </c:pt>
                <c:pt idx="20">
                  <c:v>9.23</c:v>
                </c:pt>
                <c:pt idx="21">
                  <c:v>12.26</c:v>
                </c:pt>
                <c:pt idx="22">
                  <c:v>13.8</c:v>
                </c:pt>
                <c:pt idx="23">
                  <c:v>14.81</c:v>
                </c:pt>
                <c:pt idx="24">
                  <c:v>15.61</c:v>
                </c:pt>
                <c:pt idx="25">
                  <c:v>15.74</c:v>
                </c:pt>
                <c:pt idx="26">
                  <c:v>14.97</c:v>
                </c:pt>
                <c:pt idx="27">
                  <c:v>13.6</c:v>
                </c:pt>
                <c:pt idx="28">
                  <c:v>11.7</c:v>
                </c:pt>
                <c:pt idx="29">
                  <c:v>9.1300000000000008</c:v>
                </c:pt>
                <c:pt idx="30">
                  <c:v>7.1</c:v>
                </c:pt>
                <c:pt idx="31">
                  <c:v>5.99</c:v>
                </c:pt>
                <c:pt idx="32">
                  <c:v>5.39</c:v>
                </c:pt>
                <c:pt idx="33">
                  <c:v>5.04</c:v>
                </c:pt>
                <c:pt idx="34">
                  <c:v>4.8</c:v>
                </c:pt>
                <c:pt idx="35">
                  <c:v>4.54</c:v>
                </c:pt>
                <c:pt idx="36">
                  <c:v>4.4000000000000004</c:v>
                </c:pt>
                <c:pt idx="37">
                  <c:v>4.1500000000000004</c:v>
                </c:pt>
                <c:pt idx="38">
                  <c:v>4.0999999999999996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3.9</c:v>
                </c:pt>
                <c:pt idx="51">
                  <c:v>3.9</c:v>
                </c:pt>
                <c:pt idx="52">
                  <c:v>3.9</c:v>
                </c:pt>
                <c:pt idx="53">
                  <c:v>3.9</c:v>
                </c:pt>
                <c:pt idx="54">
                  <c:v>3.9</c:v>
                </c:pt>
                <c:pt idx="55">
                  <c:v>4</c:v>
                </c:pt>
                <c:pt idx="56">
                  <c:v>4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4.2</c:v>
                </c:pt>
                <c:pt idx="64">
                  <c:v>4.2</c:v>
                </c:pt>
                <c:pt idx="65">
                  <c:v>4.1500000000000004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4.84</c:v>
                </c:pt>
                <c:pt idx="72">
                  <c:v>6.58</c:v>
                </c:pt>
                <c:pt idx="73">
                  <c:v>8.2100000000000009</c:v>
                </c:pt>
                <c:pt idx="74">
                  <c:v>8.4</c:v>
                </c:pt>
                <c:pt idx="75">
                  <c:v>6.88</c:v>
                </c:pt>
                <c:pt idx="76">
                  <c:v>5.69</c:v>
                </c:pt>
                <c:pt idx="77">
                  <c:v>5.5</c:v>
                </c:pt>
                <c:pt idx="78">
                  <c:v>5.7</c:v>
                </c:pt>
                <c:pt idx="79">
                  <c:v>5.49</c:v>
                </c:pt>
                <c:pt idx="80">
                  <c:v>5.3</c:v>
                </c:pt>
                <c:pt idx="81">
                  <c:v>6.31</c:v>
                </c:pt>
                <c:pt idx="82">
                  <c:v>7.59</c:v>
                </c:pt>
                <c:pt idx="83">
                  <c:v>7.69</c:v>
                </c:pt>
                <c:pt idx="84">
                  <c:v>6.78</c:v>
                </c:pt>
                <c:pt idx="85">
                  <c:v>6.05</c:v>
                </c:pt>
                <c:pt idx="86">
                  <c:v>5.9</c:v>
                </c:pt>
                <c:pt idx="87">
                  <c:v>5.74</c:v>
                </c:pt>
                <c:pt idx="88">
                  <c:v>5.4</c:v>
                </c:pt>
                <c:pt idx="89">
                  <c:v>4.99</c:v>
                </c:pt>
                <c:pt idx="90">
                  <c:v>4.7</c:v>
                </c:pt>
                <c:pt idx="91">
                  <c:v>4.45</c:v>
                </c:pt>
                <c:pt idx="92">
                  <c:v>4.4000000000000004</c:v>
                </c:pt>
                <c:pt idx="93">
                  <c:v>4.3</c:v>
                </c:pt>
                <c:pt idx="94">
                  <c:v>4.2</c:v>
                </c:pt>
                <c:pt idx="95">
                  <c:v>4.2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</c:v>
                </c:pt>
                <c:pt idx="99">
                  <c:v>3.95</c:v>
                </c:pt>
                <c:pt idx="100">
                  <c:v>3.9</c:v>
                </c:pt>
                <c:pt idx="101">
                  <c:v>3.9</c:v>
                </c:pt>
                <c:pt idx="102">
                  <c:v>3.9</c:v>
                </c:pt>
                <c:pt idx="103">
                  <c:v>3.9</c:v>
                </c:pt>
                <c:pt idx="104">
                  <c:v>3.9</c:v>
                </c:pt>
                <c:pt idx="105">
                  <c:v>3.9</c:v>
                </c:pt>
                <c:pt idx="106">
                  <c:v>3.9</c:v>
                </c:pt>
                <c:pt idx="107">
                  <c:v>3.9</c:v>
                </c:pt>
                <c:pt idx="108">
                  <c:v>3.9</c:v>
                </c:pt>
                <c:pt idx="109">
                  <c:v>3.9</c:v>
                </c:pt>
                <c:pt idx="110">
                  <c:v>3.9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  <c:pt idx="114">
                  <c:v>4</c:v>
                </c:pt>
                <c:pt idx="115">
                  <c:v>4</c:v>
                </c:pt>
                <c:pt idx="116">
                  <c:v>4.0999999999999996</c:v>
                </c:pt>
                <c:pt idx="117">
                  <c:v>4.0999999999999996</c:v>
                </c:pt>
                <c:pt idx="118">
                  <c:v>4.0999999999999996</c:v>
                </c:pt>
                <c:pt idx="119">
                  <c:v>4.0999999999999996</c:v>
                </c:pt>
                <c:pt idx="120">
                  <c:v>4.0999999999999996</c:v>
                </c:pt>
                <c:pt idx="121">
                  <c:v>4.05</c:v>
                </c:pt>
                <c:pt idx="122">
                  <c:v>4</c:v>
                </c:pt>
                <c:pt idx="123">
                  <c:v>4.4000000000000004</c:v>
                </c:pt>
                <c:pt idx="124">
                  <c:v>4.99</c:v>
                </c:pt>
                <c:pt idx="125">
                  <c:v>5.3</c:v>
                </c:pt>
                <c:pt idx="126">
                  <c:v>4.91</c:v>
                </c:pt>
                <c:pt idx="127">
                  <c:v>4.45</c:v>
                </c:pt>
                <c:pt idx="128">
                  <c:v>4.2</c:v>
                </c:pt>
                <c:pt idx="129">
                  <c:v>4</c:v>
                </c:pt>
                <c:pt idx="130">
                  <c:v>3.9</c:v>
                </c:pt>
                <c:pt idx="131">
                  <c:v>3.9</c:v>
                </c:pt>
                <c:pt idx="132">
                  <c:v>3.9</c:v>
                </c:pt>
                <c:pt idx="133">
                  <c:v>3.9</c:v>
                </c:pt>
                <c:pt idx="134">
                  <c:v>3.8</c:v>
                </c:pt>
                <c:pt idx="135">
                  <c:v>3.8</c:v>
                </c:pt>
                <c:pt idx="136">
                  <c:v>3.8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data'!$J$10:$J$146</c:f>
              <c:numCache>
                <c:formatCode>General</c:formatCode>
                <c:ptCount val="137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3.89</c:v>
                </c:pt>
                <c:pt idx="18">
                  <c:v>4.76</c:v>
                </c:pt>
                <c:pt idx="19">
                  <c:v>7.25</c:v>
                </c:pt>
                <c:pt idx="20">
                  <c:v>10.48</c:v>
                </c:pt>
                <c:pt idx="21">
                  <c:v>13.23</c:v>
                </c:pt>
                <c:pt idx="22">
                  <c:v>14.28</c:v>
                </c:pt>
                <c:pt idx="23">
                  <c:v>14.4</c:v>
                </c:pt>
                <c:pt idx="24">
                  <c:v>13.82</c:v>
                </c:pt>
                <c:pt idx="25">
                  <c:v>12.89</c:v>
                </c:pt>
                <c:pt idx="26">
                  <c:v>12.7</c:v>
                </c:pt>
                <c:pt idx="27">
                  <c:v>12.39</c:v>
                </c:pt>
                <c:pt idx="28">
                  <c:v>10.87</c:v>
                </c:pt>
                <c:pt idx="29">
                  <c:v>8.49</c:v>
                </c:pt>
                <c:pt idx="30">
                  <c:v>6.94</c:v>
                </c:pt>
                <c:pt idx="31">
                  <c:v>6.11</c:v>
                </c:pt>
                <c:pt idx="32">
                  <c:v>5.71</c:v>
                </c:pt>
                <c:pt idx="33">
                  <c:v>5.35</c:v>
                </c:pt>
                <c:pt idx="34">
                  <c:v>5.01</c:v>
                </c:pt>
                <c:pt idx="35">
                  <c:v>4.55</c:v>
                </c:pt>
                <c:pt idx="36">
                  <c:v>4.3099999999999996</c:v>
                </c:pt>
                <c:pt idx="37">
                  <c:v>4.0999999999999996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3.9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3.85</c:v>
                </c:pt>
                <c:pt idx="46">
                  <c:v>3.8</c:v>
                </c:pt>
                <c:pt idx="47">
                  <c:v>3.8</c:v>
                </c:pt>
                <c:pt idx="48">
                  <c:v>3.8</c:v>
                </c:pt>
                <c:pt idx="49">
                  <c:v>3.8</c:v>
                </c:pt>
                <c:pt idx="50">
                  <c:v>3.8</c:v>
                </c:pt>
                <c:pt idx="51">
                  <c:v>3.8</c:v>
                </c:pt>
                <c:pt idx="52">
                  <c:v>3.8</c:v>
                </c:pt>
                <c:pt idx="53">
                  <c:v>3.8</c:v>
                </c:pt>
                <c:pt idx="54">
                  <c:v>3.9</c:v>
                </c:pt>
                <c:pt idx="55">
                  <c:v>3.9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</c:v>
                </c:pt>
                <c:pt idx="71">
                  <c:v>4</c:v>
                </c:pt>
                <c:pt idx="72">
                  <c:v>4.28</c:v>
                </c:pt>
                <c:pt idx="73">
                  <c:v>5.45</c:v>
                </c:pt>
                <c:pt idx="74">
                  <c:v>6.19</c:v>
                </c:pt>
                <c:pt idx="75">
                  <c:v>5.85</c:v>
                </c:pt>
                <c:pt idx="76">
                  <c:v>5.31</c:v>
                </c:pt>
                <c:pt idx="77">
                  <c:v>5.5</c:v>
                </c:pt>
                <c:pt idx="78">
                  <c:v>5.89</c:v>
                </c:pt>
                <c:pt idx="79">
                  <c:v>5.71</c:v>
                </c:pt>
                <c:pt idx="80">
                  <c:v>5.3</c:v>
                </c:pt>
                <c:pt idx="81">
                  <c:v>5.55</c:v>
                </c:pt>
                <c:pt idx="82">
                  <c:v>6.18</c:v>
                </c:pt>
                <c:pt idx="83">
                  <c:v>6.15</c:v>
                </c:pt>
                <c:pt idx="84">
                  <c:v>5.63</c:v>
                </c:pt>
                <c:pt idx="85">
                  <c:v>5.1100000000000003</c:v>
                </c:pt>
                <c:pt idx="86">
                  <c:v>4.8099999999999996</c:v>
                </c:pt>
                <c:pt idx="87">
                  <c:v>4.7</c:v>
                </c:pt>
                <c:pt idx="88">
                  <c:v>4.8</c:v>
                </c:pt>
                <c:pt idx="89">
                  <c:v>4.8</c:v>
                </c:pt>
                <c:pt idx="90">
                  <c:v>4.6100000000000003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4.7</c:v>
                </c:pt>
                <c:pt idx="95">
                  <c:v>4.8</c:v>
                </c:pt>
                <c:pt idx="96">
                  <c:v>4.6100000000000003</c:v>
                </c:pt>
                <c:pt idx="97">
                  <c:v>4.25</c:v>
                </c:pt>
                <c:pt idx="98">
                  <c:v>4.0999999999999996</c:v>
                </c:pt>
                <c:pt idx="99">
                  <c:v>3.96</c:v>
                </c:pt>
                <c:pt idx="100">
                  <c:v>3.9</c:v>
                </c:pt>
                <c:pt idx="101">
                  <c:v>3.9</c:v>
                </c:pt>
                <c:pt idx="102">
                  <c:v>3.8</c:v>
                </c:pt>
                <c:pt idx="103">
                  <c:v>3.8</c:v>
                </c:pt>
                <c:pt idx="104">
                  <c:v>3.8</c:v>
                </c:pt>
                <c:pt idx="105">
                  <c:v>3.8</c:v>
                </c:pt>
                <c:pt idx="106">
                  <c:v>3.8</c:v>
                </c:pt>
                <c:pt idx="107">
                  <c:v>3.8</c:v>
                </c:pt>
                <c:pt idx="108">
                  <c:v>3.8</c:v>
                </c:pt>
                <c:pt idx="109">
                  <c:v>3.8</c:v>
                </c:pt>
                <c:pt idx="110">
                  <c:v>3.8</c:v>
                </c:pt>
                <c:pt idx="111">
                  <c:v>3.8</c:v>
                </c:pt>
                <c:pt idx="112">
                  <c:v>3.8</c:v>
                </c:pt>
                <c:pt idx="113">
                  <c:v>3.9</c:v>
                </c:pt>
                <c:pt idx="114">
                  <c:v>3.9</c:v>
                </c:pt>
                <c:pt idx="115">
                  <c:v>3.9</c:v>
                </c:pt>
                <c:pt idx="116">
                  <c:v>4</c:v>
                </c:pt>
                <c:pt idx="117">
                  <c:v>4.05</c:v>
                </c:pt>
                <c:pt idx="118">
                  <c:v>4.0999999999999996</c:v>
                </c:pt>
                <c:pt idx="119">
                  <c:v>4.0999999999999996</c:v>
                </c:pt>
                <c:pt idx="120">
                  <c:v>4.01</c:v>
                </c:pt>
                <c:pt idx="121">
                  <c:v>4</c:v>
                </c:pt>
                <c:pt idx="122">
                  <c:v>4.26</c:v>
                </c:pt>
                <c:pt idx="123">
                  <c:v>5.51</c:v>
                </c:pt>
                <c:pt idx="124">
                  <c:v>6.2</c:v>
                </c:pt>
                <c:pt idx="125">
                  <c:v>5.98</c:v>
                </c:pt>
                <c:pt idx="126">
                  <c:v>5.33</c:v>
                </c:pt>
                <c:pt idx="127">
                  <c:v>4.66</c:v>
                </c:pt>
                <c:pt idx="128">
                  <c:v>4.3099999999999996</c:v>
                </c:pt>
                <c:pt idx="129">
                  <c:v>4.0999999999999996</c:v>
                </c:pt>
                <c:pt idx="130">
                  <c:v>4</c:v>
                </c:pt>
                <c:pt idx="131">
                  <c:v>3.9</c:v>
                </c:pt>
                <c:pt idx="132">
                  <c:v>3.9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data'!$J$10:$J$146</c:f>
              <c:numCache>
                <c:formatCode>General</c:formatCode>
                <c:ptCount val="137"/>
                <c:pt idx="0">
                  <c:v>3.9</c:v>
                </c:pt>
                <c:pt idx="1">
                  <c:v>3.9</c:v>
                </c:pt>
                <c:pt idx="2">
                  <c:v>3.86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3.9</c:v>
                </c:pt>
                <c:pt idx="13">
                  <c:v>3.9</c:v>
                </c:pt>
                <c:pt idx="14">
                  <c:v>4</c:v>
                </c:pt>
                <c:pt idx="15">
                  <c:v>3.9</c:v>
                </c:pt>
                <c:pt idx="16">
                  <c:v>3.9</c:v>
                </c:pt>
                <c:pt idx="17">
                  <c:v>3.8</c:v>
                </c:pt>
                <c:pt idx="18">
                  <c:v>3.8</c:v>
                </c:pt>
                <c:pt idx="19">
                  <c:v>3.98</c:v>
                </c:pt>
                <c:pt idx="20">
                  <c:v>5.61</c:v>
                </c:pt>
                <c:pt idx="21">
                  <c:v>8.6300000000000008</c:v>
                </c:pt>
                <c:pt idx="22">
                  <c:v>11.86</c:v>
                </c:pt>
                <c:pt idx="23">
                  <c:v>13.34</c:v>
                </c:pt>
                <c:pt idx="24">
                  <c:v>14.18</c:v>
                </c:pt>
                <c:pt idx="25">
                  <c:v>14.5</c:v>
                </c:pt>
                <c:pt idx="26">
                  <c:v>13.84</c:v>
                </c:pt>
                <c:pt idx="27">
                  <c:v>13.21</c:v>
                </c:pt>
                <c:pt idx="28">
                  <c:v>13.1</c:v>
                </c:pt>
                <c:pt idx="29">
                  <c:v>12.75</c:v>
                </c:pt>
                <c:pt idx="30">
                  <c:v>10.99</c:v>
                </c:pt>
                <c:pt idx="31">
                  <c:v>8.83</c:v>
                </c:pt>
                <c:pt idx="32">
                  <c:v>7.21</c:v>
                </c:pt>
                <c:pt idx="33">
                  <c:v>6.33</c:v>
                </c:pt>
                <c:pt idx="34">
                  <c:v>5.63</c:v>
                </c:pt>
                <c:pt idx="35">
                  <c:v>5.22</c:v>
                </c:pt>
                <c:pt idx="36">
                  <c:v>4.76</c:v>
                </c:pt>
                <c:pt idx="37">
                  <c:v>4.41</c:v>
                </c:pt>
                <c:pt idx="38">
                  <c:v>4.16</c:v>
                </c:pt>
                <c:pt idx="39">
                  <c:v>4.01</c:v>
                </c:pt>
                <c:pt idx="40">
                  <c:v>4</c:v>
                </c:pt>
                <c:pt idx="41">
                  <c:v>3.92</c:v>
                </c:pt>
                <c:pt idx="42">
                  <c:v>3.9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6">
                  <c:v>3.9</c:v>
                </c:pt>
                <c:pt idx="47">
                  <c:v>3.9</c:v>
                </c:pt>
                <c:pt idx="48">
                  <c:v>3.9</c:v>
                </c:pt>
                <c:pt idx="49">
                  <c:v>3.9</c:v>
                </c:pt>
                <c:pt idx="50">
                  <c:v>3.8</c:v>
                </c:pt>
                <c:pt idx="51">
                  <c:v>3.8</c:v>
                </c:pt>
                <c:pt idx="52">
                  <c:v>3.8</c:v>
                </c:pt>
                <c:pt idx="53">
                  <c:v>3.8</c:v>
                </c:pt>
                <c:pt idx="54">
                  <c:v>3.8</c:v>
                </c:pt>
                <c:pt idx="55">
                  <c:v>3.89</c:v>
                </c:pt>
                <c:pt idx="56">
                  <c:v>3.9</c:v>
                </c:pt>
                <c:pt idx="57">
                  <c:v>3.9</c:v>
                </c:pt>
                <c:pt idx="58">
                  <c:v>3.9</c:v>
                </c:pt>
                <c:pt idx="59">
                  <c:v>4</c:v>
                </c:pt>
                <c:pt idx="60">
                  <c:v>4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4.0199999999999996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4.0999999999999996</c:v>
                </c:pt>
                <c:pt idx="72">
                  <c:v>4</c:v>
                </c:pt>
                <c:pt idx="73">
                  <c:v>4</c:v>
                </c:pt>
                <c:pt idx="74">
                  <c:v>4.8899999999999997</c:v>
                </c:pt>
                <c:pt idx="75">
                  <c:v>7.58</c:v>
                </c:pt>
                <c:pt idx="76">
                  <c:v>9.8699999999999992</c:v>
                </c:pt>
                <c:pt idx="77">
                  <c:v>9.3699999999999992</c:v>
                </c:pt>
                <c:pt idx="78">
                  <c:v>7.26</c:v>
                </c:pt>
                <c:pt idx="79">
                  <c:v>5.68</c:v>
                </c:pt>
                <c:pt idx="80">
                  <c:v>5.0599999999999996</c:v>
                </c:pt>
                <c:pt idx="81">
                  <c:v>5</c:v>
                </c:pt>
                <c:pt idx="82">
                  <c:v>5.16</c:v>
                </c:pt>
                <c:pt idx="83">
                  <c:v>6.01</c:v>
                </c:pt>
                <c:pt idx="84">
                  <c:v>7.21</c:v>
                </c:pt>
                <c:pt idx="85">
                  <c:v>7.6</c:v>
                </c:pt>
                <c:pt idx="86">
                  <c:v>6.86</c:v>
                </c:pt>
                <c:pt idx="87">
                  <c:v>5.87</c:v>
                </c:pt>
                <c:pt idx="88">
                  <c:v>5.6</c:v>
                </c:pt>
                <c:pt idx="89">
                  <c:v>5.68</c:v>
                </c:pt>
                <c:pt idx="90">
                  <c:v>5.9</c:v>
                </c:pt>
                <c:pt idx="91">
                  <c:v>5.53</c:v>
                </c:pt>
                <c:pt idx="92">
                  <c:v>5.2</c:v>
                </c:pt>
                <c:pt idx="93">
                  <c:v>5.0999999999999996</c:v>
                </c:pt>
                <c:pt idx="94">
                  <c:v>5.0999999999999996</c:v>
                </c:pt>
                <c:pt idx="95">
                  <c:v>4.82</c:v>
                </c:pt>
                <c:pt idx="96">
                  <c:v>4.47</c:v>
                </c:pt>
                <c:pt idx="97">
                  <c:v>4.22</c:v>
                </c:pt>
                <c:pt idx="98">
                  <c:v>4.07</c:v>
                </c:pt>
                <c:pt idx="99">
                  <c:v>3.91</c:v>
                </c:pt>
                <c:pt idx="100">
                  <c:v>3.9</c:v>
                </c:pt>
                <c:pt idx="101">
                  <c:v>3.9</c:v>
                </c:pt>
                <c:pt idx="102">
                  <c:v>3.8</c:v>
                </c:pt>
                <c:pt idx="103">
                  <c:v>3.8</c:v>
                </c:pt>
                <c:pt idx="104">
                  <c:v>3.8</c:v>
                </c:pt>
                <c:pt idx="105">
                  <c:v>3.8</c:v>
                </c:pt>
                <c:pt idx="106">
                  <c:v>3.8</c:v>
                </c:pt>
                <c:pt idx="107">
                  <c:v>3.8</c:v>
                </c:pt>
                <c:pt idx="108">
                  <c:v>3.8</c:v>
                </c:pt>
                <c:pt idx="109">
                  <c:v>3.8</c:v>
                </c:pt>
                <c:pt idx="110">
                  <c:v>3.8</c:v>
                </c:pt>
                <c:pt idx="111">
                  <c:v>3.8</c:v>
                </c:pt>
                <c:pt idx="112">
                  <c:v>3.8</c:v>
                </c:pt>
                <c:pt idx="113">
                  <c:v>3.8</c:v>
                </c:pt>
                <c:pt idx="114">
                  <c:v>3.8</c:v>
                </c:pt>
                <c:pt idx="115">
                  <c:v>3.8</c:v>
                </c:pt>
                <c:pt idx="116">
                  <c:v>3.8</c:v>
                </c:pt>
                <c:pt idx="117">
                  <c:v>3.9</c:v>
                </c:pt>
                <c:pt idx="118">
                  <c:v>3.9</c:v>
                </c:pt>
                <c:pt idx="119">
                  <c:v>4</c:v>
                </c:pt>
                <c:pt idx="120">
                  <c:v>4.04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  <c:pt idx="124">
                  <c:v>4.7</c:v>
                </c:pt>
                <c:pt idx="125">
                  <c:v>5.64</c:v>
                </c:pt>
                <c:pt idx="126">
                  <c:v>5.9</c:v>
                </c:pt>
                <c:pt idx="127">
                  <c:v>5.35</c:v>
                </c:pt>
                <c:pt idx="128">
                  <c:v>4.63</c:v>
                </c:pt>
                <c:pt idx="129">
                  <c:v>4.22</c:v>
                </c:pt>
                <c:pt idx="130">
                  <c:v>4</c:v>
                </c:pt>
                <c:pt idx="131">
                  <c:v>3.9</c:v>
                </c:pt>
                <c:pt idx="132">
                  <c:v>3.9</c:v>
                </c:pt>
                <c:pt idx="133">
                  <c:v>3.9</c:v>
                </c:pt>
                <c:pt idx="134">
                  <c:v>3.9</c:v>
                </c:pt>
                <c:pt idx="135">
                  <c:v>3.9</c:v>
                </c:pt>
                <c:pt idx="136">
                  <c:v>3.9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290688"/>
        <c:axId val="114292608"/>
      </c:scatterChart>
      <c:valAx>
        <c:axId val="114290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14292608"/>
        <c:crosses val="autoZero"/>
        <c:crossBetween val="midCat"/>
      </c:valAx>
      <c:valAx>
        <c:axId val="114292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O2 (%)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429068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Flow (L/hr)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data'!$BU$10:$BU$146</c:f>
              <c:numCache>
                <c:formatCode>General</c:formatCode>
                <c:ptCount val="137"/>
                <c:pt idx="0">
                  <c:v>10.855518</c:v>
                </c:pt>
                <c:pt idx="1">
                  <c:v>11.538040000000001</c:v>
                </c:pt>
                <c:pt idx="2">
                  <c:v>11.184010000000001</c:v>
                </c:pt>
                <c:pt idx="3">
                  <c:v>11.159872999999999</c:v>
                </c:pt>
                <c:pt idx="4">
                  <c:v>11.704024</c:v>
                </c:pt>
                <c:pt idx="5">
                  <c:v>13.221030000000001</c:v>
                </c:pt>
                <c:pt idx="6">
                  <c:v>14.23504</c:v>
                </c:pt>
                <c:pt idx="7">
                  <c:v>12.900143</c:v>
                </c:pt>
                <c:pt idx="8">
                  <c:v>12.238549000000001</c:v>
                </c:pt>
                <c:pt idx="9">
                  <c:v>12.096562</c:v>
                </c:pt>
                <c:pt idx="10">
                  <c:v>12.096562</c:v>
                </c:pt>
                <c:pt idx="11">
                  <c:v>12.129642</c:v>
                </c:pt>
                <c:pt idx="12">
                  <c:v>12.113284999999999</c:v>
                </c:pt>
                <c:pt idx="13">
                  <c:v>11.538797000000001</c:v>
                </c:pt>
                <c:pt idx="14">
                  <c:v>9.921576</c:v>
                </c:pt>
                <c:pt idx="15">
                  <c:v>7.8314500000000002</c:v>
                </c:pt>
                <c:pt idx="16">
                  <c:v>7.9171639999999996</c:v>
                </c:pt>
                <c:pt idx="17">
                  <c:v>6.4153370000000001</c:v>
                </c:pt>
                <c:pt idx="18">
                  <c:v>5.4696300000000004</c:v>
                </c:pt>
                <c:pt idx="19">
                  <c:v>5.6295109999999999</c:v>
                </c:pt>
                <c:pt idx="20">
                  <c:v>6.119726</c:v>
                </c:pt>
                <c:pt idx="21">
                  <c:v>6.4795749999999996</c:v>
                </c:pt>
                <c:pt idx="22">
                  <c:v>6.0352569999999996</c:v>
                </c:pt>
                <c:pt idx="23">
                  <c:v>6.1199209999999997</c:v>
                </c:pt>
                <c:pt idx="24">
                  <c:v>6.0385770000000001</c:v>
                </c:pt>
                <c:pt idx="25">
                  <c:v>6.8621040000000004</c:v>
                </c:pt>
                <c:pt idx="26">
                  <c:v>7.33643</c:v>
                </c:pt>
                <c:pt idx="27">
                  <c:v>7.0525640000000003</c:v>
                </c:pt>
                <c:pt idx="28">
                  <c:v>7.0815539999999997</c:v>
                </c:pt>
                <c:pt idx="29">
                  <c:v>6.8669380000000002</c:v>
                </c:pt>
                <c:pt idx="30">
                  <c:v>7.253495</c:v>
                </c:pt>
                <c:pt idx="31">
                  <c:v>8.0651810000000008</c:v>
                </c:pt>
                <c:pt idx="32">
                  <c:v>7.7755919999999996</c:v>
                </c:pt>
                <c:pt idx="33">
                  <c:v>8.9594889999999996</c:v>
                </c:pt>
                <c:pt idx="34">
                  <c:v>9.8706259999999997</c:v>
                </c:pt>
                <c:pt idx="35">
                  <c:v>9.9347589999999997</c:v>
                </c:pt>
                <c:pt idx="36">
                  <c:v>11.721788999999999</c:v>
                </c:pt>
                <c:pt idx="37">
                  <c:v>13.268732</c:v>
                </c:pt>
                <c:pt idx="38">
                  <c:v>12.186676</c:v>
                </c:pt>
                <c:pt idx="39">
                  <c:v>11.826237000000001</c:v>
                </c:pt>
                <c:pt idx="40">
                  <c:v>12.28762</c:v>
                </c:pt>
                <c:pt idx="41">
                  <c:v>11.687253</c:v>
                </c:pt>
                <c:pt idx="42">
                  <c:v>11.034837</c:v>
                </c:pt>
                <c:pt idx="43">
                  <c:v>12.671003000000001</c:v>
                </c:pt>
                <c:pt idx="44">
                  <c:v>13.119714999999999</c:v>
                </c:pt>
                <c:pt idx="45">
                  <c:v>13.297247</c:v>
                </c:pt>
                <c:pt idx="46">
                  <c:v>11.889588</c:v>
                </c:pt>
                <c:pt idx="47">
                  <c:v>11.138545000000001</c:v>
                </c:pt>
                <c:pt idx="48">
                  <c:v>11.257199</c:v>
                </c:pt>
                <c:pt idx="49">
                  <c:v>11.574358999999999</c:v>
                </c:pt>
                <c:pt idx="50">
                  <c:v>11.936559000000001</c:v>
                </c:pt>
                <c:pt idx="51">
                  <c:v>12.467568999999999</c:v>
                </c:pt>
                <c:pt idx="52">
                  <c:v>14.230584</c:v>
                </c:pt>
                <c:pt idx="53">
                  <c:v>15.065658000000001</c:v>
                </c:pt>
                <c:pt idx="54">
                  <c:v>16.020697999999999</c:v>
                </c:pt>
                <c:pt idx="55">
                  <c:v>17.435241000000001</c:v>
                </c:pt>
                <c:pt idx="56">
                  <c:v>17.314444999999999</c:v>
                </c:pt>
                <c:pt idx="57">
                  <c:v>17.166550000000001</c:v>
                </c:pt>
                <c:pt idx="58">
                  <c:v>16.508948</c:v>
                </c:pt>
                <c:pt idx="59">
                  <c:v>14.916112</c:v>
                </c:pt>
                <c:pt idx="60">
                  <c:v>17.923639000000001</c:v>
                </c:pt>
                <c:pt idx="61">
                  <c:v>19.250086</c:v>
                </c:pt>
                <c:pt idx="62">
                  <c:v>17.09939</c:v>
                </c:pt>
                <c:pt idx="63">
                  <c:v>13.255084999999999</c:v>
                </c:pt>
                <c:pt idx="64">
                  <c:v>11.557644</c:v>
                </c:pt>
                <c:pt idx="65">
                  <c:v>12.84768</c:v>
                </c:pt>
                <c:pt idx="66">
                  <c:v>13.693447000000001</c:v>
                </c:pt>
                <c:pt idx="67">
                  <c:v>11.503227000000001</c:v>
                </c:pt>
                <c:pt idx="68">
                  <c:v>7.8220530000000004</c:v>
                </c:pt>
                <c:pt idx="69">
                  <c:v>7.2516819999999997</c:v>
                </c:pt>
                <c:pt idx="70">
                  <c:v>6.951581</c:v>
                </c:pt>
                <c:pt idx="71">
                  <c:v>7.1697480000000002</c:v>
                </c:pt>
                <c:pt idx="72">
                  <c:v>8.1302590000000006</c:v>
                </c:pt>
                <c:pt idx="73">
                  <c:v>8.3573810000000002</c:v>
                </c:pt>
                <c:pt idx="74">
                  <c:v>7.0150509999999997</c:v>
                </c:pt>
                <c:pt idx="75">
                  <c:v>7.5130790000000003</c:v>
                </c:pt>
                <c:pt idx="76">
                  <c:v>7.9669429999999997</c:v>
                </c:pt>
                <c:pt idx="77">
                  <c:v>7.3846610000000004</c:v>
                </c:pt>
                <c:pt idx="78">
                  <c:v>6.8609260000000001</c:v>
                </c:pt>
                <c:pt idx="79">
                  <c:v>6.3113760000000001</c:v>
                </c:pt>
                <c:pt idx="80">
                  <c:v>6.539002</c:v>
                </c:pt>
                <c:pt idx="81">
                  <c:v>7.1514470000000001</c:v>
                </c:pt>
                <c:pt idx="82">
                  <c:v>7.1181169999999998</c:v>
                </c:pt>
                <c:pt idx="83">
                  <c:v>6.8904459999999998</c:v>
                </c:pt>
                <c:pt idx="84">
                  <c:v>7.2889910000000002</c:v>
                </c:pt>
                <c:pt idx="85">
                  <c:v>7.4386429999999999</c:v>
                </c:pt>
                <c:pt idx="86">
                  <c:v>7.6839219999999999</c:v>
                </c:pt>
                <c:pt idx="87">
                  <c:v>7.3146979999999999</c:v>
                </c:pt>
                <c:pt idx="88">
                  <c:v>7.0575299999999999</c:v>
                </c:pt>
                <c:pt idx="89">
                  <c:v>6.8685010000000002</c:v>
                </c:pt>
                <c:pt idx="90">
                  <c:v>7.0702579999999999</c:v>
                </c:pt>
                <c:pt idx="91">
                  <c:v>7.6583480000000002</c:v>
                </c:pt>
                <c:pt idx="92">
                  <c:v>8.3578939999999999</c:v>
                </c:pt>
                <c:pt idx="93">
                  <c:v>8.7395519999999998</c:v>
                </c:pt>
                <c:pt idx="94">
                  <c:v>9.8328100000000003</c:v>
                </c:pt>
                <c:pt idx="95">
                  <c:v>10.968750999999999</c:v>
                </c:pt>
                <c:pt idx="96">
                  <c:v>10.076014000000001</c:v>
                </c:pt>
                <c:pt idx="97">
                  <c:v>11.166594999999999</c:v>
                </c:pt>
                <c:pt idx="98">
                  <c:v>11.702389</c:v>
                </c:pt>
                <c:pt idx="99">
                  <c:v>12.062155000000001</c:v>
                </c:pt>
                <c:pt idx="100">
                  <c:v>10.418684000000001</c:v>
                </c:pt>
                <c:pt idx="101">
                  <c:v>10.39658</c:v>
                </c:pt>
                <c:pt idx="102">
                  <c:v>10.85257</c:v>
                </c:pt>
                <c:pt idx="103">
                  <c:v>10.710290000000001</c:v>
                </c:pt>
                <c:pt idx="104">
                  <c:v>10.041957</c:v>
                </c:pt>
                <c:pt idx="105">
                  <c:v>9.8146959999999996</c:v>
                </c:pt>
                <c:pt idx="106">
                  <c:v>9.4470349999999996</c:v>
                </c:pt>
                <c:pt idx="107">
                  <c:v>8.9239110000000004</c:v>
                </c:pt>
                <c:pt idx="108">
                  <c:v>11.867055000000001</c:v>
                </c:pt>
                <c:pt idx="109">
                  <c:v>14.038477</c:v>
                </c:pt>
                <c:pt idx="110">
                  <c:v>12.763023</c:v>
                </c:pt>
                <c:pt idx="111">
                  <c:v>11.423848</c:v>
                </c:pt>
                <c:pt idx="112">
                  <c:v>13.021641000000001</c:v>
                </c:pt>
                <c:pt idx="113">
                  <c:v>13.500657</c:v>
                </c:pt>
                <c:pt idx="114">
                  <c:v>15.58446</c:v>
                </c:pt>
                <c:pt idx="115">
                  <c:v>16.620162000000001</c:v>
                </c:pt>
                <c:pt idx="116">
                  <c:v>15.929320000000001</c:v>
                </c:pt>
                <c:pt idx="117">
                  <c:v>14.331483</c:v>
                </c:pt>
                <c:pt idx="118">
                  <c:v>11.630492</c:v>
                </c:pt>
                <c:pt idx="119">
                  <c:v>8.3202730000000003</c:v>
                </c:pt>
                <c:pt idx="120">
                  <c:v>7.028162</c:v>
                </c:pt>
                <c:pt idx="121">
                  <c:v>6.7644029999999997</c:v>
                </c:pt>
                <c:pt idx="122">
                  <c:v>8.1234590000000004</c:v>
                </c:pt>
                <c:pt idx="123">
                  <c:v>8.9678550000000001</c:v>
                </c:pt>
                <c:pt idx="124">
                  <c:v>10.354835</c:v>
                </c:pt>
                <c:pt idx="125">
                  <c:v>10.840168</c:v>
                </c:pt>
                <c:pt idx="126">
                  <c:v>9.8478980000000007</c:v>
                </c:pt>
                <c:pt idx="127">
                  <c:v>9.5246680000000001</c:v>
                </c:pt>
                <c:pt idx="128">
                  <c:v>10.428246</c:v>
                </c:pt>
                <c:pt idx="129">
                  <c:v>10.776767</c:v>
                </c:pt>
                <c:pt idx="130">
                  <c:v>11.648509000000001</c:v>
                </c:pt>
                <c:pt idx="131">
                  <c:v>11.290125</c:v>
                </c:pt>
                <c:pt idx="132">
                  <c:v>11.082113</c:v>
                </c:pt>
                <c:pt idx="133">
                  <c:v>10.311541</c:v>
                </c:pt>
                <c:pt idx="134">
                  <c:v>9.5676349999999992</c:v>
                </c:pt>
                <c:pt idx="135">
                  <c:v>8.9441249999999997</c:v>
                </c:pt>
                <c:pt idx="136">
                  <c:v>8.9343699999999995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data'!$BU$10:$BU$146</c:f>
              <c:numCache>
                <c:formatCode>General</c:formatCode>
                <c:ptCount val="137"/>
                <c:pt idx="0">
                  <c:v>8.9343699999999995</c:v>
                </c:pt>
                <c:pt idx="1">
                  <c:v>9.4658329999999999</c:v>
                </c:pt>
                <c:pt idx="2">
                  <c:v>9.6141670000000001</c:v>
                </c:pt>
                <c:pt idx="3">
                  <c:v>10.291874</c:v>
                </c:pt>
                <c:pt idx="4">
                  <c:v>11.894593</c:v>
                </c:pt>
                <c:pt idx="5">
                  <c:v>12.433751000000001</c:v>
                </c:pt>
                <c:pt idx="6">
                  <c:v>12.500564000000001</c:v>
                </c:pt>
                <c:pt idx="7">
                  <c:v>12.221904</c:v>
                </c:pt>
                <c:pt idx="8">
                  <c:v>11.497221</c:v>
                </c:pt>
                <c:pt idx="9">
                  <c:v>11.618919999999999</c:v>
                </c:pt>
                <c:pt idx="10">
                  <c:v>11.103121</c:v>
                </c:pt>
                <c:pt idx="11">
                  <c:v>10.812288000000001</c:v>
                </c:pt>
                <c:pt idx="12">
                  <c:v>9.6309380000000004</c:v>
                </c:pt>
                <c:pt idx="13">
                  <c:v>10.538373</c:v>
                </c:pt>
                <c:pt idx="14">
                  <c:v>9.5357760000000003</c:v>
                </c:pt>
                <c:pt idx="15">
                  <c:v>7.7907529999999996</c:v>
                </c:pt>
                <c:pt idx="16">
                  <c:v>8.6508749999999992</c:v>
                </c:pt>
                <c:pt idx="17">
                  <c:v>8.3035770000000007</c:v>
                </c:pt>
                <c:pt idx="18">
                  <c:v>7.2352819999999998</c:v>
                </c:pt>
                <c:pt idx="19">
                  <c:v>6.855829</c:v>
                </c:pt>
                <c:pt idx="20">
                  <c:v>6.8884449999999999</c:v>
                </c:pt>
                <c:pt idx="21">
                  <c:v>7.4045620000000003</c:v>
                </c:pt>
                <c:pt idx="22">
                  <c:v>7.226591</c:v>
                </c:pt>
                <c:pt idx="23">
                  <c:v>6.5149010000000001</c:v>
                </c:pt>
                <c:pt idx="24">
                  <c:v>6.046462</c:v>
                </c:pt>
                <c:pt idx="25">
                  <c:v>6.7105969999999999</c:v>
                </c:pt>
                <c:pt idx="26">
                  <c:v>7.3296859999999997</c:v>
                </c:pt>
                <c:pt idx="27">
                  <c:v>7.3554430000000002</c:v>
                </c:pt>
                <c:pt idx="28">
                  <c:v>7.6113939999999998</c:v>
                </c:pt>
                <c:pt idx="29">
                  <c:v>7.4418410000000002</c:v>
                </c:pt>
                <c:pt idx="30">
                  <c:v>7.3667949999999998</c:v>
                </c:pt>
                <c:pt idx="31">
                  <c:v>8.1398109999999999</c:v>
                </c:pt>
                <c:pt idx="32">
                  <c:v>8.3960620000000006</c:v>
                </c:pt>
                <c:pt idx="33">
                  <c:v>8.9937570000000004</c:v>
                </c:pt>
                <c:pt idx="34">
                  <c:v>9.3337819999999994</c:v>
                </c:pt>
                <c:pt idx="35">
                  <c:v>9.9543140000000001</c:v>
                </c:pt>
                <c:pt idx="36">
                  <c:v>11.203568000000001</c:v>
                </c:pt>
                <c:pt idx="37">
                  <c:v>11.599259999999999</c:v>
                </c:pt>
                <c:pt idx="38">
                  <c:v>11.883868</c:v>
                </c:pt>
                <c:pt idx="39">
                  <c:v>11.403304</c:v>
                </c:pt>
                <c:pt idx="40">
                  <c:v>11.301233</c:v>
                </c:pt>
                <c:pt idx="41">
                  <c:v>10.993433</c:v>
                </c:pt>
                <c:pt idx="42">
                  <c:v>10.409300999999999</c:v>
                </c:pt>
                <c:pt idx="43">
                  <c:v>10.775009000000001</c:v>
                </c:pt>
                <c:pt idx="44">
                  <c:v>10.867803</c:v>
                </c:pt>
                <c:pt idx="45">
                  <c:v>11.517386999999999</c:v>
                </c:pt>
                <c:pt idx="46">
                  <c:v>11.733174</c:v>
                </c:pt>
                <c:pt idx="47">
                  <c:v>10.658367</c:v>
                </c:pt>
                <c:pt idx="48">
                  <c:v>10.179245</c:v>
                </c:pt>
                <c:pt idx="49">
                  <c:v>10.267150000000001</c:v>
                </c:pt>
                <c:pt idx="50">
                  <c:v>11.55823</c:v>
                </c:pt>
                <c:pt idx="51">
                  <c:v>12.518665</c:v>
                </c:pt>
                <c:pt idx="52">
                  <c:v>12.145438</c:v>
                </c:pt>
                <c:pt idx="53">
                  <c:v>12.515931</c:v>
                </c:pt>
                <c:pt idx="54">
                  <c:v>14.575175</c:v>
                </c:pt>
                <c:pt idx="55">
                  <c:v>17.395838000000001</c:v>
                </c:pt>
                <c:pt idx="56">
                  <c:v>16.395779999999998</c:v>
                </c:pt>
                <c:pt idx="57">
                  <c:v>14.038525</c:v>
                </c:pt>
                <c:pt idx="58">
                  <c:v>14.607222</c:v>
                </c:pt>
                <c:pt idx="59">
                  <c:v>16.600394000000001</c:v>
                </c:pt>
                <c:pt idx="60">
                  <c:v>17.549620000000001</c:v>
                </c:pt>
                <c:pt idx="61">
                  <c:v>17.766062000000002</c:v>
                </c:pt>
                <c:pt idx="62">
                  <c:v>18.366624000000002</c:v>
                </c:pt>
                <c:pt idx="63">
                  <c:v>18.565712999999999</c:v>
                </c:pt>
                <c:pt idx="64">
                  <c:v>15.993062</c:v>
                </c:pt>
                <c:pt idx="65">
                  <c:v>14.84323</c:v>
                </c:pt>
                <c:pt idx="66">
                  <c:v>13.028264</c:v>
                </c:pt>
                <c:pt idx="67">
                  <c:v>11.951328999999999</c:v>
                </c:pt>
                <c:pt idx="68">
                  <c:v>8.9126010000000004</c:v>
                </c:pt>
                <c:pt idx="69">
                  <c:v>7.5126749999999998</c:v>
                </c:pt>
                <c:pt idx="70">
                  <c:v>6.8538319999999997</c:v>
                </c:pt>
                <c:pt idx="71">
                  <c:v>6.8916440000000003</c:v>
                </c:pt>
                <c:pt idx="72">
                  <c:v>7.4401080000000004</c:v>
                </c:pt>
                <c:pt idx="73">
                  <c:v>8.1430100000000003</c:v>
                </c:pt>
                <c:pt idx="74">
                  <c:v>7.4824640000000002</c:v>
                </c:pt>
                <c:pt idx="75">
                  <c:v>7.4685490000000003</c:v>
                </c:pt>
                <c:pt idx="76">
                  <c:v>7.7265180000000004</c:v>
                </c:pt>
                <c:pt idx="77">
                  <c:v>7.870438</c:v>
                </c:pt>
                <c:pt idx="78">
                  <c:v>6.9277379999999997</c:v>
                </c:pt>
                <c:pt idx="79">
                  <c:v>6.6072639999999998</c:v>
                </c:pt>
                <c:pt idx="80">
                  <c:v>7.5361599999999997</c:v>
                </c:pt>
                <c:pt idx="81">
                  <c:v>7.9681379999999997</c:v>
                </c:pt>
                <c:pt idx="82">
                  <c:v>7.9133060000000004</c:v>
                </c:pt>
                <c:pt idx="83">
                  <c:v>8.6150359999999999</c:v>
                </c:pt>
                <c:pt idx="84">
                  <c:v>7.3281489999999998</c:v>
                </c:pt>
                <c:pt idx="85">
                  <c:v>7.6225709999999998</c:v>
                </c:pt>
                <c:pt idx="86">
                  <c:v>7.4264130000000002</c:v>
                </c:pt>
                <c:pt idx="87">
                  <c:v>7.2439</c:v>
                </c:pt>
                <c:pt idx="88">
                  <c:v>7.4387160000000003</c:v>
                </c:pt>
                <c:pt idx="89">
                  <c:v>6.9626349999999997</c:v>
                </c:pt>
                <c:pt idx="90">
                  <c:v>7.3249940000000002</c:v>
                </c:pt>
                <c:pt idx="91">
                  <c:v>7.2804539999999998</c:v>
                </c:pt>
                <c:pt idx="92">
                  <c:v>8.0624730000000007</c:v>
                </c:pt>
                <c:pt idx="93">
                  <c:v>8.4484659999999998</c:v>
                </c:pt>
                <c:pt idx="94">
                  <c:v>8.7322919999999993</c:v>
                </c:pt>
                <c:pt idx="95">
                  <c:v>8.9712960000000006</c:v>
                </c:pt>
                <c:pt idx="96">
                  <c:v>8.7872710000000005</c:v>
                </c:pt>
                <c:pt idx="97">
                  <c:v>8.6656940000000002</c:v>
                </c:pt>
                <c:pt idx="98">
                  <c:v>8.8643190000000001</c:v>
                </c:pt>
                <c:pt idx="99">
                  <c:v>9.2711959999999998</c:v>
                </c:pt>
                <c:pt idx="100">
                  <c:v>9.3571679999999997</c:v>
                </c:pt>
                <c:pt idx="101">
                  <c:v>8.707929</c:v>
                </c:pt>
                <c:pt idx="102">
                  <c:v>9.6710980000000006</c:v>
                </c:pt>
                <c:pt idx="103">
                  <c:v>9.7305689999999991</c:v>
                </c:pt>
                <c:pt idx="104">
                  <c:v>9.140943</c:v>
                </c:pt>
                <c:pt idx="105">
                  <c:v>10.077030000000001</c:v>
                </c:pt>
                <c:pt idx="106">
                  <c:v>11.075613000000001</c:v>
                </c:pt>
                <c:pt idx="107">
                  <c:v>11.242203</c:v>
                </c:pt>
                <c:pt idx="108">
                  <c:v>10.489497999999999</c:v>
                </c:pt>
                <c:pt idx="109">
                  <c:v>12.569102000000001</c:v>
                </c:pt>
                <c:pt idx="110">
                  <c:v>13.400059000000001</c:v>
                </c:pt>
                <c:pt idx="111">
                  <c:v>13.214187000000001</c:v>
                </c:pt>
                <c:pt idx="112">
                  <c:v>13.339115</c:v>
                </c:pt>
                <c:pt idx="113">
                  <c:v>14.203903</c:v>
                </c:pt>
                <c:pt idx="114">
                  <c:v>16.233165</c:v>
                </c:pt>
                <c:pt idx="115">
                  <c:v>18.199297999999999</c:v>
                </c:pt>
                <c:pt idx="116">
                  <c:v>17.235420000000001</c:v>
                </c:pt>
                <c:pt idx="117">
                  <c:v>14.166206000000001</c:v>
                </c:pt>
                <c:pt idx="118">
                  <c:v>11.850111999999999</c:v>
                </c:pt>
                <c:pt idx="119">
                  <c:v>8.7689859999999999</c:v>
                </c:pt>
                <c:pt idx="120">
                  <c:v>7.1781309999999996</c:v>
                </c:pt>
                <c:pt idx="121">
                  <c:v>7.4029980000000002</c:v>
                </c:pt>
                <c:pt idx="122">
                  <c:v>7.3771190000000004</c:v>
                </c:pt>
                <c:pt idx="123">
                  <c:v>7.8702170000000002</c:v>
                </c:pt>
                <c:pt idx="124">
                  <c:v>8.9663409999999999</c:v>
                </c:pt>
                <c:pt idx="125">
                  <c:v>8.9675130000000003</c:v>
                </c:pt>
                <c:pt idx="126">
                  <c:v>8.4969750000000008</c:v>
                </c:pt>
                <c:pt idx="127">
                  <c:v>9.4119770000000003</c:v>
                </c:pt>
                <c:pt idx="128">
                  <c:v>9.2089580000000009</c:v>
                </c:pt>
                <c:pt idx="129">
                  <c:v>10.283035999999999</c:v>
                </c:pt>
                <c:pt idx="130">
                  <c:v>12.171462</c:v>
                </c:pt>
                <c:pt idx="131">
                  <c:v>11.569054</c:v>
                </c:pt>
                <c:pt idx="132">
                  <c:v>10.789351999999999</c:v>
                </c:pt>
                <c:pt idx="133">
                  <c:v>9.5397800000000004</c:v>
                </c:pt>
                <c:pt idx="134">
                  <c:v>8.9705910000000006</c:v>
                </c:pt>
                <c:pt idx="135">
                  <c:v>9.0485399999999991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data'!$BU$10:$BU$146</c:f>
              <c:numCache>
                <c:formatCode>General</c:formatCode>
                <c:ptCount val="137"/>
                <c:pt idx="0">
                  <c:v>9.0485399999999991</c:v>
                </c:pt>
                <c:pt idx="1">
                  <c:v>10.889028</c:v>
                </c:pt>
                <c:pt idx="2">
                  <c:v>11.748163</c:v>
                </c:pt>
                <c:pt idx="3">
                  <c:v>11.833121</c:v>
                </c:pt>
                <c:pt idx="4">
                  <c:v>10.725937999999999</c:v>
                </c:pt>
                <c:pt idx="5">
                  <c:v>10.750961999999999</c:v>
                </c:pt>
                <c:pt idx="6">
                  <c:v>11.877945</c:v>
                </c:pt>
                <c:pt idx="7">
                  <c:v>11.958735000000001</c:v>
                </c:pt>
                <c:pt idx="8">
                  <c:v>11.673735000000001</c:v>
                </c:pt>
                <c:pt idx="9">
                  <c:v>13.302301</c:v>
                </c:pt>
                <c:pt idx="10">
                  <c:v>14.471444</c:v>
                </c:pt>
                <c:pt idx="11">
                  <c:v>13.9533</c:v>
                </c:pt>
                <c:pt idx="12">
                  <c:v>12.270848000000001</c:v>
                </c:pt>
                <c:pt idx="13">
                  <c:v>11.305554000000001</c:v>
                </c:pt>
                <c:pt idx="14">
                  <c:v>11.620507</c:v>
                </c:pt>
                <c:pt idx="15">
                  <c:v>10.380518</c:v>
                </c:pt>
                <c:pt idx="16">
                  <c:v>8.4650429999999997</c:v>
                </c:pt>
                <c:pt idx="17">
                  <c:v>7.6203940000000001</c:v>
                </c:pt>
                <c:pt idx="18">
                  <c:v>8.2058269999999993</c:v>
                </c:pt>
                <c:pt idx="19">
                  <c:v>7.117464</c:v>
                </c:pt>
                <c:pt idx="20">
                  <c:v>6.7914029999999999</c:v>
                </c:pt>
                <c:pt idx="21">
                  <c:v>6.8494089999999996</c:v>
                </c:pt>
                <c:pt idx="22">
                  <c:v>6.8434520000000001</c:v>
                </c:pt>
                <c:pt idx="23">
                  <c:v>7.0036019999999999</c:v>
                </c:pt>
                <c:pt idx="24">
                  <c:v>5.9922409999999999</c:v>
                </c:pt>
                <c:pt idx="25">
                  <c:v>5.6179399999999999</c:v>
                </c:pt>
                <c:pt idx="26">
                  <c:v>5.848668</c:v>
                </c:pt>
                <c:pt idx="27">
                  <c:v>5.9272179999999999</c:v>
                </c:pt>
                <c:pt idx="28">
                  <c:v>7.2697289999999999</c:v>
                </c:pt>
                <c:pt idx="29">
                  <c:v>6.8862699999999997</c:v>
                </c:pt>
                <c:pt idx="30">
                  <c:v>6.7918430000000001</c:v>
                </c:pt>
                <c:pt idx="31">
                  <c:v>7.2046190000000001</c:v>
                </c:pt>
                <c:pt idx="32">
                  <c:v>7.8584990000000001</c:v>
                </c:pt>
                <c:pt idx="33">
                  <c:v>8.9772049999999997</c:v>
                </c:pt>
                <c:pt idx="34">
                  <c:v>9.4024809999999999</c:v>
                </c:pt>
                <c:pt idx="35">
                  <c:v>10.049939999999999</c:v>
                </c:pt>
                <c:pt idx="36">
                  <c:v>9.2893260000000009</c:v>
                </c:pt>
                <c:pt idx="37">
                  <c:v>9.6855270000000004</c:v>
                </c:pt>
                <c:pt idx="38">
                  <c:v>10.729039999999999</c:v>
                </c:pt>
                <c:pt idx="39">
                  <c:v>9.6398119999999992</c:v>
                </c:pt>
                <c:pt idx="40">
                  <c:v>10.10195</c:v>
                </c:pt>
                <c:pt idx="41">
                  <c:v>11.728755</c:v>
                </c:pt>
                <c:pt idx="42">
                  <c:v>12.312184</c:v>
                </c:pt>
                <c:pt idx="43">
                  <c:v>11.928017000000001</c:v>
                </c:pt>
                <c:pt idx="44">
                  <c:v>11.691065</c:v>
                </c:pt>
                <c:pt idx="45">
                  <c:v>11.564705</c:v>
                </c:pt>
                <c:pt idx="46">
                  <c:v>11.903748</c:v>
                </c:pt>
                <c:pt idx="47">
                  <c:v>11.777312999999999</c:v>
                </c:pt>
                <c:pt idx="48">
                  <c:v>12.16098</c:v>
                </c:pt>
                <c:pt idx="49">
                  <c:v>11.049367</c:v>
                </c:pt>
                <c:pt idx="50">
                  <c:v>10.838228000000001</c:v>
                </c:pt>
                <c:pt idx="51">
                  <c:v>11.773797</c:v>
                </c:pt>
                <c:pt idx="52">
                  <c:v>12.927438</c:v>
                </c:pt>
                <c:pt idx="53">
                  <c:v>13.17952</c:v>
                </c:pt>
                <c:pt idx="54">
                  <c:v>13.691109000000001</c:v>
                </c:pt>
                <c:pt idx="55">
                  <c:v>13.634024999999999</c:v>
                </c:pt>
                <c:pt idx="56">
                  <c:v>15.534096</c:v>
                </c:pt>
                <c:pt idx="57">
                  <c:v>18.022570999999999</c:v>
                </c:pt>
                <c:pt idx="58">
                  <c:v>18.640954000000001</c:v>
                </c:pt>
                <c:pt idx="59">
                  <c:v>17.799932999999999</c:v>
                </c:pt>
                <c:pt idx="60">
                  <c:v>14.589188</c:v>
                </c:pt>
                <c:pt idx="61">
                  <c:v>14.778504999999999</c:v>
                </c:pt>
                <c:pt idx="62">
                  <c:v>15.397847000000001</c:v>
                </c:pt>
                <c:pt idx="63">
                  <c:v>14.993762</c:v>
                </c:pt>
                <c:pt idx="64">
                  <c:v>13.242562</c:v>
                </c:pt>
                <c:pt idx="65">
                  <c:v>13.360721</c:v>
                </c:pt>
                <c:pt idx="66">
                  <c:v>13.618694</c:v>
                </c:pt>
                <c:pt idx="67">
                  <c:v>14.552446</c:v>
                </c:pt>
                <c:pt idx="68">
                  <c:v>14.323451</c:v>
                </c:pt>
                <c:pt idx="69">
                  <c:v>11.516954</c:v>
                </c:pt>
                <c:pt idx="70">
                  <c:v>8.6996520000000004</c:v>
                </c:pt>
                <c:pt idx="71">
                  <c:v>7.0921960000000004</c:v>
                </c:pt>
                <c:pt idx="72">
                  <c:v>7.1997850000000003</c:v>
                </c:pt>
                <c:pt idx="73">
                  <c:v>7.1757379999999999</c:v>
                </c:pt>
                <c:pt idx="74">
                  <c:v>8.6125950000000007</c:v>
                </c:pt>
                <c:pt idx="75">
                  <c:v>10.486788000000001</c:v>
                </c:pt>
                <c:pt idx="76">
                  <c:v>9.777488</c:v>
                </c:pt>
                <c:pt idx="77">
                  <c:v>8.4101370000000006</c:v>
                </c:pt>
                <c:pt idx="78">
                  <c:v>7.46645</c:v>
                </c:pt>
                <c:pt idx="79">
                  <c:v>6.9864860000000002</c:v>
                </c:pt>
                <c:pt idx="80">
                  <c:v>6.382879</c:v>
                </c:pt>
                <c:pt idx="81">
                  <c:v>6.6308889999999998</c:v>
                </c:pt>
                <c:pt idx="82">
                  <c:v>7.2153130000000001</c:v>
                </c:pt>
                <c:pt idx="83">
                  <c:v>8.5753409999999999</c:v>
                </c:pt>
                <c:pt idx="84">
                  <c:v>8.4739780000000007</c:v>
                </c:pt>
                <c:pt idx="85">
                  <c:v>7.6174689999999998</c:v>
                </c:pt>
                <c:pt idx="86">
                  <c:v>7.0126840000000001</c:v>
                </c:pt>
                <c:pt idx="87">
                  <c:v>7.1435690000000003</c:v>
                </c:pt>
                <c:pt idx="88">
                  <c:v>6.8861749999999997</c:v>
                </c:pt>
                <c:pt idx="89">
                  <c:v>6.7040290000000002</c:v>
                </c:pt>
                <c:pt idx="90">
                  <c:v>6.9366329999999996</c:v>
                </c:pt>
                <c:pt idx="91">
                  <c:v>7.3507509999999998</c:v>
                </c:pt>
                <c:pt idx="92">
                  <c:v>7.6383419999999997</c:v>
                </c:pt>
                <c:pt idx="93">
                  <c:v>8.5780799999999999</c:v>
                </c:pt>
                <c:pt idx="94">
                  <c:v>9.3240169999999996</c:v>
                </c:pt>
                <c:pt idx="95">
                  <c:v>9.5027209999999993</c:v>
                </c:pt>
                <c:pt idx="96">
                  <c:v>10.893338999999999</c:v>
                </c:pt>
                <c:pt idx="97">
                  <c:v>11.456061</c:v>
                </c:pt>
                <c:pt idx="98">
                  <c:v>9.5032829999999997</c:v>
                </c:pt>
                <c:pt idx="99">
                  <c:v>9.7199729999999995</c:v>
                </c:pt>
                <c:pt idx="100">
                  <c:v>9.9639819999999997</c:v>
                </c:pt>
                <c:pt idx="101">
                  <c:v>9.9525629999999996</c:v>
                </c:pt>
                <c:pt idx="102">
                  <c:v>9.8469929999999994</c:v>
                </c:pt>
                <c:pt idx="103">
                  <c:v>9.4734239999999996</c:v>
                </c:pt>
                <c:pt idx="104">
                  <c:v>9.2035719999999994</c:v>
                </c:pt>
                <c:pt idx="105">
                  <c:v>8.6312219999999993</c:v>
                </c:pt>
                <c:pt idx="106">
                  <c:v>8.4945339999999998</c:v>
                </c:pt>
                <c:pt idx="107">
                  <c:v>9.0413870000000003</c:v>
                </c:pt>
                <c:pt idx="108">
                  <c:v>9.5900470000000002</c:v>
                </c:pt>
                <c:pt idx="109">
                  <c:v>10.162972999999999</c:v>
                </c:pt>
                <c:pt idx="110">
                  <c:v>12.469619</c:v>
                </c:pt>
                <c:pt idx="111">
                  <c:v>12.543768999999999</c:v>
                </c:pt>
                <c:pt idx="112">
                  <c:v>13.252114000000001</c:v>
                </c:pt>
                <c:pt idx="113">
                  <c:v>12.600882</c:v>
                </c:pt>
                <c:pt idx="114">
                  <c:v>12.162917</c:v>
                </c:pt>
                <c:pt idx="115">
                  <c:v>12.636409</c:v>
                </c:pt>
                <c:pt idx="116">
                  <c:v>15.250562</c:v>
                </c:pt>
                <c:pt idx="117">
                  <c:v>17.635110999999998</c:v>
                </c:pt>
                <c:pt idx="118">
                  <c:v>18.315747999999999</c:v>
                </c:pt>
                <c:pt idx="119">
                  <c:v>17.124949999999998</c:v>
                </c:pt>
                <c:pt idx="120">
                  <c:v>12.842613999999999</c:v>
                </c:pt>
                <c:pt idx="121">
                  <c:v>7.8633519999999999</c:v>
                </c:pt>
                <c:pt idx="122">
                  <c:v>6.6586809999999996</c:v>
                </c:pt>
                <c:pt idx="123">
                  <c:v>6.7141539999999997</c:v>
                </c:pt>
                <c:pt idx="124">
                  <c:v>7.7245699999999999</c:v>
                </c:pt>
                <c:pt idx="125">
                  <c:v>8.0621539999999996</c:v>
                </c:pt>
                <c:pt idx="126">
                  <c:v>9.1183619999999994</c:v>
                </c:pt>
                <c:pt idx="127">
                  <c:v>9.6336239999999993</c:v>
                </c:pt>
                <c:pt idx="128">
                  <c:v>8.1006660000000004</c:v>
                </c:pt>
                <c:pt idx="129">
                  <c:v>7.2284170000000003</c:v>
                </c:pt>
                <c:pt idx="130">
                  <c:v>8.3426349999999996</c:v>
                </c:pt>
                <c:pt idx="131">
                  <c:v>9.4198869999999992</c:v>
                </c:pt>
                <c:pt idx="132">
                  <c:v>9.8891229999999997</c:v>
                </c:pt>
                <c:pt idx="133">
                  <c:v>9.7799359999999993</c:v>
                </c:pt>
                <c:pt idx="134">
                  <c:v>9.581963</c:v>
                </c:pt>
                <c:pt idx="135">
                  <c:v>8.8540410000000005</c:v>
                </c:pt>
                <c:pt idx="136">
                  <c:v>8.1530520000000006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70176"/>
        <c:axId val="125583360"/>
      </c:scatterChart>
      <c:valAx>
        <c:axId val="124770176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5583360"/>
        <c:crosses val="autoZero"/>
        <c:crossBetween val="midCat"/>
      </c:valAx>
      <c:valAx>
        <c:axId val="125583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Fuel</a:t>
                </a:r>
                <a:r>
                  <a:rPr lang="en-US" baseline="0"/>
                  <a:t> Flow</a:t>
                </a:r>
                <a:r>
                  <a:rPr lang="en-US"/>
                  <a:t> (L/hr)</a:t>
                </a:r>
              </a:p>
            </c:rich>
          </c:tx>
          <c:layout>
            <c:manualLayout>
              <c:xMode val="edge"/>
              <c:yMode val="edge"/>
              <c:x val="1.1714589989350413E-2"/>
              <c:y val="0.4380718483888960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2477017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data'!$BY$10:$BY$146</c:f>
              <c:numCache>
                <c:formatCode>General</c:formatCode>
                <c:ptCount val="137"/>
                <c:pt idx="0">
                  <c:v>11946.05161432056</c:v>
                </c:pt>
                <c:pt idx="1">
                  <c:v>12844.751909714121</c:v>
                </c:pt>
                <c:pt idx="2">
                  <c:v>12445.459006240042</c:v>
                </c:pt>
                <c:pt idx="3">
                  <c:v>12618.462865802991</c:v>
                </c:pt>
                <c:pt idx="4">
                  <c:v>13899.349057418618</c:v>
                </c:pt>
                <c:pt idx="5">
                  <c:v>16849.959084638129</c:v>
                </c:pt>
                <c:pt idx="6">
                  <c:v>18759.683720646881</c:v>
                </c:pt>
                <c:pt idx="7">
                  <c:v>16900.392345257773</c:v>
                </c:pt>
                <c:pt idx="8">
                  <c:v>16024.920248237868</c:v>
                </c:pt>
                <c:pt idx="9">
                  <c:v>15508.493249933224</c:v>
                </c:pt>
                <c:pt idx="10">
                  <c:v>15024.916805238274</c:v>
                </c:pt>
                <c:pt idx="11">
                  <c:v>15143.618003514461</c:v>
                </c:pt>
                <c:pt idx="12">
                  <c:v>15344.455550762414</c:v>
                </c:pt>
                <c:pt idx="13">
                  <c:v>14770.904376941713</c:v>
                </c:pt>
                <c:pt idx="14">
                  <c:v>12635.78401299799</c:v>
                </c:pt>
                <c:pt idx="15">
                  <c:v>9314.6118209429987</c:v>
                </c:pt>
                <c:pt idx="16">
                  <c:v>6801.2058962410638</c:v>
                </c:pt>
                <c:pt idx="17">
                  <c:v>3548.5597810187246</c:v>
                </c:pt>
                <c:pt idx="18">
                  <c:v>2164.8268978719902</c:v>
                </c:pt>
                <c:pt idx="19">
                  <c:v>1803.859565383425</c:v>
                </c:pt>
                <c:pt idx="20">
                  <c:v>1754.4014218328844</c:v>
                </c:pt>
                <c:pt idx="21">
                  <c:v>1967.7132927452001</c:v>
                </c:pt>
                <c:pt idx="22">
                  <c:v>2313.4322749961716</c:v>
                </c:pt>
                <c:pt idx="23">
                  <c:v>2848.6849642447678</c:v>
                </c:pt>
                <c:pt idx="24">
                  <c:v>3933.7361809910999</c:v>
                </c:pt>
                <c:pt idx="25">
                  <c:v>5690.4320762340476</c:v>
                </c:pt>
                <c:pt idx="26">
                  <c:v>6916.4446858470692</c:v>
                </c:pt>
                <c:pt idx="27">
                  <c:v>6969.7738665732322</c:v>
                </c:pt>
                <c:pt idx="28">
                  <c:v>6789.7898183278012</c:v>
                </c:pt>
                <c:pt idx="29">
                  <c:v>6667.1217093252199</c:v>
                </c:pt>
                <c:pt idx="30">
                  <c:v>7571.2342977005346</c:v>
                </c:pt>
                <c:pt idx="31">
                  <c:v>9267.0768389964396</c:v>
                </c:pt>
                <c:pt idx="32">
                  <c:v>9264.8684053498309</c:v>
                </c:pt>
                <c:pt idx="33">
                  <c:v>10804.76975596965</c:v>
                </c:pt>
                <c:pt idx="34">
                  <c:v>12229.481876520458</c:v>
                </c:pt>
                <c:pt idx="35">
                  <c:v>12732.37501399402</c:v>
                </c:pt>
                <c:pt idx="36">
                  <c:v>14665.70327272063</c:v>
                </c:pt>
                <c:pt idx="37">
                  <c:v>16597.384571553193</c:v>
                </c:pt>
                <c:pt idx="38">
                  <c:v>15520.215514237061</c:v>
                </c:pt>
                <c:pt idx="39">
                  <c:v>15156.665229924241</c:v>
                </c:pt>
                <c:pt idx="40">
                  <c:v>15482.114578975881</c:v>
                </c:pt>
                <c:pt idx="41">
                  <c:v>14167.976138558617</c:v>
                </c:pt>
                <c:pt idx="42">
                  <c:v>12975.699018839237</c:v>
                </c:pt>
                <c:pt idx="43">
                  <c:v>14573.381838164216</c:v>
                </c:pt>
                <c:pt idx="44">
                  <c:v>14906.046221708179</c:v>
                </c:pt>
                <c:pt idx="45">
                  <c:v>15721.528762610815</c:v>
                </c:pt>
                <c:pt idx="46">
                  <c:v>14612.774776924498</c:v>
                </c:pt>
                <c:pt idx="47">
                  <c:v>13346.703815171266</c:v>
                </c:pt>
                <c:pt idx="48">
                  <c:v>13479.712661679969</c:v>
                </c:pt>
                <c:pt idx="49">
                  <c:v>13864.351969965399</c:v>
                </c:pt>
                <c:pt idx="50">
                  <c:v>13940.684636320697</c:v>
                </c:pt>
                <c:pt idx="51">
                  <c:v>14618.986470836175</c:v>
                </c:pt>
                <c:pt idx="52">
                  <c:v>17268.540712937709</c:v>
                </c:pt>
                <c:pt idx="53">
                  <c:v>17963.575010576318</c:v>
                </c:pt>
                <c:pt idx="54">
                  <c:v>18511.425296337224</c:v>
                </c:pt>
                <c:pt idx="55">
                  <c:v>20485.377351246359</c:v>
                </c:pt>
                <c:pt idx="56">
                  <c:v>20919.928652783103</c:v>
                </c:pt>
                <c:pt idx="57">
                  <c:v>20875.16804779505</c:v>
                </c:pt>
                <c:pt idx="58">
                  <c:v>20251.374728332088</c:v>
                </c:pt>
                <c:pt idx="59">
                  <c:v>17413.342382139614</c:v>
                </c:pt>
                <c:pt idx="60">
                  <c:v>18951.287956359123</c:v>
                </c:pt>
                <c:pt idx="61">
                  <c:v>20497.376380285375</c:v>
                </c:pt>
                <c:pt idx="62">
                  <c:v>19996.59566530164</c:v>
                </c:pt>
                <c:pt idx="63">
                  <c:v>16554.308953273518</c:v>
                </c:pt>
                <c:pt idx="64">
                  <c:v>14603.708138926366</c:v>
                </c:pt>
                <c:pt idx="65">
                  <c:v>16463.98973422368</c:v>
                </c:pt>
                <c:pt idx="66">
                  <c:v>18400.811479006068</c:v>
                </c:pt>
                <c:pt idx="67">
                  <c:v>16432.849542395979</c:v>
                </c:pt>
                <c:pt idx="68">
                  <c:v>9574.0834884108481</c:v>
                </c:pt>
                <c:pt idx="69">
                  <c:v>6126.0464201176237</c:v>
                </c:pt>
                <c:pt idx="70">
                  <c:v>5257.5306852158083</c:v>
                </c:pt>
                <c:pt idx="71">
                  <c:v>6927.9574116379445</c:v>
                </c:pt>
                <c:pt idx="72">
                  <c:v>8780.947733987934</c:v>
                </c:pt>
                <c:pt idx="73">
                  <c:v>8803.517286615348</c:v>
                </c:pt>
                <c:pt idx="74">
                  <c:v>7071.6061096653166</c:v>
                </c:pt>
                <c:pt idx="75">
                  <c:v>7955.562298594371</c:v>
                </c:pt>
                <c:pt idx="76">
                  <c:v>8758.1161208646263</c:v>
                </c:pt>
                <c:pt idx="77">
                  <c:v>7112.024086371006</c:v>
                </c:pt>
                <c:pt idx="78">
                  <c:v>5369.965162624304</c:v>
                </c:pt>
                <c:pt idx="79">
                  <c:v>5128.2751879323359</c:v>
                </c:pt>
                <c:pt idx="80">
                  <c:v>6195.2785294167461</c:v>
                </c:pt>
                <c:pt idx="81">
                  <c:v>7487.1794530378884</c:v>
                </c:pt>
                <c:pt idx="82">
                  <c:v>7162.6397042906301</c:v>
                </c:pt>
                <c:pt idx="83">
                  <c:v>6793.1308048196779</c:v>
                </c:pt>
                <c:pt idx="84">
                  <c:v>7072.1179844145272</c:v>
                </c:pt>
                <c:pt idx="85">
                  <c:v>7295.8071143830184</c:v>
                </c:pt>
                <c:pt idx="86">
                  <c:v>8006.4661210973118</c:v>
                </c:pt>
                <c:pt idx="87">
                  <c:v>8264.0999445582383</c:v>
                </c:pt>
                <c:pt idx="88">
                  <c:v>8317.1680113802504</c:v>
                </c:pt>
                <c:pt idx="89">
                  <c:v>7875.8554401569245</c:v>
                </c:pt>
                <c:pt idx="90">
                  <c:v>8071.7485636010078</c:v>
                </c:pt>
                <c:pt idx="91">
                  <c:v>9327.2026292593291</c:v>
                </c:pt>
                <c:pt idx="92">
                  <c:v>10605.198438338064</c:v>
                </c:pt>
                <c:pt idx="93">
                  <c:v>11152.613359757761</c:v>
                </c:pt>
                <c:pt idx="94">
                  <c:v>12802.924173603849</c:v>
                </c:pt>
                <c:pt idx="95">
                  <c:v>14898.020123317681</c:v>
                </c:pt>
                <c:pt idx="96">
                  <c:v>13188.719601080453</c:v>
                </c:pt>
                <c:pt idx="97">
                  <c:v>13848.942974153761</c:v>
                </c:pt>
                <c:pt idx="98">
                  <c:v>14482.633731613916</c:v>
                </c:pt>
                <c:pt idx="99">
                  <c:v>15086.769098303212</c:v>
                </c:pt>
                <c:pt idx="100">
                  <c:v>12565.688196077896</c:v>
                </c:pt>
                <c:pt idx="101">
                  <c:v>11721.234082904721</c:v>
                </c:pt>
                <c:pt idx="102">
                  <c:v>12069.413250025011</c:v>
                </c:pt>
                <c:pt idx="103">
                  <c:v>12104.491536796671</c:v>
                </c:pt>
                <c:pt idx="104">
                  <c:v>11315.181307162391</c:v>
                </c:pt>
                <c:pt idx="105">
                  <c:v>11147.295771508159</c:v>
                </c:pt>
                <c:pt idx="106">
                  <c:v>10948.211316475288</c:v>
                </c:pt>
                <c:pt idx="107">
                  <c:v>10042.80924627364</c:v>
                </c:pt>
                <c:pt idx="108">
                  <c:v>13450.092379958354</c:v>
                </c:pt>
                <c:pt idx="109">
                  <c:v>16948.720077173566</c:v>
                </c:pt>
                <c:pt idx="110">
                  <c:v>16023.318667914558</c:v>
                </c:pt>
                <c:pt idx="111">
                  <c:v>14381.573912156351</c:v>
                </c:pt>
                <c:pt idx="112">
                  <c:v>16200.792652876622</c:v>
                </c:pt>
                <c:pt idx="113">
                  <c:v>16023.15607064733</c:v>
                </c:pt>
                <c:pt idx="114">
                  <c:v>17208.830587884539</c:v>
                </c:pt>
                <c:pt idx="115">
                  <c:v>19354.591759746672</c:v>
                </c:pt>
                <c:pt idx="116">
                  <c:v>19933.44949743048</c:v>
                </c:pt>
                <c:pt idx="117">
                  <c:v>19199.932532321411</c:v>
                </c:pt>
                <c:pt idx="118">
                  <c:v>16386.706523899713</c:v>
                </c:pt>
                <c:pt idx="119">
                  <c:v>11571.65230958308</c:v>
                </c:pt>
                <c:pt idx="120">
                  <c:v>8749.927698091471</c:v>
                </c:pt>
                <c:pt idx="121">
                  <c:v>7556.3526447277773</c:v>
                </c:pt>
                <c:pt idx="122">
                  <c:v>9269.5477410618059</c:v>
                </c:pt>
                <c:pt idx="123">
                  <c:v>10354.718700785745</c:v>
                </c:pt>
                <c:pt idx="124">
                  <c:v>11882.40372325611</c:v>
                </c:pt>
                <c:pt idx="125">
                  <c:v>12777.852691272243</c:v>
                </c:pt>
                <c:pt idx="126">
                  <c:v>12044.820284184998</c:v>
                </c:pt>
                <c:pt idx="127">
                  <c:v>11187.594444584052</c:v>
                </c:pt>
                <c:pt idx="128">
                  <c:v>11797.998979867651</c:v>
                </c:pt>
                <c:pt idx="129">
                  <c:v>12198.795255475148</c:v>
                </c:pt>
                <c:pt idx="130">
                  <c:v>13430.864159239978</c:v>
                </c:pt>
                <c:pt idx="131">
                  <c:v>12974.466560603623</c:v>
                </c:pt>
                <c:pt idx="132">
                  <c:v>12629.284956299241</c:v>
                </c:pt>
                <c:pt idx="133">
                  <c:v>11875.653066967237</c:v>
                </c:pt>
                <c:pt idx="134">
                  <c:v>11486.919257387804</c:v>
                </c:pt>
                <c:pt idx="135">
                  <c:v>10973.745736733999</c:v>
                </c:pt>
                <c:pt idx="136">
                  <c:v>10868.663847851591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data'!$BY$10:$BY$146</c:f>
              <c:numCache>
                <c:formatCode>General</c:formatCode>
                <c:ptCount val="137"/>
                <c:pt idx="0">
                  <c:v>10868.663847851591</c:v>
                </c:pt>
                <c:pt idx="1">
                  <c:v>11624.898341862377</c:v>
                </c:pt>
                <c:pt idx="2">
                  <c:v>11589.154092914057</c:v>
                </c:pt>
                <c:pt idx="3">
                  <c:v>11983.360586702714</c:v>
                </c:pt>
                <c:pt idx="4">
                  <c:v>14311.00053811746</c:v>
                </c:pt>
                <c:pt idx="5">
                  <c:v>15275.717078386184</c:v>
                </c:pt>
                <c:pt idx="6">
                  <c:v>15398.246137519167</c:v>
                </c:pt>
                <c:pt idx="7">
                  <c:v>15218.811792720624</c:v>
                </c:pt>
                <c:pt idx="8">
                  <c:v>13986.906703615097</c:v>
                </c:pt>
                <c:pt idx="9">
                  <c:v>14122.842376266359</c:v>
                </c:pt>
                <c:pt idx="10">
                  <c:v>13469.300121343769</c:v>
                </c:pt>
                <c:pt idx="11">
                  <c:v>13089.880540699778</c:v>
                </c:pt>
                <c:pt idx="12">
                  <c:v>11666.580160597759</c:v>
                </c:pt>
                <c:pt idx="13">
                  <c:v>12880.934286976964</c:v>
                </c:pt>
                <c:pt idx="14">
                  <c:v>11506.817857287457</c:v>
                </c:pt>
                <c:pt idx="15">
                  <c:v>8328.9758465769883</c:v>
                </c:pt>
                <c:pt idx="16">
                  <c:v>6552.2378660887489</c:v>
                </c:pt>
                <c:pt idx="17">
                  <c:v>4218.1016464582381</c:v>
                </c:pt>
                <c:pt idx="18">
                  <c:v>3206.6297794202319</c:v>
                </c:pt>
                <c:pt idx="19">
                  <c:v>2612.658729480921</c:v>
                </c:pt>
                <c:pt idx="20">
                  <c:v>3246.1718189804747</c:v>
                </c:pt>
                <c:pt idx="21">
                  <c:v>3928.6983780557043</c:v>
                </c:pt>
                <c:pt idx="22">
                  <c:v>3908.1744066840643</c:v>
                </c:pt>
                <c:pt idx="23">
                  <c:v>3306.1996995554227</c:v>
                </c:pt>
                <c:pt idx="24">
                  <c:v>3927.090435292464</c:v>
                </c:pt>
                <c:pt idx="25">
                  <c:v>5417.8868130698074</c:v>
                </c:pt>
                <c:pt idx="26">
                  <c:v>6208.4345625281976</c:v>
                </c:pt>
                <c:pt idx="27">
                  <c:v>6389.8336754019574</c:v>
                </c:pt>
                <c:pt idx="28">
                  <c:v>6654.2502593154286</c:v>
                </c:pt>
                <c:pt idx="29">
                  <c:v>6597.9961523037327</c:v>
                </c:pt>
                <c:pt idx="30">
                  <c:v>7446.5404085390992</c:v>
                </c:pt>
                <c:pt idx="31">
                  <c:v>9280.5759641360692</c:v>
                </c:pt>
                <c:pt idx="32">
                  <c:v>9903.4456159530764</c:v>
                </c:pt>
                <c:pt idx="33">
                  <c:v>10847.70623452395</c:v>
                </c:pt>
                <c:pt idx="34">
                  <c:v>11451.666352832484</c:v>
                </c:pt>
                <c:pt idx="35">
                  <c:v>12478.751532535352</c:v>
                </c:pt>
                <c:pt idx="36">
                  <c:v>14471.129735498129</c:v>
                </c:pt>
                <c:pt idx="37">
                  <c:v>15085.981781006398</c:v>
                </c:pt>
                <c:pt idx="38">
                  <c:v>14788.996897680367</c:v>
                </c:pt>
                <c:pt idx="39">
                  <c:v>13993.908586894899</c:v>
                </c:pt>
                <c:pt idx="40">
                  <c:v>13629.814754279865</c:v>
                </c:pt>
                <c:pt idx="41">
                  <c:v>13097.927745128236</c:v>
                </c:pt>
                <c:pt idx="42">
                  <c:v>12226.761269707446</c:v>
                </c:pt>
                <c:pt idx="43">
                  <c:v>12222.931769425841</c:v>
                </c:pt>
                <c:pt idx="44">
                  <c:v>12498.214389192512</c:v>
                </c:pt>
                <c:pt idx="45">
                  <c:v>13899.572092041402</c:v>
                </c:pt>
                <c:pt idx="46">
                  <c:v>14129.128751048387</c:v>
                </c:pt>
                <c:pt idx="47">
                  <c:v>12514.247490509128</c:v>
                </c:pt>
                <c:pt idx="48">
                  <c:v>11607.944829295979</c:v>
                </c:pt>
                <c:pt idx="49">
                  <c:v>11536.161998568899</c:v>
                </c:pt>
                <c:pt idx="50">
                  <c:v>13276.21464321581</c:v>
                </c:pt>
                <c:pt idx="51">
                  <c:v>15063.588401304134</c:v>
                </c:pt>
                <c:pt idx="52">
                  <c:v>15272.624048850872</c:v>
                </c:pt>
                <c:pt idx="53">
                  <c:v>15007.849570410148</c:v>
                </c:pt>
                <c:pt idx="54">
                  <c:v>15334.508342375473</c:v>
                </c:pt>
                <c:pt idx="55">
                  <c:v>18289.736617404451</c:v>
                </c:pt>
                <c:pt idx="56">
                  <c:v>19285.508598110697</c:v>
                </c:pt>
                <c:pt idx="57">
                  <c:v>16980.789767511902</c:v>
                </c:pt>
                <c:pt idx="58">
                  <c:v>17693.448616264806</c:v>
                </c:pt>
                <c:pt idx="59">
                  <c:v>19372.141002486715</c:v>
                </c:pt>
                <c:pt idx="60">
                  <c:v>18752.112082620621</c:v>
                </c:pt>
                <c:pt idx="61">
                  <c:v>17871.935399872975</c:v>
                </c:pt>
                <c:pt idx="62">
                  <c:v>18416.368146074976</c:v>
                </c:pt>
                <c:pt idx="63">
                  <c:v>20937.674953748123</c:v>
                </c:pt>
                <c:pt idx="64">
                  <c:v>19873.574982586051</c:v>
                </c:pt>
                <c:pt idx="65">
                  <c:v>19391.408034091612</c:v>
                </c:pt>
                <c:pt idx="66">
                  <c:v>17451.28865001773</c:v>
                </c:pt>
                <c:pt idx="67">
                  <c:v>16558.895851543184</c:v>
                </c:pt>
                <c:pt idx="68">
                  <c:v>12234.623754508453</c:v>
                </c:pt>
                <c:pt idx="69">
                  <c:v>9022.045099329076</c:v>
                </c:pt>
                <c:pt idx="70">
                  <c:v>6814.0577461839521</c:v>
                </c:pt>
                <c:pt idx="71">
                  <c:v>7311.6630931625159</c:v>
                </c:pt>
                <c:pt idx="72">
                  <c:v>8886.930247473565</c:v>
                </c:pt>
                <c:pt idx="73">
                  <c:v>9124.5680915365901</c:v>
                </c:pt>
                <c:pt idx="74">
                  <c:v>7613.8757766501767</c:v>
                </c:pt>
                <c:pt idx="75">
                  <c:v>7695.2658941191321</c:v>
                </c:pt>
                <c:pt idx="76">
                  <c:v>8265.6730429932777</c:v>
                </c:pt>
                <c:pt idx="77">
                  <c:v>8126.0427991559063</c:v>
                </c:pt>
                <c:pt idx="78">
                  <c:v>6426.8794116420304</c:v>
                </c:pt>
                <c:pt idx="79">
                  <c:v>6361.3753904317755</c:v>
                </c:pt>
                <c:pt idx="80">
                  <c:v>7545.2571248207996</c:v>
                </c:pt>
                <c:pt idx="81">
                  <c:v>8074.6178854667032</c:v>
                </c:pt>
                <c:pt idx="82">
                  <c:v>8152.7483639559759</c:v>
                </c:pt>
                <c:pt idx="83">
                  <c:v>9043.1166047077677</c:v>
                </c:pt>
                <c:pt idx="84">
                  <c:v>7400.3037431223547</c:v>
                </c:pt>
                <c:pt idx="85">
                  <c:v>7876.7100325884285</c:v>
                </c:pt>
                <c:pt idx="86">
                  <c:v>8144.2477412599064</c:v>
                </c:pt>
                <c:pt idx="87">
                  <c:v>7827.9751861465011</c:v>
                </c:pt>
                <c:pt idx="88">
                  <c:v>7717.6236789043924</c:v>
                </c:pt>
                <c:pt idx="89">
                  <c:v>7066.325923372704</c:v>
                </c:pt>
                <c:pt idx="90">
                  <c:v>7242.0127834960185</c:v>
                </c:pt>
                <c:pt idx="91">
                  <c:v>7521.8023897035364</c:v>
                </c:pt>
                <c:pt idx="92">
                  <c:v>9199.7733990408524</c:v>
                </c:pt>
                <c:pt idx="93">
                  <c:v>10297.754085229468</c:v>
                </c:pt>
                <c:pt idx="94">
                  <c:v>11120.347625778862</c:v>
                </c:pt>
                <c:pt idx="95">
                  <c:v>11863.944512955744</c:v>
                </c:pt>
                <c:pt idx="96">
                  <c:v>11723.827523082104</c:v>
                </c:pt>
                <c:pt idx="97">
                  <c:v>10943.492881518911</c:v>
                </c:pt>
                <c:pt idx="98">
                  <c:v>10980.253503323807</c:v>
                </c:pt>
                <c:pt idx="99">
                  <c:v>11746.279987189968</c:v>
                </c:pt>
                <c:pt idx="100">
                  <c:v>12001.941536119391</c:v>
                </c:pt>
                <c:pt idx="101">
                  <c:v>11055.603151217527</c:v>
                </c:pt>
                <c:pt idx="102">
                  <c:v>11832.449071491114</c:v>
                </c:pt>
                <c:pt idx="103">
                  <c:v>11700.151132272733</c:v>
                </c:pt>
                <c:pt idx="104">
                  <c:v>11044.02191087095</c:v>
                </c:pt>
                <c:pt idx="105">
                  <c:v>12091.028450526628</c:v>
                </c:pt>
                <c:pt idx="106">
                  <c:v>13389.834990661504</c:v>
                </c:pt>
                <c:pt idx="107">
                  <c:v>13528.114593342194</c:v>
                </c:pt>
                <c:pt idx="108">
                  <c:v>12231.716743777564</c:v>
                </c:pt>
                <c:pt idx="109">
                  <c:v>15032.857982474334</c:v>
                </c:pt>
                <c:pt idx="110">
                  <c:v>17057.685249802878</c:v>
                </c:pt>
                <c:pt idx="111">
                  <c:v>16743.995331895065</c:v>
                </c:pt>
                <c:pt idx="112">
                  <c:v>16466.194472104191</c:v>
                </c:pt>
                <c:pt idx="113">
                  <c:v>16493.711787966487</c:v>
                </c:pt>
                <c:pt idx="114">
                  <c:v>16989.661461878819</c:v>
                </c:pt>
                <c:pt idx="115">
                  <c:v>18717.127776395333</c:v>
                </c:pt>
                <c:pt idx="116">
                  <c:v>20451.74364965424</c:v>
                </c:pt>
                <c:pt idx="117">
                  <c:v>18505.054905421282</c:v>
                </c:pt>
                <c:pt idx="118">
                  <c:v>15618.595457997311</c:v>
                </c:pt>
                <c:pt idx="119">
                  <c:v>10516.239519577221</c:v>
                </c:pt>
                <c:pt idx="120">
                  <c:v>6800.4254417364309</c:v>
                </c:pt>
                <c:pt idx="121">
                  <c:v>6956.3684975737924</c:v>
                </c:pt>
                <c:pt idx="122">
                  <c:v>7832.9403386450704</c:v>
                </c:pt>
                <c:pt idx="123">
                  <c:v>9242.3993842171094</c:v>
                </c:pt>
                <c:pt idx="124">
                  <c:v>10913.95991849086</c:v>
                </c:pt>
                <c:pt idx="125">
                  <c:v>11262.368599647561</c:v>
                </c:pt>
                <c:pt idx="126">
                  <c:v>11061.223860198601</c:v>
                </c:pt>
                <c:pt idx="127">
                  <c:v>12120.840133357031</c:v>
                </c:pt>
                <c:pt idx="128">
                  <c:v>11093.144447123575</c:v>
                </c:pt>
                <c:pt idx="129">
                  <c:v>11639.642069704923</c:v>
                </c:pt>
                <c:pt idx="130">
                  <c:v>13329.580370281757</c:v>
                </c:pt>
                <c:pt idx="131">
                  <c:v>12654.548187865275</c:v>
                </c:pt>
                <c:pt idx="132">
                  <c:v>12292.160822373431</c:v>
                </c:pt>
                <c:pt idx="133">
                  <c:v>11895.81337068058</c:v>
                </c:pt>
                <c:pt idx="134">
                  <c:v>11694.013493026096</c:v>
                </c:pt>
                <c:pt idx="135">
                  <c:v>11245.19344867908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data'!$BY$10:$BY$146</c:f>
              <c:numCache>
                <c:formatCode>General</c:formatCode>
                <c:ptCount val="137"/>
                <c:pt idx="0">
                  <c:v>11245.19344867908</c:v>
                </c:pt>
                <c:pt idx="1">
                  <c:v>12616.550710146503</c:v>
                </c:pt>
                <c:pt idx="2">
                  <c:v>13083.806294307673</c:v>
                </c:pt>
                <c:pt idx="3">
                  <c:v>13149.582749931486</c:v>
                </c:pt>
                <c:pt idx="4">
                  <c:v>12142.958787777048</c:v>
                </c:pt>
                <c:pt idx="5">
                  <c:v>11777.389831386628</c:v>
                </c:pt>
                <c:pt idx="6">
                  <c:v>12937.043533813739</c:v>
                </c:pt>
                <c:pt idx="7">
                  <c:v>13388.148184274327</c:v>
                </c:pt>
                <c:pt idx="8">
                  <c:v>13136.9214118494</c:v>
                </c:pt>
                <c:pt idx="9">
                  <c:v>15467.1839895473</c:v>
                </c:pt>
                <c:pt idx="10">
                  <c:v>17670.577892221543</c:v>
                </c:pt>
                <c:pt idx="11">
                  <c:v>17330.519853428101</c:v>
                </c:pt>
                <c:pt idx="12">
                  <c:v>14585.45179714304</c:v>
                </c:pt>
                <c:pt idx="13">
                  <c:v>12937.596506443751</c:v>
                </c:pt>
                <c:pt idx="14">
                  <c:v>13303.676373185715</c:v>
                </c:pt>
                <c:pt idx="15">
                  <c:v>12308.390283903802</c:v>
                </c:pt>
                <c:pt idx="16">
                  <c:v>9780.7170599483397</c:v>
                </c:pt>
                <c:pt idx="17">
                  <c:v>6882.6229334744648</c:v>
                </c:pt>
                <c:pt idx="18">
                  <c:v>5444.7393574496991</c:v>
                </c:pt>
                <c:pt idx="19">
                  <c:v>3408.2520351773524</c:v>
                </c:pt>
                <c:pt idx="20">
                  <c:v>3219.6360750757499</c:v>
                </c:pt>
                <c:pt idx="21">
                  <c:v>2827.9582615397958</c:v>
                </c:pt>
                <c:pt idx="22">
                  <c:v>3441.1336055779757</c:v>
                </c:pt>
                <c:pt idx="23">
                  <c:v>3590.194070155374</c:v>
                </c:pt>
                <c:pt idx="24">
                  <c:v>3025.289812375127</c:v>
                </c:pt>
                <c:pt idx="25">
                  <c:v>2912.5341565014201</c:v>
                </c:pt>
                <c:pt idx="26">
                  <c:v>3886.6803130441435</c:v>
                </c:pt>
                <c:pt idx="27">
                  <c:v>5197.1073883948557</c:v>
                </c:pt>
                <c:pt idx="28">
                  <c:v>6519.364561976673</c:v>
                </c:pt>
                <c:pt idx="29">
                  <c:v>6157.40243394562</c:v>
                </c:pt>
                <c:pt idx="30">
                  <c:v>6060.2156880307912</c:v>
                </c:pt>
                <c:pt idx="31">
                  <c:v>6662.8909884420846</c:v>
                </c:pt>
                <c:pt idx="32">
                  <c:v>7909.1527313252736</c:v>
                </c:pt>
                <c:pt idx="33">
                  <c:v>9916.1489689952796</c:v>
                </c:pt>
                <c:pt idx="34">
                  <c:v>10847.820619544722</c:v>
                </c:pt>
                <c:pt idx="35">
                  <c:v>11745.964437320519</c:v>
                </c:pt>
                <c:pt idx="36">
                  <c:v>10582.955300032434</c:v>
                </c:pt>
                <c:pt idx="37">
                  <c:v>10759.673349314669</c:v>
                </c:pt>
                <c:pt idx="38">
                  <c:v>12058.841871864479</c:v>
                </c:pt>
                <c:pt idx="39">
                  <c:v>10918.479531923962</c:v>
                </c:pt>
                <c:pt idx="40">
                  <c:v>11410.260848209849</c:v>
                </c:pt>
                <c:pt idx="41">
                  <c:v>14050.730218504319</c:v>
                </c:pt>
                <c:pt idx="42">
                  <c:v>14870.91925437668</c:v>
                </c:pt>
                <c:pt idx="43">
                  <c:v>13889.311874084724</c:v>
                </c:pt>
                <c:pt idx="44">
                  <c:v>12915.21843529203</c:v>
                </c:pt>
                <c:pt idx="45">
                  <c:v>12453.843049949621</c:v>
                </c:pt>
                <c:pt idx="46">
                  <c:v>13016.618818088027</c:v>
                </c:pt>
                <c:pt idx="47">
                  <c:v>13135.157762701128</c:v>
                </c:pt>
                <c:pt idx="48">
                  <c:v>13946.158161112318</c:v>
                </c:pt>
                <c:pt idx="49">
                  <c:v>12631.373125329959</c:v>
                </c:pt>
                <c:pt idx="50">
                  <c:v>12313.489163003513</c:v>
                </c:pt>
                <c:pt idx="51">
                  <c:v>13734.481480416311</c:v>
                </c:pt>
                <c:pt idx="52">
                  <c:v>15361.309155510055</c:v>
                </c:pt>
                <c:pt idx="53">
                  <c:v>16113.10260904256</c:v>
                </c:pt>
                <c:pt idx="54">
                  <c:v>17034.251928192611</c:v>
                </c:pt>
                <c:pt idx="55">
                  <c:v>15606.9025570986</c:v>
                </c:pt>
                <c:pt idx="56">
                  <c:v>15812.628508316113</c:v>
                </c:pt>
                <c:pt idx="57">
                  <c:v>17433.790276308173</c:v>
                </c:pt>
                <c:pt idx="58">
                  <c:v>18056.274475402814</c:v>
                </c:pt>
                <c:pt idx="59">
                  <c:v>19003.991578852336</c:v>
                </c:pt>
                <c:pt idx="60">
                  <c:v>17284.405766438009</c:v>
                </c:pt>
                <c:pt idx="61">
                  <c:v>17642.415449272077</c:v>
                </c:pt>
                <c:pt idx="62">
                  <c:v>18771.397268600591</c:v>
                </c:pt>
                <c:pt idx="63">
                  <c:v>19451.449065283316</c:v>
                </c:pt>
                <c:pt idx="64">
                  <c:v>16716.657839669722</c:v>
                </c:pt>
                <c:pt idx="65">
                  <c:v>16001.931082586536</c:v>
                </c:pt>
                <c:pt idx="66">
                  <c:v>16528.462920738846</c:v>
                </c:pt>
                <c:pt idx="67">
                  <c:v>18469.03470742506</c:v>
                </c:pt>
                <c:pt idx="68">
                  <c:v>18744.030462174458</c:v>
                </c:pt>
                <c:pt idx="69">
                  <c:v>14860.068825990167</c:v>
                </c:pt>
                <c:pt idx="70">
                  <c:v>10443.63761228502</c:v>
                </c:pt>
                <c:pt idx="71">
                  <c:v>6883.9904233045881</c:v>
                </c:pt>
                <c:pt idx="72">
                  <c:v>5524.2113351855105</c:v>
                </c:pt>
                <c:pt idx="73">
                  <c:v>5561.2266719067966</c:v>
                </c:pt>
                <c:pt idx="74">
                  <c:v>7947.8732815069507</c:v>
                </c:pt>
                <c:pt idx="75">
                  <c:v>10804.779417836979</c:v>
                </c:pt>
                <c:pt idx="76">
                  <c:v>10515.894169899888</c:v>
                </c:pt>
                <c:pt idx="77">
                  <c:v>8867.0790949352395</c:v>
                </c:pt>
                <c:pt idx="78">
                  <c:v>7614.3639882617999</c:v>
                </c:pt>
                <c:pt idx="79">
                  <c:v>6760.7824416892763</c:v>
                </c:pt>
                <c:pt idx="80">
                  <c:v>5186.2946013119781</c:v>
                </c:pt>
                <c:pt idx="81">
                  <c:v>5262.0397715627505</c:v>
                </c:pt>
                <c:pt idx="82">
                  <c:v>6859.3784782641578</c:v>
                </c:pt>
                <c:pt idx="83">
                  <c:v>8684.2217616633588</c:v>
                </c:pt>
                <c:pt idx="84">
                  <c:v>8431.047014020709</c:v>
                </c:pt>
                <c:pt idx="85">
                  <c:v>7238.1310108437983</c:v>
                </c:pt>
                <c:pt idx="86">
                  <c:v>6495.2336228111635</c:v>
                </c:pt>
                <c:pt idx="87">
                  <c:v>7043.0474330189281</c:v>
                </c:pt>
                <c:pt idx="88">
                  <c:v>7005.1147774607989</c:v>
                </c:pt>
                <c:pt idx="89">
                  <c:v>6614.8507391805197</c:v>
                </c:pt>
                <c:pt idx="90">
                  <c:v>6814.2593831187141</c:v>
                </c:pt>
                <c:pt idx="91">
                  <c:v>7934.5406171020441</c:v>
                </c:pt>
                <c:pt idx="92">
                  <c:v>9209.3430196996796</c:v>
                </c:pt>
                <c:pt idx="93">
                  <c:v>10785.882855132</c:v>
                </c:pt>
                <c:pt idx="94">
                  <c:v>11819.668704893225</c:v>
                </c:pt>
                <c:pt idx="95">
                  <c:v>12062.312398441525</c:v>
                </c:pt>
                <c:pt idx="96">
                  <c:v>14034.94384966225</c:v>
                </c:pt>
                <c:pt idx="97">
                  <c:v>14859.06686197517</c:v>
                </c:pt>
                <c:pt idx="98">
                  <c:v>11796.666713837445</c:v>
                </c:pt>
                <c:pt idx="99">
                  <c:v>11251.683184037669</c:v>
                </c:pt>
                <c:pt idx="100">
                  <c:v>11369.496448460766</c:v>
                </c:pt>
                <c:pt idx="101">
                  <c:v>11622.427866480948</c:v>
                </c:pt>
                <c:pt idx="102">
                  <c:v>12014.016791018814</c:v>
                </c:pt>
                <c:pt idx="103">
                  <c:v>12026.611295792543</c:v>
                </c:pt>
                <c:pt idx="104">
                  <c:v>11874.871967915571</c:v>
                </c:pt>
                <c:pt idx="105">
                  <c:v>11094.542903403102</c:v>
                </c:pt>
                <c:pt idx="106">
                  <c:v>10885.219628268875</c:v>
                </c:pt>
                <c:pt idx="107">
                  <c:v>11075.726886306411</c:v>
                </c:pt>
                <c:pt idx="108">
                  <c:v>11000.813256694744</c:v>
                </c:pt>
                <c:pt idx="109">
                  <c:v>11517.78352356293</c:v>
                </c:pt>
                <c:pt idx="110">
                  <c:v>14790.40551945175</c:v>
                </c:pt>
                <c:pt idx="111">
                  <c:v>15509.181256830107</c:v>
                </c:pt>
                <c:pt idx="112">
                  <c:v>16481.332261446711</c:v>
                </c:pt>
                <c:pt idx="113">
                  <c:v>15607.619469890911</c:v>
                </c:pt>
                <c:pt idx="114">
                  <c:v>15174.269837693251</c:v>
                </c:pt>
                <c:pt idx="115">
                  <c:v>15415.696607043106</c:v>
                </c:pt>
                <c:pt idx="116">
                  <c:v>16804.950200666517</c:v>
                </c:pt>
                <c:pt idx="117">
                  <c:v>17552.370268778199</c:v>
                </c:pt>
                <c:pt idx="118">
                  <c:v>19150.101642922709</c:v>
                </c:pt>
                <c:pt idx="119">
                  <c:v>21063.434982240196</c:v>
                </c:pt>
                <c:pt idx="120">
                  <c:v>16175.610954203337</c:v>
                </c:pt>
                <c:pt idx="121">
                  <c:v>9064.5180674060302</c:v>
                </c:pt>
                <c:pt idx="122">
                  <c:v>6985.47235684937</c:v>
                </c:pt>
                <c:pt idx="123">
                  <c:v>7803.8552588878629</c:v>
                </c:pt>
                <c:pt idx="124">
                  <c:v>9479.4619287075402</c:v>
                </c:pt>
                <c:pt idx="125">
                  <c:v>9914.6425945427509</c:v>
                </c:pt>
                <c:pt idx="126">
                  <c:v>11118.114419980655</c:v>
                </c:pt>
                <c:pt idx="127">
                  <c:v>11613.261238979399</c:v>
                </c:pt>
                <c:pt idx="128">
                  <c:v>9608.2878267254346</c:v>
                </c:pt>
                <c:pt idx="129">
                  <c:v>8582.8508732919254</c:v>
                </c:pt>
                <c:pt idx="130">
                  <c:v>10410.013401558539</c:v>
                </c:pt>
                <c:pt idx="131">
                  <c:v>11756.960201689151</c:v>
                </c:pt>
                <c:pt idx="132">
                  <c:v>11372.980358351995</c:v>
                </c:pt>
                <c:pt idx="133">
                  <c:v>10848.925977838782</c:v>
                </c:pt>
                <c:pt idx="134">
                  <c:v>10858.077065689436</c:v>
                </c:pt>
                <c:pt idx="135">
                  <c:v>10498.454763205102</c:v>
                </c:pt>
                <c:pt idx="136">
                  <c:v>9758.3321637712688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816192"/>
        <c:axId val="126658816"/>
      </c:scatterChart>
      <c:valAx>
        <c:axId val="125816192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26658816"/>
        <c:crosses val="autoZero"/>
        <c:crossBetween val="midCat"/>
      </c:valAx>
      <c:valAx>
        <c:axId val="126658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5816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data'!$BZ$10:$BZ$146</c:f>
              <c:numCache>
                <c:formatCode>General</c:formatCode>
                <c:ptCount val="137"/>
                <c:pt idx="0">
                  <c:v>5191.5833325579952</c:v>
                </c:pt>
                <c:pt idx="1">
                  <c:v>5410.0513148017599</c:v>
                </c:pt>
                <c:pt idx="2">
                  <c:v>5265.3662131252604</c:v>
                </c:pt>
                <c:pt idx="3">
                  <c:v>5093.9804328481414</c:v>
                </c:pt>
                <c:pt idx="4">
                  <c:v>4861.6500380107445</c:v>
                </c:pt>
                <c:pt idx="5">
                  <c:v>4715.852291257801</c:v>
                </c:pt>
                <c:pt idx="6">
                  <c:v>4671.0813138017602</c:v>
                </c:pt>
                <c:pt idx="7">
                  <c:v>4369.6985917575103</c:v>
                </c:pt>
                <c:pt idx="8">
                  <c:v>4173.800103627781</c:v>
                </c:pt>
                <c:pt idx="9">
                  <c:v>4395.6405222840876</c:v>
                </c:pt>
                <c:pt idx="10">
                  <c:v>4711.2998117150455</c:v>
                </c:pt>
                <c:pt idx="11">
                  <c:v>4679.4590715882241</c:v>
                </c:pt>
                <c:pt idx="12">
                  <c:v>4535.2457982794049</c:v>
                </c:pt>
                <c:pt idx="13">
                  <c:v>4229.2557242174807</c:v>
                </c:pt>
                <c:pt idx="14">
                  <c:v>3644.7302826488399</c:v>
                </c:pt>
                <c:pt idx="15">
                  <c:v>2962.8040472899002</c:v>
                </c:pt>
                <c:pt idx="16">
                  <c:v>2909.6444312771441</c:v>
                </c:pt>
                <c:pt idx="17">
                  <c:v>2181.0220749826408</c:v>
                </c:pt>
                <c:pt idx="18">
                  <c:v>2434.4884903244401</c:v>
                </c:pt>
                <c:pt idx="19">
                  <c:v>2663.206603783693</c:v>
                </c:pt>
                <c:pt idx="20">
                  <c:v>2708.8444697991381</c:v>
                </c:pt>
                <c:pt idx="21">
                  <c:v>2961.8562514711498</c:v>
                </c:pt>
                <c:pt idx="22">
                  <c:v>2988.2849175140605</c:v>
                </c:pt>
                <c:pt idx="23">
                  <c:v>3167.7448607679707</c:v>
                </c:pt>
                <c:pt idx="24">
                  <c:v>2922.3578779308536</c:v>
                </c:pt>
                <c:pt idx="25">
                  <c:v>2958.9411318786001</c:v>
                </c:pt>
                <c:pt idx="26">
                  <c:v>2877.3997805879699</c:v>
                </c:pt>
                <c:pt idx="27">
                  <c:v>2739.790951878816</c:v>
                </c:pt>
                <c:pt idx="28">
                  <c:v>2903.8945304913059</c:v>
                </c:pt>
                <c:pt idx="29">
                  <c:v>2908.3513601591021</c:v>
                </c:pt>
                <c:pt idx="30">
                  <c:v>2839.6705979731096</c:v>
                </c:pt>
                <c:pt idx="31">
                  <c:v>2690.9018465522822</c:v>
                </c:pt>
                <c:pt idx="32">
                  <c:v>2500.9934995708081</c:v>
                </c:pt>
                <c:pt idx="33">
                  <c:v>2899.3742324323698</c:v>
                </c:pt>
                <c:pt idx="34">
                  <c:v>3067.2767256223178</c:v>
                </c:pt>
                <c:pt idx="35">
                  <c:v>2894.3100099956018</c:v>
                </c:pt>
                <c:pt idx="36">
                  <c:v>3710.7695921247268</c:v>
                </c:pt>
                <c:pt idx="37">
                  <c:v>4265.399083844668</c:v>
                </c:pt>
                <c:pt idx="38">
                  <c:v>3780.0686822442285</c:v>
                </c:pt>
                <c:pt idx="39">
                  <c:v>3664.1797756476003</c:v>
                </c:pt>
                <c:pt idx="40">
                  <c:v>4110.3354156231399</c:v>
                </c:pt>
                <c:pt idx="41">
                  <c:v>4405.9286323779543</c:v>
                </c:pt>
                <c:pt idx="42">
                  <c:v>4535.5683764166924</c:v>
                </c:pt>
                <c:pt idx="43">
                  <c:v>5482.8372703623209</c:v>
                </c:pt>
                <c:pt idx="44">
                  <c:v>5876.5518589908897</c:v>
                </c:pt>
                <c:pt idx="45">
                  <c:v>5547.6732141123157</c:v>
                </c:pt>
                <c:pt idx="46">
                  <c:v>4644.5775242396639</c:v>
                </c:pt>
                <c:pt idx="47">
                  <c:v>4617.2126061792505</c:v>
                </c:pt>
                <c:pt idx="48">
                  <c:v>4674.4536882031234</c:v>
                </c:pt>
                <c:pt idx="49">
                  <c:v>4779.7332645168917</c:v>
                </c:pt>
                <c:pt idx="50">
                  <c:v>5204.933388761865</c:v>
                </c:pt>
                <c:pt idx="51">
                  <c:v>5379.7038093210276</c:v>
                </c:pt>
                <c:pt idx="52">
                  <c:v>5769.6782169509997</c:v>
                </c:pt>
                <c:pt idx="53">
                  <c:v>6234.3869038298099</c:v>
                </c:pt>
                <c:pt idx="54">
                  <c:v>6998.9743988455939</c:v>
                </c:pt>
                <c:pt idx="55">
                  <c:v>7460.4751832492648</c:v>
                </c:pt>
                <c:pt idx="56">
                  <c:v>7031.5793705858805</c:v>
                </c:pt>
                <c:pt idx="57">
                  <c:v>6923.7319960242503</c:v>
                </c:pt>
                <c:pt idx="58">
                  <c:v>6614.3368432405005</c:v>
                </c:pt>
                <c:pt idx="59">
                  <c:v>6484.774724934703</c:v>
                </c:pt>
                <c:pt idx="60">
                  <c:v>9172.7120297217134</c:v>
                </c:pt>
                <c:pt idx="61">
                  <c:v>9734.852074073413</c:v>
                </c:pt>
                <c:pt idx="62">
                  <c:v>7381.9068141272292</c:v>
                </c:pt>
                <c:pt idx="63">
                  <c:v>5038.5070703734245</c:v>
                </c:pt>
                <c:pt idx="64">
                  <c:v>4264.4518415055481</c:v>
                </c:pt>
                <c:pt idx="65">
                  <c:v>4567.72972192416</c:v>
                </c:pt>
                <c:pt idx="66">
                  <c:v>4353.4567935531859</c:v>
                </c:pt>
                <c:pt idx="67">
                  <c:v>2866.243484717415</c:v>
                </c:pt>
                <c:pt idx="68">
                  <c:v>2429.3033150523393</c:v>
                </c:pt>
                <c:pt idx="69">
                  <c:v>2848.874854914066</c:v>
                </c:pt>
                <c:pt idx="70">
                  <c:v>2978.0550411361751</c:v>
                </c:pt>
                <c:pt idx="71">
                  <c:v>2882.9227473171836</c:v>
                </c:pt>
                <c:pt idx="72">
                  <c:v>3133.0315096933273</c:v>
                </c:pt>
                <c:pt idx="73">
                  <c:v>3529.7861485259782</c:v>
                </c:pt>
                <c:pt idx="74">
                  <c:v>2888.7944030788367</c:v>
                </c:pt>
                <c:pt idx="75">
                  <c:v>2901.0069074357143</c:v>
                </c:pt>
                <c:pt idx="76">
                  <c:v>3172.0990396548309</c:v>
                </c:pt>
                <c:pt idx="77">
                  <c:v>3347.4719562547339</c:v>
                </c:pt>
                <c:pt idx="78">
                  <c:v>2982.4667341565359</c:v>
                </c:pt>
                <c:pt idx="79">
                  <c:v>2695.8234349189438</c:v>
                </c:pt>
                <c:pt idx="80">
                  <c:v>2638.536349515</c:v>
                </c:pt>
                <c:pt idx="81">
                  <c:v>2850.92913801949</c:v>
                </c:pt>
                <c:pt idx="82">
                  <c:v>3011.0556136702139</c:v>
                </c:pt>
                <c:pt idx="83">
                  <c:v>3007.3854293940158</c:v>
                </c:pt>
                <c:pt idx="84">
                  <c:v>3431.5067075395259</c:v>
                </c:pt>
                <c:pt idx="85">
                  <c:v>3621.6489187935099</c:v>
                </c:pt>
                <c:pt idx="86">
                  <c:v>3605.839816829734</c:v>
                </c:pt>
                <c:pt idx="87">
                  <c:v>3138.8542322412218</c:v>
                </c:pt>
                <c:pt idx="88">
                  <c:v>2861.9765102095198</c:v>
                </c:pt>
                <c:pt idx="89">
                  <c:v>2926.5737105782318</c:v>
                </c:pt>
                <c:pt idx="90">
                  <c:v>3066.5389051408538</c:v>
                </c:pt>
                <c:pt idx="91">
                  <c:v>2957.5790300314284</c:v>
                </c:pt>
                <c:pt idx="92">
                  <c:v>2991.300317146482</c:v>
                </c:pt>
                <c:pt idx="93">
                  <c:v>3118.8658226278076</c:v>
                </c:pt>
                <c:pt idx="94">
                  <c:v>3347.9185999873898</c:v>
                </c:pt>
                <c:pt idx="95">
                  <c:v>3312.697520199782</c:v>
                </c:pt>
                <c:pt idx="96">
                  <c:v>3415.3093502936981</c:v>
                </c:pt>
                <c:pt idx="97">
                  <c:v>4347.9247225627396</c:v>
                </c:pt>
                <c:pt idx="98">
                  <c:v>4575.8568539746148</c:v>
                </c:pt>
                <c:pt idx="99">
                  <c:v>4661.219821282255</c:v>
                </c:pt>
                <c:pt idx="100">
                  <c:v>4371.5328196061282</c:v>
                </c:pt>
                <c:pt idx="101">
                  <c:v>4934.9064107719196</c:v>
                </c:pt>
                <c:pt idx="102">
                  <c:v>5283.0262466063496</c:v>
                </c:pt>
                <c:pt idx="103">
                  <c:v>5073.27618249441</c:v>
                </c:pt>
                <c:pt idx="104">
                  <c:v>4819.5324140769626</c:v>
                </c:pt>
                <c:pt idx="105">
                  <c:v>4650.6910300026875</c:v>
                </c:pt>
                <c:pt idx="106">
                  <c:v>4342.7260164445297</c:v>
                </c:pt>
                <c:pt idx="107">
                  <c:v>4213.7289554063882</c:v>
                </c:pt>
                <c:pt idx="108">
                  <c:v>5587.6831985794051</c:v>
                </c:pt>
                <c:pt idx="109">
                  <c:v>5916.3783299597681</c:v>
                </c:pt>
                <c:pt idx="110">
                  <c:v>4957.2300273085593</c:v>
                </c:pt>
                <c:pt idx="111">
                  <c:v>4410.8773963224949</c:v>
                </c:pt>
                <c:pt idx="112">
                  <c:v>5171.6616835294617</c:v>
                </c:pt>
                <c:pt idx="113">
                  <c:v>5810.0345792561156</c:v>
                </c:pt>
                <c:pt idx="114">
                  <c:v>7694.7269013377399</c:v>
                </c:pt>
                <c:pt idx="115">
                  <c:v>7524.7931706845038</c:v>
                </c:pt>
                <c:pt idx="116">
                  <c:v>6299.0011284666407</c:v>
                </c:pt>
                <c:pt idx="117">
                  <c:v>4825.4514861191756</c:v>
                </c:pt>
                <c:pt idx="118">
                  <c:v>3431.1376833099521</c:v>
                </c:pt>
                <c:pt idx="119">
                  <c:v>2505.6685435114191</c:v>
                </c:pt>
                <c:pt idx="120">
                  <c:v>2520.4896937419758</c:v>
                </c:pt>
                <c:pt idx="121">
                  <c:v>2710.8021954612718</c:v>
                </c:pt>
                <c:pt idx="122">
                  <c:v>3343.1288286379172</c:v>
                </c:pt>
                <c:pt idx="123">
                  <c:v>3912.5193379550851</c:v>
                </c:pt>
                <c:pt idx="124">
                  <c:v>4733.5530244362799</c:v>
                </c:pt>
                <c:pt idx="125">
                  <c:v>4849.3348674585759</c:v>
                </c:pt>
                <c:pt idx="126">
                  <c:v>4173.6994173962566</c:v>
                </c:pt>
                <c:pt idx="127">
                  <c:v>4408.3732778086314</c:v>
                </c:pt>
                <c:pt idx="128">
                  <c:v>5118.5980662800939</c:v>
                </c:pt>
                <c:pt idx="129">
                  <c:v>5267.2364845462662</c:v>
                </c:pt>
                <c:pt idx="130">
                  <c:v>5539.1306603274625</c:v>
                </c:pt>
                <c:pt idx="131">
                  <c:v>5411.6297270804998</c:v>
                </c:pt>
                <c:pt idx="132">
                  <c:v>5400.329756128076</c:v>
                </c:pt>
                <c:pt idx="133">
                  <c:v>4949.8739904707609</c:v>
                </c:pt>
                <c:pt idx="134">
                  <c:v>4265.8251861771696</c:v>
                </c:pt>
                <c:pt idx="135">
                  <c:v>3833.8750947213748</c:v>
                </c:pt>
                <c:pt idx="136">
                  <c:v>3856.0321630015901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data'!$BZ$10:$BZ$146</c:f>
              <c:numCache>
                <c:formatCode>General</c:formatCode>
                <c:ptCount val="137"/>
                <c:pt idx="0">
                  <c:v>3856.0321630015901</c:v>
                </c:pt>
                <c:pt idx="1">
                  <c:v>4003.2280627563509</c:v>
                </c:pt>
                <c:pt idx="2">
                  <c:v>4177.0846150456064</c:v>
                </c:pt>
                <c:pt idx="3">
                  <c:v>4748.3023277214143</c:v>
                </c:pt>
                <c:pt idx="4">
                  <c:v>5101.1800865631867</c:v>
                </c:pt>
                <c:pt idx="5">
                  <c:v>5135.4239829341568</c:v>
                </c:pt>
                <c:pt idx="6">
                  <c:v>5134.459243848748</c:v>
                </c:pt>
                <c:pt idx="7">
                  <c:v>4908.0752026864793</c:v>
                </c:pt>
                <c:pt idx="8">
                  <c:v>4872.7093425801122</c:v>
                </c:pt>
                <c:pt idx="9">
                  <c:v>4924.0732804652389</c:v>
                </c:pt>
                <c:pt idx="10">
                  <c:v>4729.7577363056462</c:v>
                </c:pt>
                <c:pt idx="11">
                  <c:v>4632.7615935194881</c:v>
                </c:pt>
                <c:pt idx="12">
                  <c:v>4131.3987581586071</c:v>
                </c:pt>
                <c:pt idx="13">
                  <c:v>4449.0606370816313</c:v>
                </c:pt>
                <c:pt idx="14">
                  <c:v>3984.8567620392964</c:v>
                </c:pt>
                <c:pt idx="15">
                  <c:v>3251.9632647916483</c:v>
                </c:pt>
                <c:pt idx="16">
                  <c:v>2742.8111838352497</c:v>
                </c:pt>
                <c:pt idx="17">
                  <c:v>2664.5209233421024</c:v>
                </c:pt>
                <c:pt idx="18">
                  <c:v>2731.2140723521279</c:v>
                </c:pt>
                <c:pt idx="19">
                  <c:v>3140.4786793124472</c:v>
                </c:pt>
                <c:pt idx="20">
                  <c:v>3305.7224948899247</c:v>
                </c:pt>
                <c:pt idx="21">
                  <c:v>3690.1003326096356</c:v>
                </c:pt>
                <c:pt idx="22">
                  <c:v>3515.0838302540619</c:v>
                </c:pt>
                <c:pt idx="23">
                  <c:v>3230.2162463198979</c:v>
                </c:pt>
                <c:pt idx="24">
                  <c:v>2891.0719865898859</c:v>
                </c:pt>
                <c:pt idx="25">
                  <c:v>3085.8065076967041</c:v>
                </c:pt>
                <c:pt idx="26">
                  <c:v>3327.9213173125918</c:v>
                </c:pt>
                <c:pt idx="27">
                  <c:v>3276.0388159330482</c:v>
                </c:pt>
                <c:pt idx="28">
                  <c:v>3449.3358181348221</c:v>
                </c:pt>
                <c:pt idx="29">
                  <c:v>3325.9550661074213</c:v>
                </c:pt>
                <c:pt idx="30">
                  <c:v>2980.2558204459701</c:v>
                </c:pt>
                <c:pt idx="31">
                  <c:v>2758.0589650432503</c:v>
                </c:pt>
                <c:pt idx="32">
                  <c:v>2803.2476012335742</c:v>
                </c:pt>
                <c:pt idx="33">
                  <c:v>2986.9686571604884</c:v>
                </c:pt>
                <c:pt idx="34">
                  <c:v>3091.1600000009075</c:v>
                </c:pt>
                <c:pt idx="35">
                  <c:v>3201.6181759917076</c:v>
                </c:pt>
                <c:pt idx="36">
                  <c:v>3409.4596409202563</c:v>
                </c:pt>
                <c:pt idx="37">
                  <c:v>3542.2290769978194</c:v>
                </c:pt>
                <c:pt idx="38">
                  <c:v>4160.4202583143197</c:v>
                </c:pt>
                <c:pt idx="39">
                  <c:v>4181.4010846066803</c:v>
                </c:pt>
                <c:pt idx="40">
                  <c:v>4415.9821208131525</c:v>
                </c:pt>
                <c:pt idx="41">
                  <c:v>4502.880815327323</c:v>
                </c:pt>
                <c:pt idx="42">
                  <c:v>4455.3749198264459</c:v>
                </c:pt>
                <c:pt idx="43">
                  <c:v>4935.8573263544167</c:v>
                </c:pt>
                <c:pt idx="44">
                  <c:v>4928.1687764461349</c:v>
                </c:pt>
                <c:pt idx="45">
                  <c:v>4750.7397020899189</c:v>
                </c:pt>
                <c:pt idx="46">
                  <c:v>4881.5237656926174</c:v>
                </c:pt>
                <c:pt idx="47">
                  <c:v>4674.6707475188159</c:v>
                </c:pt>
                <c:pt idx="48">
                  <c:v>4703.2412732804951</c:v>
                </c:pt>
                <c:pt idx="49">
                  <c:v>4847.4705159628002</c:v>
                </c:pt>
                <c:pt idx="50">
                  <c:v>5225.22162908053</c:v>
                </c:pt>
                <c:pt idx="51">
                  <c:v>5207.6495433939899</c:v>
                </c:pt>
                <c:pt idx="52">
                  <c:v>4650.9476721195406</c:v>
                </c:pt>
                <c:pt idx="53">
                  <c:v>5334.9874552258016</c:v>
                </c:pt>
                <c:pt idx="54">
                  <c:v>7575.3625536335994</c:v>
                </c:pt>
                <c:pt idx="55">
                  <c:v>9159.8877969501536</c:v>
                </c:pt>
                <c:pt idx="56">
                  <c:v>7236.5472627683403</c:v>
                </c:pt>
                <c:pt idx="57">
                  <c:v>5895.8402763466247</c:v>
                </c:pt>
                <c:pt idx="58">
                  <c:v>6095.9018215192027</c:v>
                </c:pt>
                <c:pt idx="59">
                  <c:v>7492.1939211507752</c:v>
                </c:pt>
                <c:pt idx="60">
                  <c:v>9023.1176078225617</c:v>
                </c:pt>
                <c:pt idx="61">
                  <c:v>9856.5647571139325</c:v>
                </c:pt>
                <c:pt idx="62">
                  <c:v>10289.394966942433</c:v>
                </c:pt>
                <c:pt idx="63">
                  <c:v>8817.3214507478424</c:v>
                </c:pt>
                <c:pt idx="64">
                  <c:v>6430.3596096850888</c:v>
                </c:pt>
                <c:pt idx="65">
                  <c:v>5352.1091755964799</c:v>
                </c:pt>
                <c:pt idx="66">
                  <c:v>4418.8296402075757</c:v>
                </c:pt>
                <c:pt idx="67">
                  <c:v>3768.9986014966998</c:v>
                </c:pt>
                <c:pt idx="68">
                  <c:v>2798.126074944882</c:v>
                </c:pt>
                <c:pt idx="69">
                  <c:v>2853.9870856546495</c:v>
                </c:pt>
                <c:pt idx="70">
                  <c:v>2774.0638076433038</c:v>
                </c:pt>
                <c:pt idx="71">
                  <c:v>2599.0678790303919</c:v>
                </c:pt>
                <c:pt idx="72">
                  <c:v>2707.3923504462123</c:v>
                </c:pt>
                <c:pt idx="73">
                  <c:v>3357.11623279593</c:v>
                </c:pt>
                <c:pt idx="74">
                  <c:v>3116.1435005416315</c:v>
                </c:pt>
                <c:pt idx="75">
                  <c:v>3046.9111710055372</c:v>
                </c:pt>
                <c:pt idx="76">
                  <c:v>3269.2598882733241</c:v>
                </c:pt>
                <c:pt idx="77">
                  <c:v>3494.8031651021938</c:v>
                </c:pt>
                <c:pt idx="78">
                  <c:v>3128.3499474210716</c:v>
                </c:pt>
                <c:pt idx="79">
                  <c:v>2750.2897683314241</c:v>
                </c:pt>
                <c:pt idx="80">
                  <c:v>3237.6583962659201</c:v>
                </c:pt>
                <c:pt idx="81">
                  <c:v>3612.2443661376597</c:v>
                </c:pt>
                <c:pt idx="82">
                  <c:v>3628.2176205079418</c:v>
                </c:pt>
                <c:pt idx="83">
                  <c:v>4008.0411106087881</c:v>
                </c:pt>
                <c:pt idx="84">
                  <c:v>3487.8230192688961</c:v>
                </c:pt>
                <c:pt idx="85">
                  <c:v>3478.4678216863404</c:v>
                </c:pt>
                <c:pt idx="86">
                  <c:v>3252.8059963593482</c:v>
                </c:pt>
                <c:pt idx="87">
                  <c:v>3338.0988361094005</c:v>
                </c:pt>
                <c:pt idx="88">
                  <c:v>3598.0391550585246</c:v>
                </c:pt>
                <c:pt idx="89">
                  <c:v>3453.8023362026797</c:v>
                </c:pt>
                <c:pt idx="90">
                  <c:v>3668.6078469445242</c:v>
                </c:pt>
                <c:pt idx="91">
                  <c:v>3346.5354295212178</c:v>
                </c:pt>
                <c:pt idx="92">
                  <c:v>3285.4028904337083</c:v>
                </c:pt>
                <c:pt idx="93">
                  <c:v>3255.2056847192744</c:v>
                </c:pt>
                <c:pt idx="94">
                  <c:v>3184.41614463522</c:v>
                </c:pt>
                <c:pt idx="95">
                  <c:v>3030.9954427346879</c:v>
                </c:pt>
                <c:pt idx="96">
                  <c:v>2965.518841061843</c:v>
                </c:pt>
                <c:pt idx="97">
                  <c:v>3382.5053655442725</c:v>
                </c:pt>
                <c:pt idx="98">
                  <c:v>3654.6925958802594</c:v>
                </c:pt>
                <c:pt idx="99">
                  <c:v>3659.8772700918557</c:v>
                </c:pt>
                <c:pt idx="100">
                  <c:v>3623.0531458434716</c:v>
                </c:pt>
                <c:pt idx="101">
                  <c:v>3490.9637596467151</c:v>
                </c:pt>
                <c:pt idx="102">
                  <c:v>4191.1423864756161</c:v>
                </c:pt>
                <c:pt idx="103">
                  <c:v>4387.6382496111655</c:v>
                </c:pt>
                <c:pt idx="104">
                  <c:v>4096.0267314029907</c:v>
                </c:pt>
                <c:pt idx="105">
                  <c:v>4557.1113137226603</c:v>
                </c:pt>
                <c:pt idx="106">
                  <c:v>4901.2848074711073</c:v>
                </c:pt>
                <c:pt idx="107">
                  <c:v>5021.0897577984988</c:v>
                </c:pt>
                <c:pt idx="108">
                  <c:v>4900.10358867997</c:v>
                </c:pt>
                <c:pt idx="109">
                  <c:v>5597.0003564434955</c:v>
                </c:pt>
                <c:pt idx="110">
                  <c:v>5231.6589542148695</c:v>
                </c:pt>
                <c:pt idx="111">
                  <c:v>5225.8018604846675</c:v>
                </c:pt>
                <c:pt idx="112">
                  <c:v>5498.1921201776249</c:v>
                </c:pt>
                <c:pt idx="113">
                  <c:v>6531.2728662545205</c:v>
                </c:pt>
                <c:pt idx="114">
                  <c:v>8633.1327514532095</c:v>
                </c:pt>
                <c:pt idx="115">
                  <c:v>9947.382729037754</c:v>
                </c:pt>
                <c:pt idx="116">
                  <c:v>7624.7672676667798</c:v>
                </c:pt>
                <c:pt idx="117">
                  <c:v>5175.5824784294846</c:v>
                </c:pt>
                <c:pt idx="118">
                  <c:v>4253.5796902297598</c:v>
                </c:pt>
                <c:pt idx="119">
                  <c:v>3485.4540695428304</c:v>
                </c:pt>
                <c:pt idx="120">
                  <c:v>3184.416805493539</c:v>
                </c:pt>
                <c:pt idx="121">
                  <c:v>3420.8088526114798</c:v>
                </c:pt>
                <c:pt idx="122">
                  <c:v>3180.7058361156546</c:v>
                </c:pt>
                <c:pt idx="123">
                  <c:v>3127.2992666698533</c:v>
                </c:pt>
                <c:pt idx="124">
                  <c:v>3556.2719236700364</c:v>
                </c:pt>
                <c:pt idx="125">
                  <c:v>3423.2734690743268</c:v>
                </c:pt>
                <c:pt idx="126">
                  <c:v>3065.4315446271003</c:v>
                </c:pt>
                <c:pt idx="127">
                  <c:v>3506.1042686629517</c:v>
                </c:pt>
                <c:pt idx="128">
                  <c:v>3993.9946030239421</c:v>
                </c:pt>
                <c:pt idx="129">
                  <c:v>5004.9437031204588</c:v>
                </c:pt>
                <c:pt idx="130">
                  <c:v>6226.3320775854008</c:v>
                </c:pt>
                <c:pt idx="131">
                  <c:v>5954.4490424472897</c:v>
                </c:pt>
                <c:pt idx="132">
                  <c:v>5238.13739178576</c:v>
                </c:pt>
                <c:pt idx="133">
                  <c:v>3975.6251746620196</c:v>
                </c:pt>
                <c:pt idx="134">
                  <c:v>3391.7025744289381</c:v>
                </c:pt>
                <c:pt idx="135">
                  <c:v>3784.0624194713992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data'!$BZ$10:$BZ$146</c:f>
              <c:numCache>
                <c:formatCode>General</c:formatCode>
                <c:ptCount val="137"/>
                <c:pt idx="0">
                  <c:v>3784.0624194713992</c:v>
                </c:pt>
                <c:pt idx="1">
                  <c:v>5143.977360762372</c:v>
                </c:pt>
                <c:pt idx="2">
                  <c:v>5889.770067359178</c:v>
                </c:pt>
                <c:pt idx="3">
                  <c:v>5945.234731803379</c:v>
                </c:pt>
                <c:pt idx="4">
                  <c:v>5273.2940874390915</c:v>
                </c:pt>
                <c:pt idx="5">
                  <c:v>5544.8366040011997</c:v>
                </c:pt>
                <c:pt idx="6">
                  <c:v>6167.5226676383108</c:v>
                </c:pt>
                <c:pt idx="7">
                  <c:v>5975.462626219185</c:v>
                </c:pt>
                <c:pt idx="8">
                  <c:v>5771.6952204834452</c:v>
                </c:pt>
                <c:pt idx="9">
                  <c:v>6214.4104975658865</c:v>
                </c:pt>
                <c:pt idx="10">
                  <c:v>6176.0659107164156</c:v>
                </c:pt>
                <c:pt idx="11">
                  <c:v>5745.3036327027003</c:v>
                </c:pt>
                <c:pt idx="12">
                  <c:v>5518.5404689648649</c:v>
                </c:pt>
                <c:pt idx="13">
                  <c:v>5397.7281335371681</c:v>
                </c:pt>
                <c:pt idx="14">
                  <c:v>5531.6901923480991</c:v>
                </c:pt>
                <c:pt idx="15">
                  <c:v>4693.4618685815749</c:v>
                </c:pt>
                <c:pt idx="16">
                  <c:v>3751.6767866062319</c:v>
                </c:pt>
                <c:pt idx="17">
                  <c:v>3052.8817413339957</c:v>
                </c:pt>
                <c:pt idx="18">
                  <c:v>2490.4889762441917</c:v>
                </c:pt>
                <c:pt idx="19">
                  <c:v>2778.253716349584</c:v>
                </c:pt>
                <c:pt idx="20">
                  <c:v>2743.6955307977823</c:v>
                </c:pt>
                <c:pt idx="21">
                  <c:v>2839.498022533634</c:v>
                </c:pt>
                <c:pt idx="22">
                  <c:v>3148.1091312218246</c:v>
                </c:pt>
                <c:pt idx="23">
                  <c:v>3491.6890523567577</c:v>
                </c:pt>
                <c:pt idx="24">
                  <c:v>2900.3002100507929</c:v>
                </c:pt>
                <c:pt idx="25">
                  <c:v>2754.1754446817599</c:v>
                </c:pt>
                <c:pt idx="26">
                  <c:v>2699.9523495612361</c:v>
                </c:pt>
                <c:pt idx="27">
                  <c:v>2410.9981719377179</c:v>
                </c:pt>
                <c:pt idx="28">
                  <c:v>2992.9312977713494</c:v>
                </c:pt>
                <c:pt idx="29">
                  <c:v>2903.99826175404</c:v>
                </c:pt>
                <c:pt idx="30">
                  <c:v>2978.8756478570103</c:v>
                </c:pt>
                <c:pt idx="31">
                  <c:v>3166.724748235576</c:v>
                </c:pt>
                <c:pt idx="32">
                  <c:v>3213.433922266579</c:v>
                </c:pt>
                <c:pt idx="33">
                  <c:v>3288.4366958473802</c:v>
                </c:pt>
                <c:pt idx="34">
                  <c:v>3280.0218453705011</c:v>
                </c:pt>
                <c:pt idx="35">
                  <c:v>3552.3410861169</c:v>
                </c:pt>
                <c:pt idx="36">
                  <c:v>3579.8474490669664</c:v>
                </c:pt>
                <c:pt idx="37">
                  <c:v>3995.5476245228615</c:v>
                </c:pt>
                <c:pt idx="38">
                  <c:v>4434.3282504567196</c:v>
                </c:pt>
                <c:pt idx="39">
                  <c:v>4012.1192715043435</c:v>
                </c:pt>
                <c:pt idx="40">
                  <c:v>4304.3018113524004</c:v>
                </c:pt>
                <c:pt idx="41">
                  <c:v>4465.6332369377842</c:v>
                </c:pt>
                <c:pt idx="42">
                  <c:v>4710.8991692892796</c:v>
                </c:pt>
                <c:pt idx="43">
                  <c:v>5024.9765067646322</c:v>
                </c:pt>
                <c:pt idx="44">
                  <c:v>5442.4091465942001</c:v>
                </c:pt>
                <c:pt idx="45">
                  <c:v>5654.1974120131499</c:v>
                </c:pt>
                <c:pt idx="46">
                  <c:v>5768.1129852244803</c:v>
                </c:pt>
                <c:pt idx="47">
                  <c:v>5598.6873119589391</c:v>
                </c:pt>
                <c:pt idx="48">
                  <c:v>5523.3627323588998</c:v>
                </c:pt>
                <c:pt idx="49">
                  <c:v>5085.1439568450287</c:v>
                </c:pt>
                <c:pt idx="50">
                  <c:v>5007.8071274856238</c:v>
                </c:pt>
                <c:pt idx="51">
                  <c:v>5177.4603084878518</c:v>
                </c:pt>
                <c:pt idx="52">
                  <c:v>5460.8325084141843</c:v>
                </c:pt>
                <c:pt idx="53">
                  <c:v>5242.6404833651204</c:v>
                </c:pt>
                <c:pt idx="54">
                  <c:v>5204.2479922047451</c:v>
                </c:pt>
                <c:pt idx="55">
                  <c:v>6152.4792688160996</c:v>
                </c:pt>
                <c:pt idx="56">
                  <c:v>8253.4881967480796</c:v>
                </c:pt>
                <c:pt idx="57">
                  <c:v>10213.761746030612</c:v>
                </c:pt>
                <c:pt idx="58">
                  <c:v>10553.509913072347</c:v>
                </c:pt>
                <c:pt idx="59">
                  <c:v>8998.9452880379904</c:v>
                </c:pt>
                <c:pt idx="60">
                  <c:v>6277.2172957821367</c:v>
                </c:pt>
                <c:pt idx="61">
                  <c:v>6365.709854739619</c:v>
                </c:pt>
                <c:pt idx="62">
                  <c:v>6377.1511260825273</c:v>
                </c:pt>
                <c:pt idx="63">
                  <c:v>5520.4275230793919</c:v>
                </c:pt>
                <c:pt idx="64">
                  <c:v>5168.070532232432</c:v>
                </c:pt>
                <c:pt idx="65">
                  <c:v>5822.029651462266</c:v>
                </c:pt>
                <c:pt idx="66">
                  <c:v>5750.7966527723574</c:v>
                </c:pt>
                <c:pt idx="67">
                  <c:v>5607.2599847434276</c:v>
                </c:pt>
                <c:pt idx="68">
                  <c:v>5191.2704326914427</c:v>
                </c:pt>
                <c:pt idx="69">
                  <c:v>4349.0195123475542</c:v>
                </c:pt>
                <c:pt idx="70">
                  <c:v>3672.147007144044</c:v>
                </c:pt>
                <c:pt idx="71">
                  <c:v>2905.0072759103</c:v>
                </c:pt>
                <c:pt idx="72">
                  <c:v>2468.0231486857651</c:v>
                </c:pt>
                <c:pt idx="73">
                  <c:v>2846.4342422574741</c:v>
                </c:pt>
                <c:pt idx="74">
                  <c:v>3533.1293700167857</c:v>
                </c:pt>
                <c:pt idx="75">
                  <c:v>4378.1045096285643</c:v>
                </c:pt>
                <c:pt idx="76">
                  <c:v>4064.2753540878716</c:v>
                </c:pt>
                <c:pt idx="77">
                  <c:v>3612.1105881654094</c:v>
                </c:pt>
                <c:pt idx="78">
                  <c:v>3261.9341642469994</c:v>
                </c:pt>
                <c:pt idx="79">
                  <c:v>3146.7741187471165</c:v>
                </c:pt>
                <c:pt idx="80">
                  <c:v>2877.670329856498</c:v>
                </c:pt>
                <c:pt idx="81">
                  <c:v>2864.3920216078968</c:v>
                </c:pt>
                <c:pt idx="82">
                  <c:v>2917.059021797998</c:v>
                </c:pt>
                <c:pt idx="83">
                  <c:v>3607.7491029015482</c:v>
                </c:pt>
                <c:pt idx="84">
                  <c:v>3860.0772628819509</c:v>
                </c:pt>
                <c:pt idx="85">
                  <c:v>3538.9498530862629</c:v>
                </c:pt>
                <c:pt idx="86">
                  <c:v>3220.950719342356</c:v>
                </c:pt>
                <c:pt idx="87">
                  <c:v>3198.5302337580897</c:v>
                </c:pt>
                <c:pt idx="88">
                  <c:v>3171.157717173875</c:v>
                </c:pt>
                <c:pt idx="89">
                  <c:v>3253.6514177692138</c:v>
                </c:pt>
                <c:pt idx="90">
                  <c:v>3321.3120924365908</c:v>
                </c:pt>
                <c:pt idx="91">
                  <c:v>3152.82450432939</c:v>
                </c:pt>
                <c:pt idx="92">
                  <c:v>2856.8655205341897</c:v>
                </c:pt>
                <c:pt idx="93">
                  <c:v>3030.01074229392</c:v>
                </c:pt>
                <c:pt idx="94">
                  <c:v>3323.9861210847057</c:v>
                </c:pt>
                <c:pt idx="95">
                  <c:v>3425.1553501917501</c:v>
                </c:pt>
                <c:pt idx="96">
                  <c:v>3809.1984897148377</c:v>
                </c:pt>
                <c:pt idx="97">
                  <c:v>3952.8731675773893</c:v>
                </c:pt>
                <c:pt idx="98">
                  <c:v>3687.1364150376685</c:v>
                </c:pt>
                <c:pt idx="99">
                  <c:v>4353.3820807184065</c:v>
                </c:pt>
                <c:pt idx="100">
                  <c:v>4611.058035844876</c:v>
                </c:pt>
                <c:pt idx="101">
                  <c:v>4451.6938075353473</c:v>
                </c:pt>
                <c:pt idx="102">
                  <c:v>4105.5913574658834</c:v>
                </c:pt>
                <c:pt idx="103">
                  <c:v>3674.7276889176478</c:v>
                </c:pt>
                <c:pt idx="104">
                  <c:v>3448.3716609514481</c:v>
                </c:pt>
                <c:pt idx="105">
                  <c:v>3252.3152342516219</c:v>
                </c:pt>
                <c:pt idx="106">
                  <c:v>3235.8749760696919</c:v>
                </c:pt>
                <c:pt idx="107">
                  <c:v>3794.8978312315953</c:v>
                </c:pt>
                <c:pt idx="108">
                  <c:v>4525.2780816307786</c:v>
                </c:pt>
                <c:pt idx="109">
                  <c:v>4874.6991265306178</c:v>
                </c:pt>
                <c:pt idx="110">
                  <c:v>5529.8633195199573</c:v>
                </c:pt>
                <c:pt idx="111">
                  <c:v>5123.5464390478828</c:v>
                </c:pt>
                <c:pt idx="112">
                  <c:v>5350.4039343806708</c:v>
                </c:pt>
                <c:pt idx="113">
                  <c:v>5107.1731602978243</c:v>
                </c:pt>
                <c:pt idx="114">
                  <c:v>4849.5169571398546</c:v>
                </c:pt>
                <c:pt idx="115">
                  <c:v>5258.2504326729959</c:v>
                </c:pt>
                <c:pt idx="116">
                  <c:v>7510.1750194678898</c:v>
                </c:pt>
                <c:pt idx="117">
                  <c:v>9883.0811806572547</c:v>
                </c:pt>
                <c:pt idx="118">
                  <c:v>9779.3267435360631</c:v>
                </c:pt>
                <c:pt idx="119">
                  <c:v>6994.935201021899</c:v>
                </c:pt>
                <c:pt idx="120">
                  <c:v>4805.2134390712754</c:v>
                </c:pt>
                <c:pt idx="121">
                  <c:v>3068.4208302144316</c:v>
                </c:pt>
                <c:pt idx="122">
                  <c:v>2623.8160926100195</c:v>
                </c:pt>
                <c:pt idx="123">
                  <c:v>2475.5364368249457</c:v>
                </c:pt>
                <c:pt idx="124">
                  <c:v>2890.6817877783997</c:v>
                </c:pt>
                <c:pt idx="125">
                  <c:v>3232.7592054368602</c:v>
                </c:pt>
                <c:pt idx="126">
                  <c:v>3819.760159411218</c:v>
                </c:pt>
                <c:pt idx="127">
                  <c:v>4145.5936407325435</c:v>
                </c:pt>
                <c:pt idx="128">
                  <c:v>3569.9353158823201</c:v>
                </c:pt>
                <c:pt idx="129">
                  <c:v>3176.1407833764843</c:v>
                </c:pt>
                <c:pt idx="130">
                  <c:v>3405.5925507665602</c:v>
                </c:pt>
                <c:pt idx="131">
                  <c:v>3857.2983776435894</c:v>
                </c:pt>
                <c:pt idx="132">
                  <c:v>4742.1290458068006</c:v>
                </c:pt>
                <c:pt idx="133">
                  <c:v>4953.2233937760639</c:v>
                </c:pt>
                <c:pt idx="134">
                  <c:v>4708.010793702887</c:v>
                </c:pt>
                <c:pt idx="135">
                  <c:v>4033.2823503608788</c:v>
                </c:pt>
                <c:pt idx="136">
                  <c:v>3605.0813040223079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20192"/>
        <c:axId val="143332480"/>
      </c:scatterChart>
      <c:valAx>
        <c:axId val="143320192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143332480"/>
        <c:crosses val="autoZero"/>
        <c:crossBetween val="midCat"/>
      </c:valAx>
      <c:valAx>
        <c:axId val="14333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(g/hr)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332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data'!$CA$10:$CA$146</c:f>
              <c:numCache>
                <c:formatCode>General</c:formatCode>
                <c:ptCount val="137"/>
                <c:pt idx="0">
                  <c:v>8.3205374366400005</c:v>
                </c:pt>
                <c:pt idx="1">
                  <c:v>8.7586415443999996</c:v>
                </c:pt>
                <c:pt idx="2">
                  <c:v>7.8552124476100005</c:v>
                </c:pt>
                <c:pt idx="3">
                  <c:v>7.7889106017469993</c:v>
                </c:pt>
                <c:pt idx="4">
                  <c:v>8.2635793291039992</c:v>
                </c:pt>
                <c:pt idx="5">
                  <c:v>10.309045258380001</c:v>
                </c:pt>
                <c:pt idx="6">
                  <c:v>14.656240598559998</c:v>
                </c:pt>
                <c:pt idx="7">
                  <c:v>16.286185434783</c:v>
                </c:pt>
                <c:pt idx="8">
                  <c:v>19.311414522433001</c:v>
                </c:pt>
                <c:pt idx="9">
                  <c:v>22.002630166791999</c:v>
                </c:pt>
                <c:pt idx="10">
                  <c:v>20.576203575751997</c:v>
                </c:pt>
                <c:pt idx="11">
                  <c:v>17.342719538760001</c:v>
                </c:pt>
                <c:pt idx="12">
                  <c:v>15.185662267544998</c:v>
                </c:pt>
                <c:pt idx="13">
                  <c:v>13.878680410847998</c:v>
                </c:pt>
                <c:pt idx="14">
                  <c:v>11.962761673631999</c:v>
                </c:pt>
                <c:pt idx="15">
                  <c:v>9.8928286061000001</c:v>
                </c:pt>
                <c:pt idx="16">
                  <c:v>10.923026152896</c:v>
                </c:pt>
                <c:pt idx="17">
                  <c:v>9.3521884638820012</c:v>
                </c:pt>
                <c:pt idx="18">
                  <c:v>5.94992914956</c:v>
                </c:pt>
                <c:pt idx="19">
                  <c:v>4.713206753551999</c:v>
                </c:pt>
                <c:pt idx="20">
                  <c:v>4.3884616343259992</c:v>
                </c:pt>
                <c:pt idx="21">
                  <c:v>3.4574234650999993</c:v>
                </c:pt>
                <c:pt idx="22">
                  <c:v>2.6109668480829997</c:v>
                </c:pt>
                <c:pt idx="23">
                  <c:v>2.183024780068</c:v>
                </c:pt>
                <c:pt idx="24">
                  <c:v>1.7534699121060002</c:v>
                </c:pt>
                <c:pt idx="25">
                  <c:v>1.6992765377280004</c:v>
                </c:pt>
                <c:pt idx="26">
                  <c:v>1.64371246864</c:v>
                </c:pt>
                <c:pt idx="27">
                  <c:v>1.5593219003999998</c:v>
                </c:pt>
                <c:pt idx="28">
                  <c:v>1.9258498549619998</c:v>
                </c:pt>
                <c:pt idx="29">
                  <c:v>2.262237187782</c:v>
                </c:pt>
                <c:pt idx="30">
                  <c:v>2.8814001142850003</c:v>
                </c:pt>
                <c:pt idx="31">
                  <c:v>3.4118780398779998</c:v>
                </c:pt>
                <c:pt idx="32">
                  <c:v>3.3065627224079996</c:v>
                </c:pt>
                <c:pt idx="33">
                  <c:v>4.4769312204540004</c:v>
                </c:pt>
                <c:pt idx="34">
                  <c:v>5.8124464382380001</c:v>
                </c:pt>
                <c:pt idx="35">
                  <c:v>6.4213215448909997</c:v>
                </c:pt>
                <c:pt idx="36">
                  <c:v>9.157296002579999</c:v>
                </c:pt>
                <c:pt idx="37">
                  <c:v>11.969563912416001</c:v>
                </c:pt>
                <c:pt idx="38">
                  <c:v>13.077180788671999</c:v>
                </c:pt>
                <c:pt idx="39">
                  <c:v>15.148297930722</c:v>
                </c:pt>
                <c:pt idx="40">
                  <c:v>18.130063831879998</c:v>
                </c:pt>
                <c:pt idx="41">
                  <c:v>19.010006552426997</c:v>
                </c:pt>
                <c:pt idx="42">
                  <c:v>18.160262982477001</c:v>
                </c:pt>
                <c:pt idx="43">
                  <c:v>19.461494875724</c:v>
                </c:pt>
                <c:pt idx="44">
                  <c:v>17.888075416749999</c:v>
                </c:pt>
                <c:pt idx="45">
                  <c:v>13.906300804341001</c:v>
                </c:pt>
                <c:pt idx="46">
                  <c:v>11.47904052636</c:v>
                </c:pt>
                <c:pt idx="47">
                  <c:v>10.614376210845</c:v>
                </c:pt>
                <c:pt idx="48">
                  <c:v>12.403350716185001</c:v>
                </c:pt>
                <c:pt idx="49">
                  <c:v>13.358453844977999</c:v>
                </c:pt>
                <c:pt idx="50">
                  <c:v>13.670917149581999</c:v>
                </c:pt>
                <c:pt idx="51">
                  <c:v>14.315836233974</c:v>
                </c:pt>
                <c:pt idx="52">
                  <c:v>16.340211155664001</c:v>
                </c:pt>
                <c:pt idx="53">
                  <c:v>18.509351039982</c:v>
                </c:pt>
                <c:pt idx="54">
                  <c:v>24.535474697227997</c:v>
                </c:pt>
                <c:pt idx="55">
                  <c:v>29.991369288078005</c:v>
                </c:pt>
                <c:pt idx="56">
                  <c:v>36.125671826914996</c:v>
                </c:pt>
                <c:pt idx="57">
                  <c:v>42.547826338050001</c:v>
                </c:pt>
                <c:pt idx="58">
                  <c:v>40.552926555108002</c:v>
                </c:pt>
                <c:pt idx="59">
                  <c:v>37.475732020495997</c:v>
                </c:pt>
                <c:pt idx="60">
                  <c:v>42.707031041719006</c:v>
                </c:pt>
                <c:pt idx="61">
                  <c:v>46.349952818993998</c:v>
                </c:pt>
                <c:pt idx="62">
                  <c:v>42.608208703829995</c:v>
                </c:pt>
                <c:pt idx="63">
                  <c:v>28.945540022134999</c:v>
                </c:pt>
                <c:pt idx="64">
                  <c:v>22.862268057552001</c:v>
                </c:pt>
                <c:pt idx="65">
                  <c:v>26.872284574080002</c:v>
                </c:pt>
                <c:pt idx="66">
                  <c:v>31.113853163437007</c:v>
                </c:pt>
                <c:pt idx="67">
                  <c:v>30.681441564081002</c:v>
                </c:pt>
                <c:pt idx="68">
                  <c:v>23.872256525600999</c:v>
                </c:pt>
                <c:pt idx="69">
                  <c:v>20.982466303083999</c:v>
                </c:pt>
                <c:pt idx="70">
                  <c:v>13.397469240155001</c:v>
                </c:pt>
                <c:pt idx="71">
                  <c:v>6.9750176443200012</c:v>
                </c:pt>
                <c:pt idx="72">
                  <c:v>4.2962646331109999</c:v>
                </c:pt>
                <c:pt idx="73">
                  <c:v>4.0097627578470005</c:v>
                </c:pt>
                <c:pt idx="74">
                  <c:v>3.3915807370719997</c:v>
                </c:pt>
                <c:pt idx="75">
                  <c:v>4.1085573034660001</c:v>
                </c:pt>
                <c:pt idx="76">
                  <c:v>4.4213426542230003</c:v>
                </c:pt>
                <c:pt idx="77">
                  <c:v>4.1798362805760005</c:v>
                </c:pt>
                <c:pt idx="78">
                  <c:v>3.8833938908159999</c:v>
                </c:pt>
                <c:pt idx="79">
                  <c:v>3.6281576073599999</c:v>
                </c:pt>
                <c:pt idx="80">
                  <c:v>3.3156401981119994</c:v>
                </c:pt>
                <c:pt idx="81">
                  <c:v>2.6774731510120002</c:v>
                </c:pt>
                <c:pt idx="82">
                  <c:v>2.5023669132329998</c:v>
                </c:pt>
                <c:pt idx="83">
                  <c:v>2.5746771619139999</c:v>
                </c:pt>
                <c:pt idx="84">
                  <c:v>3.2554237384019999</c:v>
                </c:pt>
                <c:pt idx="85">
                  <c:v>3.2838856547089996</c:v>
                </c:pt>
                <c:pt idx="86">
                  <c:v>3.3072215001759995</c:v>
                </c:pt>
                <c:pt idx="87">
                  <c:v>3.0243130909860003</c:v>
                </c:pt>
                <c:pt idx="88">
                  <c:v>2.9387907796499997</c:v>
                </c:pt>
                <c:pt idx="89">
                  <c:v>3.017002801252</c:v>
                </c:pt>
                <c:pt idx="90">
                  <c:v>3.6527568823459999</c:v>
                </c:pt>
                <c:pt idx="91">
                  <c:v>4.272661274332</c:v>
                </c:pt>
                <c:pt idx="92">
                  <c:v>4.7430212660599995</c:v>
                </c:pt>
                <c:pt idx="93">
                  <c:v>5.2494556065599998</c:v>
                </c:pt>
                <c:pt idx="94">
                  <c:v>6.9351693882900003</c:v>
                </c:pt>
                <c:pt idx="95">
                  <c:v>8.1648091818699999</c:v>
                </c:pt>
                <c:pt idx="96">
                  <c:v>9.1562855180940002</c:v>
                </c:pt>
                <c:pt idx="97">
                  <c:v>12.994823433184999</c:v>
                </c:pt>
                <c:pt idx="98">
                  <c:v>14.799917749187999</c:v>
                </c:pt>
                <c:pt idx="99">
                  <c:v>14.801530711275001</c:v>
                </c:pt>
                <c:pt idx="100">
                  <c:v>12.109105060315999</c:v>
                </c:pt>
                <c:pt idx="101">
                  <c:v>11.623677940819999</c:v>
                </c:pt>
                <c:pt idx="102">
                  <c:v>11.34965026371</c:v>
                </c:pt>
                <c:pt idx="103">
                  <c:v>10.577268198200001</c:v>
                </c:pt>
                <c:pt idx="104">
                  <c:v>9.0809316731430005</c:v>
                </c:pt>
                <c:pt idx="105">
                  <c:v>8.3039787328959989</c:v>
                </c:pt>
                <c:pt idx="106">
                  <c:v>8.0068345142499986</c:v>
                </c:pt>
                <c:pt idx="107">
                  <c:v>7.7278838282250009</c:v>
                </c:pt>
                <c:pt idx="108">
                  <c:v>9.9617162503650007</c:v>
                </c:pt>
                <c:pt idx="109">
                  <c:v>11.929350253996999</c:v>
                </c:pt>
                <c:pt idx="110">
                  <c:v>11.899030158015</c:v>
                </c:pt>
                <c:pt idx="111">
                  <c:v>14.195067895535999</c:v>
                </c:pt>
                <c:pt idx="112">
                  <c:v>19.827297495522</c:v>
                </c:pt>
                <c:pt idx="113">
                  <c:v>24.407311264676999</c:v>
                </c:pt>
                <c:pt idx="114">
                  <c:v>28.117108704959996</c:v>
                </c:pt>
                <c:pt idx="115">
                  <c:v>31.798558186824003</c:v>
                </c:pt>
                <c:pt idx="116">
                  <c:v>31.79167313872</c:v>
                </c:pt>
                <c:pt idx="117">
                  <c:v>28.993521655395</c:v>
                </c:pt>
                <c:pt idx="118">
                  <c:v>25.046427348887999</c:v>
                </c:pt>
                <c:pt idx="119">
                  <c:v>19.561211431189999</c:v>
                </c:pt>
                <c:pt idx="120">
                  <c:v>16.228173649401999</c:v>
                </c:pt>
                <c:pt idx="121">
                  <c:v>12.722651508071998</c:v>
                </c:pt>
                <c:pt idx="122">
                  <c:v>10.950203398607</c:v>
                </c:pt>
                <c:pt idx="123">
                  <c:v>6.5828718984600005</c:v>
                </c:pt>
                <c:pt idx="124">
                  <c:v>6.0365270954450008</c:v>
                </c:pt>
                <c:pt idx="125">
                  <c:v>6.7988124474160001</c:v>
                </c:pt>
                <c:pt idx="126">
                  <c:v>7.8820802970360013</c:v>
                </c:pt>
                <c:pt idx="127">
                  <c:v>7.8971403555000004</c:v>
                </c:pt>
                <c:pt idx="128">
                  <c:v>8.7385468723740001</c:v>
                </c:pt>
                <c:pt idx="129">
                  <c:v>9.2291585981979978</c:v>
                </c:pt>
                <c:pt idx="130">
                  <c:v>9.9757132165459996</c:v>
                </c:pt>
                <c:pt idx="131">
                  <c:v>9.7769659968750009</c:v>
                </c:pt>
                <c:pt idx="132">
                  <c:v>9.7030105298279992</c:v>
                </c:pt>
                <c:pt idx="133">
                  <c:v>9.0131323803619985</c:v>
                </c:pt>
                <c:pt idx="134">
                  <c:v>8.3981542710449997</c:v>
                </c:pt>
                <c:pt idx="135">
                  <c:v>7.5871849638749991</c:v>
                </c:pt>
                <c:pt idx="136">
                  <c:v>7.5591560321199989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data'!$CA$10:$CA$146</c:f>
              <c:numCache>
                <c:formatCode>General</c:formatCode>
                <c:ptCount val="137"/>
                <c:pt idx="0">
                  <c:v>7.5591560321199989</c:v>
                </c:pt>
                <c:pt idx="1">
                  <c:v>7.9181219753349996</c:v>
                </c:pt>
                <c:pt idx="2">
                  <c:v>8.1626585230079982</c:v>
                </c:pt>
                <c:pt idx="3">
                  <c:v>8.4953244745600003</c:v>
                </c:pt>
                <c:pt idx="4">
                  <c:v>9.8971696812890002</c:v>
                </c:pt>
                <c:pt idx="5">
                  <c:v>10.794808545686001</c:v>
                </c:pt>
                <c:pt idx="6">
                  <c:v>13.017849838884</c:v>
                </c:pt>
                <c:pt idx="7">
                  <c:v>15.556027189296001</c:v>
                </c:pt>
                <c:pt idx="8">
                  <c:v>15.480996579278999</c:v>
                </c:pt>
                <c:pt idx="9">
                  <c:v>15.85894276208</c:v>
                </c:pt>
                <c:pt idx="10">
                  <c:v>15.212197329042999</c:v>
                </c:pt>
                <c:pt idx="11">
                  <c:v>13.618433541504002</c:v>
                </c:pt>
                <c:pt idx="12">
                  <c:v>11.229038066092</c:v>
                </c:pt>
                <c:pt idx="13">
                  <c:v>12.046277177450998</c:v>
                </c:pt>
                <c:pt idx="14">
                  <c:v>11.167280523167999</c:v>
                </c:pt>
                <c:pt idx="15">
                  <c:v>9.7840015735439998</c:v>
                </c:pt>
                <c:pt idx="16">
                  <c:v>11.884295246999999</c:v>
                </c:pt>
                <c:pt idx="17">
                  <c:v>11.352110741895</c:v>
                </c:pt>
                <c:pt idx="18">
                  <c:v>7.2733974655760001</c:v>
                </c:pt>
                <c:pt idx="19">
                  <c:v>4.8607416260259999</c:v>
                </c:pt>
                <c:pt idx="20">
                  <c:v>3.8431254615049997</c:v>
                </c:pt>
                <c:pt idx="21">
                  <c:v>3.6126413724280004</c:v>
                </c:pt>
                <c:pt idx="22">
                  <c:v>3.5790703650240001</c:v>
                </c:pt>
                <c:pt idx="23">
                  <c:v>3.2025885186790006</c:v>
                </c:pt>
                <c:pt idx="24">
                  <c:v>2.4108271892540003</c:v>
                </c:pt>
                <c:pt idx="25">
                  <c:v>2.1513838452149998</c:v>
                </c:pt>
                <c:pt idx="26">
                  <c:v>2.2418211115299997</c:v>
                </c:pt>
                <c:pt idx="27">
                  <c:v>2.2280151728009998</c:v>
                </c:pt>
                <c:pt idx="28">
                  <c:v>2.4345652620519997</c:v>
                </c:pt>
                <c:pt idx="29">
                  <c:v>2.6655334930619996</c:v>
                </c:pt>
                <c:pt idx="30">
                  <c:v>2.7255226133299999</c:v>
                </c:pt>
                <c:pt idx="31">
                  <c:v>3.2694771853150004</c:v>
                </c:pt>
                <c:pt idx="32">
                  <c:v>3.6261080486840003</c:v>
                </c:pt>
                <c:pt idx="33">
                  <c:v>4.5537100504830006</c:v>
                </c:pt>
                <c:pt idx="34">
                  <c:v>5.8884217179039995</c:v>
                </c:pt>
                <c:pt idx="35">
                  <c:v>7.541746641704</c:v>
                </c:pt>
                <c:pt idx="36">
                  <c:v>9.6442105914879992</c:v>
                </c:pt>
                <c:pt idx="37">
                  <c:v>12.19893014274</c:v>
                </c:pt>
                <c:pt idx="38">
                  <c:v>15.239634645839999</c:v>
                </c:pt>
                <c:pt idx="39">
                  <c:v>17.514425840032001</c:v>
                </c:pt>
                <c:pt idx="40">
                  <c:v>18.173897029222001</c:v>
                </c:pt>
                <c:pt idx="41">
                  <c:v>17.630300423295999</c:v>
                </c:pt>
                <c:pt idx="42">
                  <c:v>14.683547358017998</c:v>
                </c:pt>
                <c:pt idx="43">
                  <c:v>13.134714420982</c:v>
                </c:pt>
                <c:pt idx="44">
                  <c:v>11.838145658658</c:v>
                </c:pt>
                <c:pt idx="45">
                  <c:v>11.985499677227999</c:v>
                </c:pt>
                <c:pt idx="46">
                  <c:v>12.106288933199998</c:v>
                </c:pt>
                <c:pt idx="47">
                  <c:v>12.002770779912</c:v>
                </c:pt>
                <c:pt idx="48">
                  <c:v>12.385972985815</c:v>
                </c:pt>
                <c:pt idx="49">
                  <c:v>12.462667088849999</c:v>
                </c:pt>
                <c:pt idx="50">
                  <c:v>12.794660096019999</c:v>
                </c:pt>
                <c:pt idx="51">
                  <c:v>13.525691449929999</c:v>
                </c:pt>
                <c:pt idx="52">
                  <c:v>13.498391211448002</c:v>
                </c:pt>
                <c:pt idx="53">
                  <c:v>16.880361299010001</c:v>
                </c:pt>
                <c:pt idx="54">
                  <c:v>23.685898264875</c:v>
                </c:pt>
                <c:pt idx="55">
                  <c:v>30.449239939250003</c:v>
                </c:pt>
                <c:pt idx="56">
                  <c:v>30.8738275923</c:v>
                </c:pt>
                <c:pt idx="57">
                  <c:v>24.614068768574999</c:v>
                </c:pt>
                <c:pt idx="58">
                  <c:v>25.202088439374002</c:v>
                </c:pt>
                <c:pt idx="59">
                  <c:v>32.959717078332005</c:v>
                </c:pt>
                <c:pt idx="60">
                  <c:v>40.53537519196</c:v>
                </c:pt>
                <c:pt idx="61">
                  <c:v>43.575459845632004</c:v>
                </c:pt>
                <c:pt idx="62">
                  <c:v>43.627178685023999</c:v>
                </c:pt>
                <c:pt idx="63">
                  <c:v>40.132035100772995</c:v>
                </c:pt>
                <c:pt idx="64">
                  <c:v>31.459200586286002</c:v>
                </c:pt>
                <c:pt idx="65">
                  <c:v>27.020467459700004</c:v>
                </c:pt>
                <c:pt idx="66">
                  <c:v>30.572228528512003</c:v>
                </c:pt>
                <c:pt idx="67">
                  <c:v>33.770368399481995</c:v>
                </c:pt>
                <c:pt idx="68">
                  <c:v>26.642188616471998</c:v>
                </c:pt>
                <c:pt idx="69">
                  <c:v>20.602587128474998</c:v>
                </c:pt>
                <c:pt idx="70">
                  <c:v>15.219489116391999</c:v>
                </c:pt>
                <c:pt idx="71">
                  <c:v>8.1621805961960003</c:v>
                </c:pt>
                <c:pt idx="72">
                  <c:v>5.4011092020599998</c:v>
                </c:pt>
                <c:pt idx="73">
                  <c:v>5.3652501427799999</c:v>
                </c:pt>
                <c:pt idx="74">
                  <c:v>4.9631183712000002</c:v>
                </c:pt>
                <c:pt idx="75">
                  <c:v>5.3446953152230003</c:v>
                </c:pt>
                <c:pt idx="76">
                  <c:v>5.5293048967859999</c:v>
                </c:pt>
                <c:pt idx="77">
                  <c:v>4.681013834442</c:v>
                </c:pt>
                <c:pt idx="78">
                  <c:v>4.0080081812099992</c:v>
                </c:pt>
                <c:pt idx="79">
                  <c:v>3.8566864258560001</c:v>
                </c:pt>
                <c:pt idx="80">
                  <c:v>4.2766954384</c:v>
                </c:pt>
                <c:pt idx="81">
                  <c:v>3.6761960839559999</c:v>
                </c:pt>
                <c:pt idx="82">
                  <c:v>3.5225923392879999</c:v>
                </c:pt>
                <c:pt idx="83">
                  <c:v>3.8857602975839995</c:v>
                </c:pt>
                <c:pt idx="84">
                  <c:v>3.5483556991410001</c:v>
                </c:pt>
                <c:pt idx="85">
                  <c:v>3.8650703609759995</c:v>
                </c:pt>
                <c:pt idx="86">
                  <c:v>3.9516983270820001</c:v>
                </c:pt>
                <c:pt idx="87">
                  <c:v>3.8492418502999999</c:v>
                </c:pt>
                <c:pt idx="88">
                  <c:v>3.9253509234719997</c:v>
                </c:pt>
                <c:pt idx="89">
                  <c:v>3.7818874903149995</c:v>
                </c:pt>
                <c:pt idx="90">
                  <c:v>4.1838534479500007</c:v>
                </c:pt>
                <c:pt idx="91">
                  <c:v>4.1047563674700003</c:v>
                </c:pt>
                <c:pt idx="92">
                  <c:v>4.527836461962</c:v>
                </c:pt>
                <c:pt idx="93">
                  <c:v>4.6138509065219999</c:v>
                </c:pt>
                <c:pt idx="94">
                  <c:v>4.7624174109599995</c:v>
                </c:pt>
                <c:pt idx="95">
                  <c:v>6.1093449204480006</c:v>
                </c:pt>
                <c:pt idx="96">
                  <c:v>7.38288934878</c:v>
                </c:pt>
                <c:pt idx="97">
                  <c:v>8.181255708318</c:v>
                </c:pt>
                <c:pt idx="98">
                  <c:v>9.8321696700149985</c:v>
                </c:pt>
                <c:pt idx="99">
                  <c:v>10.604616493504</c:v>
                </c:pt>
                <c:pt idx="100">
                  <c:v>10.827085521119999</c:v>
                </c:pt>
                <c:pt idx="101">
                  <c:v>9.3634880189070007</c:v>
                </c:pt>
                <c:pt idx="102">
                  <c:v>10.135446099372</c:v>
                </c:pt>
                <c:pt idx="103">
                  <c:v>9.6814296265499991</c:v>
                </c:pt>
                <c:pt idx="104">
                  <c:v>8.858990613165</c:v>
                </c:pt>
                <c:pt idx="105">
                  <c:v>9.4245725385900005</c:v>
                </c:pt>
                <c:pt idx="106">
                  <c:v>10.178920295907002</c:v>
                </c:pt>
                <c:pt idx="107">
                  <c:v>10.166312930697002</c:v>
                </c:pt>
                <c:pt idx="108">
                  <c:v>10.104103353982</c:v>
                </c:pt>
                <c:pt idx="109">
                  <c:v>13.005853156296</c:v>
                </c:pt>
                <c:pt idx="110">
                  <c:v>14.556993293942</c:v>
                </c:pt>
                <c:pt idx="111">
                  <c:v>16.322322352644001</c:v>
                </c:pt>
                <c:pt idx="112">
                  <c:v>18.885212217355001</c:v>
                </c:pt>
                <c:pt idx="113">
                  <c:v>24.809815331069998</c:v>
                </c:pt>
                <c:pt idx="114">
                  <c:v>30.57958169838</c:v>
                </c:pt>
                <c:pt idx="115">
                  <c:v>34.618650057705999</c:v>
                </c:pt>
                <c:pt idx="116">
                  <c:v>34.169737212599998</c:v>
                </c:pt>
                <c:pt idx="117">
                  <c:v>27.604665665368</c:v>
                </c:pt>
                <c:pt idx="118">
                  <c:v>22.916789395456</c:v>
                </c:pt>
                <c:pt idx="119">
                  <c:v>17.746691404772001</c:v>
                </c:pt>
                <c:pt idx="120">
                  <c:v>13.924023663704</c:v>
                </c:pt>
                <c:pt idx="121">
                  <c:v>10.279121946984001</c:v>
                </c:pt>
                <c:pt idx="122">
                  <c:v>6.4753916132730005</c:v>
                </c:pt>
                <c:pt idx="123">
                  <c:v>5.2899191352480006</c:v>
                </c:pt>
                <c:pt idx="124">
                  <c:v>5.4253267132569993</c:v>
                </c:pt>
                <c:pt idx="125">
                  <c:v>5.8688426879280007</c:v>
                </c:pt>
                <c:pt idx="126">
                  <c:v>6.9072844442249997</c:v>
                </c:pt>
                <c:pt idx="127">
                  <c:v>8.3170158317510001</c:v>
                </c:pt>
                <c:pt idx="128">
                  <c:v>8.3344385124880009</c:v>
                </c:pt>
                <c:pt idx="129">
                  <c:v>9.4884041100639998</c:v>
                </c:pt>
                <c:pt idx="130">
                  <c:v>11.257811204969999</c:v>
                </c:pt>
                <c:pt idx="131">
                  <c:v>10.734728532681999</c:v>
                </c:pt>
                <c:pt idx="132">
                  <c:v>10.090773826055999</c:v>
                </c:pt>
                <c:pt idx="133">
                  <c:v>9.0416317679600002</c:v>
                </c:pt>
                <c:pt idx="134">
                  <c:v>8.7401723995740017</c:v>
                </c:pt>
                <c:pt idx="135">
                  <c:v>8.7360939137999996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data'!$CA$10:$CA$146</c:f>
              <c:numCache>
                <c:formatCode>General</c:formatCode>
                <c:ptCount val="137"/>
                <c:pt idx="0">
                  <c:v>8.7360939137999996</c:v>
                </c:pt>
                <c:pt idx="1">
                  <c:v>10.352525590439999</c:v>
                </c:pt>
                <c:pt idx="2">
                  <c:v>11.056771859286998</c:v>
                </c:pt>
                <c:pt idx="3">
                  <c:v>11.293708179214999</c:v>
                </c:pt>
                <c:pt idx="4">
                  <c:v>10.268616181493998</c:v>
                </c:pt>
                <c:pt idx="5">
                  <c:v>10.37973128214</c:v>
                </c:pt>
                <c:pt idx="6">
                  <c:v>11.283964604385</c:v>
                </c:pt>
                <c:pt idx="7">
                  <c:v>11.378341714245</c:v>
                </c:pt>
                <c:pt idx="8">
                  <c:v>11.356676357400001</c:v>
                </c:pt>
                <c:pt idx="9">
                  <c:v>13.058656054883999</c:v>
                </c:pt>
                <c:pt idx="10">
                  <c:v>15.070286824164</c:v>
                </c:pt>
                <c:pt idx="11">
                  <c:v>17.554074644700002</c:v>
                </c:pt>
                <c:pt idx="12">
                  <c:v>18.910198914816004</c:v>
                </c:pt>
                <c:pt idx="13">
                  <c:v>17.864222430912005</c:v>
                </c:pt>
                <c:pt idx="14">
                  <c:v>17.514021432654999</c:v>
                </c:pt>
                <c:pt idx="15">
                  <c:v>13.089905861626002</c:v>
                </c:pt>
                <c:pt idx="16">
                  <c:v>10.967699102778001</c:v>
                </c:pt>
                <c:pt idx="17">
                  <c:v>10.434956042324</c:v>
                </c:pt>
                <c:pt idx="18">
                  <c:v>11.708336550063999</c:v>
                </c:pt>
                <c:pt idx="19">
                  <c:v>9.8092177101600004</c:v>
                </c:pt>
                <c:pt idx="20">
                  <c:v>6.4868221582560004</c:v>
                </c:pt>
                <c:pt idx="21">
                  <c:v>5.5023357319699997</c:v>
                </c:pt>
                <c:pt idx="22">
                  <c:v>4.377865739632</c:v>
                </c:pt>
                <c:pt idx="23">
                  <c:v>4.0209289910459995</c:v>
                </c:pt>
                <c:pt idx="24">
                  <c:v>3.4800299141959998</c:v>
                </c:pt>
                <c:pt idx="25">
                  <c:v>3.1301588656799999</c:v>
                </c:pt>
                <c:pt idx="26">
                  <c:v>2.8578404935080002</c:v>
                </c:pt>
                <c:pt idx="27">
                  <c:v>2.3938610969680001</c:v>
                </c:pt>
                <c:pt idx="28">
                  <c:v>2.8021243127790001</c:v>
                </c:pt>
                <c:pt idx="29">
                  <c:v>2.6898459247000002</c:v>
                </c:pt>
                <c:pt idx="30">
                  <c:v>2.978325033145</c:v>
                </c:pt>
                <c:pt idx="31">
                  <c:v>3.2973884100630002</c:v>
                </c:pt>
                <c:pt idx="32">
                  <c:v>3.6661548119790002</c:v>
                </c:pt>
                <c:pt idx="33">
                  <c:v>4.2409842544850003</c:v>
                </c:pt>
                <c:pt idx="34">
                  <c:v>4.8160918054149997</c:v>
                </c:pt>
                <c:pt idx="35">
                  <c:v>6.4883618632799989</c:v>
                </c:pt>
                <c:pt idx="36">
                  <c:v>7.3733932231740003</c:v>
                </c:pt>
                <c:pt idx="37">
                  <c:v>8.0447890406730007</c:v>
                </c:pt>
                <c:pt idx="38">
                  <c:v>9.6310944206400002</c:v>
                </c:pt>
                <c:pt idx="39">
                  <c:v>8.9304085951079983</c:v>
                </c:pt>
                <c:pt idx="40">
                  <c:v>9.3808728089999995</c:v>
                </c:pt>
                <c:pt idx="41">
                  <c:v>11.643592509945</c:v>
                </c:pt>
                <c:pt idx="42">
                  <c:v>12.676489212376</c:v>
                </c:pt>
                <c:pt idx="43">
                  <c:v>12.720502521463001</c:v>
                </c:pt>
                <c:pt idx="44">
                  <c:v>15.47490156938</c:v>
                </c:pt>
                <c:pt idx="45">
                  <c:v>15.588910092965</c:v>
                </c:pt>
                <c:pt idx="46">
                  <c:v>14.317637634432</c:v>
                </c:pt>
                <c:pt idx="47">
                  <c:v>12.316749267339</c:v>
                </c:pt>
                <c:pt idx="48">
                  <c:v>12.332595749759998</c:v>
                </c:pt>
                <c:pt idx="49">
                  <c:v>11.140148599272001</c:v>
                </c:pt>
                <c:pt idx="50">
                  <c:v>11.390565775336</c:v>
                </c:pt>
                <c:pt idx="51">
                  <c:v>12.720904778273999</c:v>
                </c:pt>
                <c:pt idx="52">
                  <c:v>14.310337752612</c:v>
                </c:pt>
                <c:pt idx="53">
                  <c:v>16.454340770560002</c:v>
                </c:pt>
                <c:pt idx="54">
                  <c:v>20.089881540003002</c:v>
                </c:pt>
                <c:pt idx="55">
                  <c:v>20.649208053374998</c:v>
                </c:pt>
                <c:pt idx="56">
                  <c:v>26.320397500847999</c:v>
                </c:pt>
                <c:pt idx="57">
                  <c:v>30.882125972775</c:v>
                </c:pt>
                <c:pt idx="58">
                  <c:v>31.241083164852</c:v>
                </c:pt>
                <c:pt idx="59">
                  <c:v>28.244239487012997</c:v>
                </c:pt>
                <c:pt idx="60">
                  <c:v>23.687166117867999</c:v>
                </c:pt>
                <c:pt idx="61">
                  <c:v>23.961868007000003</c:v>
                </c:pt>
                <c:pt idx="62">
                  <c:v>32.864425540143998</c:v>
                </c:pt>
                <c:pt idx="63">
                  <c:v>41.792622610507998</c:v>
                </c:pt>
                <c:pt idx="64">
                  <c:v>39.34162559001399</c:v>
                </c:pt>
                <c:pt idx="65">
                  <c:v>37.280179313322002</c:v>
                </c:pt>
                <c:pt idx="66">
                  <c:v>33.734281303557999</c:v>
                </c:pt>
                <c:pt idx="67">
                  <c:v>33.054920627563995</c:v>
                </c:pt>
                <c:pt idx="68">
                  <c:v>29.916790518757999</c:v>
                </c:pt>
                <c:pt idx="69">
                  <c:v>27.492616122421996</c:v>
                </c:pt>
                <c:pt idx="70">
                  <c:v>24.216777590148002</c:v>
                </c:pt>
                <c:pt idx="71">
                  <c:v>22.141353642672001</c:v>
                </c:pt>
                <c:pt idx="72">
                  <c:v>18.784095069300001</c:v>
                </c:pt>
                <c:pt idx="73">
                  <c:v>13.892939166061998</c:v>
                </c:pt>
                <c:pt idx="74">
                  <c:v>9.5148762899850006</c:v>
                </c:pt>
                <c:pt idx="75">
                  <c:v>6.4535169012599995</c:v>
                </c:pt>
                <c:pt idx="76">
                  <c:v>5.9521631498560001</c:v>
                </c:pt>
                <c:pt idx="77">
                  <c:v>5.8883574205500002</c:v>
                </c:pt>
                <c:pt idx="78">
                  <c:v>6.0145315994499988</c:v>
                </c:pt>
                <c:pt idx="79">
                  <c:v>5.9728866111199999</c:v>
                </c:pt>
                <c:pt idx="80">
                  <c:v>5.2451627326449994</c:v>
                </c:pt>
                <c:pt idx="81">
                  <c:v>4.6475038985429995</c:v>
                </c:pt>
                <c:pt idx="82">
                  <c:v>4.2488308591189998</c:v>
                </c:pt>
                <c:pt idx="83">
                  <c:v>4.4429785008509999</c:v>
                </c:pt>
                <c:pt idx="84">
                  <c:v>4.2905360669820007</c:v>
                </c:pt>
                <c:pt idx="85">
                  <c:v>3.9186241077939998</c:v>
                </c:pt>
                <c:pt idx="86">
                  <c:v>3.8555876885679998</c:v>
                </c:pt>
                <c:pt idx="87">
                  <c:v>4.0749632132219995</c:v>
                </c:pt>
                <c:pt idx="88">
                  <c:v>3.8266336751500001</c:v>
                </c:pt>
                <c:pt idx="89">
                  <c:v>3.5228398629490001</c:v>
                </c:pt>
                <c:pt idx="90">
                  <c:v>3.5274859794899998</c:v>
                </c:pt>
                <c:pt idx="91">
                  <c:v>3.8843500001789999</c:v>
                </c:pt>
                <c:pt idx="92">
                  <c:v>4.1376516696899994</c:v>
                </c:pt>
                <c:pt idx="93">
                  <c:v>4.7794659897600003</c:v>
                </c:pt>
                <c:pt idx="94">
                  <c:v>6.2739538829769996</c:v>
                </c:pt>
                <c:pt idx="95">
                  <c:v>7.7738909684699999</c:v>
                </c:pt>
                <c:pt idx="96">
                  <c:v>9.6581541841289997</c:v>
                </c:pt>
                <c:pt idx="97">
                  <c:v>10.967608927142999</c:v>
                </c:pt>
                <c:pt idx="98">
                  <c:v>10.477863678216</c:v>
                </c:pt>
                <c:pt idx="99">
                  <c:v>11.640882664124998</c:v>
                </c:pt>
                <c:pt idx="100">
                  <c:v>12.182791403705998</c:v>
                </c:pt>
                <c:pt idx="101">
                  <c:v>11.310630031601999</c:v>
                </c:pt>
                <c:pt idx="102">
                  <c:v>10.595561407859998</c:v>
                </c:pt>
                <c:pt idx="103">
                  <c:v>10.109810730624</c:v>
                </c:pt>
                <c:pt idx="104">
                  <c:v>9.8828784457480001</c:v>
                </c:pt>
                <c:pt idx="105">
                  <c:v>9.0838087567919992</c:v>
                </c:pt>
                <c:pt idx="106">
                  <c:v>8.651971693155998</c:v>
                </c:pt>
                <c:pt idx="107">
                  <c:v>8.8491309468320019</c:v>
                </c:pt>
                <c:pt idx="108">
                  <c:v>9.0963417903929997</c:v>
                </c:pt>
                <c:pt idx="109">
                  <c:v>9.5648718759769995</c:v>
                </c:pt>
                <c:pt idx="110">
                  <c:v>11.717389233824999</c:v>
                </c:pt>
                <c:pt idx="111">
                  <c:v>12.110632656430001</c:v>
                </c:pt>
                <c:pt idx="112">
                  <c:v>15.021350731684</c:v>
                </c:pt>
                <c:pt idx="113">
                  <c:v>16.892780211846002</c:v>
                </c:pt>
                <c:pt idx="114">
                  <c:v>18.716977802952002</c:v>
                </c:pt>
                <c:pt idx="115">
                  <c:v>20.199969516177003</c:v>
                </c:pt>
                <c:pt idx="116">
                  <c:v>26.750400781719996</c:v>
                </c:pt>
                <c:pt idx="117">
                  <c:v>33.883379235848999</c:v>
                </c:pt>
                <c:pt idx="118">
                  <c:v>35.596088449812001</c:v>
                </c:pt>
                <c:pt idx="119">
                  <c:v>34.506055002099991</c:v>
                </c:pt>
                <c:pt idx="120">
                  <c:v>24.599551940281998</c:v>
                </c:pt>
                <c:pt idx="121">
                  <c:v>15.369110204448001</c:v>
                </c:pt>
                <c:pt idx="122">
                  <c:v>14.202154213918</c:v>
                </c:pt>
                <c:pt idx="123">
                  <c:v>11.559302379327999</c:v>
                </c:pt>
                <c:pt idx="124">
                  <c:v>8.5622841673599996</c:v>
                </c:pt>
                <c:pt idx="125">
                  <c:v>7.0707509226199994</c:v>
                </c:pt>
                <c:pt idx="126">
                  <c:v>8.2121244742680002</c:v>
                </c:pt>
                <c:pt idx="127">
                  <c:v>9.3151749250559988</c:v>
                </c:pt>
                <c:pt idx="128">
                  <c:v>8.1373701176460003</c:v>
                </c:pt>
                <c:pt idx="129">
                  <c:v>7.2984603607300009</c:v>
                </c:pt>
                <c:pt idx="130">
                  <c:v>8.1037519894100001</c:v>
                </c:pt>
                <c:pt idx="131">
                  <c:v>8.8794021436009984</c:v>
                </c:pt>
                <c:pt idx="132">
                  <c:v>8.6439044100859999</c:v>
                </c:pt>
                <c:pt idx="133">
                  <c:v>8.4619722647679989</c:v>
                </c:pt>
                <c:pt idx="134">
                  <c:v>8.785011973364</c:v>
                </c:pt>
                <c:pt idx="135">
                  <c:v>8.3655989741940004</c:v>
                </c:pt>
                <c:pt idx="136">
                  <c:v>7.7573599272839999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460480"/>
        <c:axId val="147464576"/>
      </c:scatterChart>
      <c:valAx>
        <c:axId val="147460480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47464576"/>
        <c:crosses val="autoZero"/>
        <c:crossBetween val="midCat"/>
      </c:valAx>
      <c:valAx>
        <c:axId val="1474645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7460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THC Vs. Time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data'!$CB$10:$CB$146</c:f>
              <c:numCache>
                <c:formatCode>General</c:formatCode>
                <c:ptCount val="137"/>
                <c:pt idx="0">
                  <c:v>1372.9294796811066</c:v>
                </c:pt>
                <c:pt idx="1">
                  <c:v>1466.665139337508</c:v>
                </c:pt>
                <c:pt idx="2">
                  <c:v>1412.250152942024</c:v>
                </c:pt>
                <c:pt idx="3">
                  <c:v>1426.3370572218182</c:v>
                </c:pt>
                <c:pt idx="4">
                  <c:v>1525.8354196563016</c:v>
                </c:pt>
                <c:pt idx="5">
                  <c:v>1747.1551640562359</c:v>
                </c:pt>
                <c:pt idx="6">
                  <c:v>1888.6879326242399</c:v>
                </c:pt>
                <c:pt idx="7">
                  <c:v>1673.4478613779431</c:v>
                </c:pt>
                <c:pt idx="8">
                  <c:v>1575.8646419131494</c:v>
                </c:pt>
                <c:pt idx="9">
                  <c:v>1526.2381171981658</c:v>
                </c:pt>
                <c:pt idx="10">
                  <c:v>1522.1442728818811</c:v>
                </c:pt>
                <c:pt idx="11">
                  <c:v>1523.7769303608391</c:v>
                </c:pt>
                <c:pt idx="12">
                  <c:v>1520.1999576157345</c:v>
                </c:pt>
                <c:pt idx="13">
                  <c:v>1444.4449239924782</c:v>
                </c:pt>
                <c:pt idx="14">
                  <c:v>1259.6590612893672</c:v>
                </c:pt>
                <c:pt idx="15">
                  <c:v>1168.83712263285</c:v>
                </c:pt>
                <c:pt idx="16">
                  <c:v>2094.0304707682094</c:v>
                </c:pt>
                <c:pt idx="17">
                  <c:v>2441.5273319251082</c:v>
                </c:pt>
                <c:pt idx="18">
                  <c:v>2067.2907896626921</c:v>
                </c:pt>
                <c:pt idx="19">
                  <c:v>2186.647879549656</c:v>
                </c:pt>
                <c:pt idx="20">
                  <c:v>2543.6001717788072</c:v>
                </c:pt>
                <c:pt idx="21">
                  <c:v>2607.2912670443375</c:v>
                </c:pt>
                <c:pt idx="22">
                  <c:v>2147.8467146038879</c:v>
                </c:pt>
                <c:pt idx="23">
                  <c:v>1938.1534471656037</c:v>
                </c:pt>
                <c:pt idx="24">
                  <c:v>1644.3738206405137</c:v>
                </c:pt>
                <c:pt idx="25">
                  <c:v>1651.3311467737656</c:v>
                </c:pt>
                <c:pt idx="26">
                  <c:v>1637.7091332652271</c:v>
                </c:pt>
                <c:pt idx="27">
                  <c:v>1481.7305624100627</c:v>
                </c:pt>
                <c:pt idx="28">
                  <c:v>1477.5396699849257</c:v>
                </c:pt>
                <c:pt idx="29">
                  <c:v>1357.0953391238672</c:v>
                </c:pt>
                <c:pt idx="30">
                  <c:v>1379.4085604257805</c:v>
                </c:pt>
                <c:pt idx="31">
                  <c:v>1496.0074718337539</c:v>
                </c:pt>
                <c:pt idx="32">
                  <c:v>1381.5214466400598</c:v>
                </c:pt>
                <c:pt idx="33">
                  <c:v>1540.0782064373011</c:v>
                </c:pt>
                <c:pt idx="34">
                  <c:v>1654.9715454128209</c:v>
                </c:pt>
                <c:pt idx="35">
                  <c:v>1626.0689850183592</c:v>
                </c:pt>
                <c:pt idx="36">
                  <c:v>1883.0527884278945</c:v>
                </c:pt>
                <c:pt idx="37">
                  <c:v>2099.2013873618921</c:v>
                </c:pt>
                <c:pt idx="38">
                  <c:v>1908.20407789099</c:v>
                </c:pt>
                <c:pt idx="39">
                  <c:v>1822.5215325485719</c:v>
                </c:pt>
                <c:pt idx="40">
                  <c:v>1824.039278675702</c:v>
                </c:pt>
                <c:pt idx="41">
                  <c:v>1661.1498435262399</c:v>
                </c:pt>
                <c:pt idx="42">
                  <c:v>1505.8599042913172</c:v>
                </c:pt>
                <c:pt idx="43">
                  <c:v>1694.3537906032859</c:v>
                </c:pt>
                <c:pt idx="44">
                  <c:v>1711.2632182048865</c:v>
                </c:pt>
                <c:pt idx="45">
                  <c:v>1744.0275021501675</c:v>
                </c:pt>
                <c:pt idx="46">
                  <c:v>1539.8388042871679</c:v>
                </c:pt>
                <c:pt idx="47">
                  <c:v>1417.780208428353</c:v>
                </c:pt>
                <c:pt idx="48">
                  <c:v>1431.7241659304154</c:v>
                </c:pt>
                <c:pt idx="49">
                  <c:v>1484.344303983697</c:v>
                </c:pt>
                <c:pt idx="50">
                  <c:v>1505.5735311165947</c:v>
                </c:pt>
                <c:pt idx="51">
                  <c:v>1582.9970224974752</c:v>
                </c:pt>
                <c:pt idx="52">
                  <c:v>1807.0186438023193</c:v>
                </c:pt>
                <c:pt idx="53">
                  <c:v>1953.400517436872</c:v>
                </c:pt>
                <c:pt idx="54">
                  <c:v>2080.0356024852736</c:v>
                </c:pt>
                <c:pt idx="55">
                  <c:v>2232.622292658516</c:v>
                </c:pt>
                <c:pt idx="56">
                  <c:v>2222.9308796251753</c:v>
                </c:pt>
                <c:pt idx="57">
                  <c:v>2184.8429016188502</c:v>
                </c:pt>
                <c:pt idx="58">
                  <c:v>2065.4920757450977</c:v>
                </c:pt>
                <c:pt idx="59">
                  <c:v>1894.9693490536338</c:v>
                </c:pt>
                <c:pt idx="60">
                  <c:v>2210.5109070250373</c:v>
                </c:pt>
                <c:pt idx="61">
                  <c:v>2386.8069230147844</c:v>
                </c:pt>
                <c:pt idx="62">
                  <c:v>2186.903803419104</c:v>
                </c:pt>
                <c:pt idx="63">
                  <c:v>1702.452988591795</c:v>
                </c:pt>
                <c:pt idx="64">
                  <c:v>1495.625044532203</c:v>
                </c:pt>
                <c:pt idx="65">
                  <c:v>1676.4518078161921</c:v>
                </c:pt>
                <c:pt idx="66">
                  <c:v>1771.9627000584883</c:v>
                </c:pt>
                <c:pt idx="67">
                  <c:v>1579.146413756343</c:v>
                </c:pt>
                <c:pt idx="68">
                  <c:v>1354.4608739615417</c:v>
                </c:pt>
                <c:pt idx="69">
                  <c:v>1855.0461639621933</c:v>
                </c:pt>
                <c:pt idx="70">
                  <c:v>1852.2183102203783</c:v>
                </c:pt>
                <c:pt idx="71">
                  <c:v>1508.6868050787193</c:v>
                </c:pt>
                <c:pt idx="72">
                  <c:v>1475.4661030293018</c:v>
                </c:pt>
                <c:pt idx="73">
                  <c:v>1430.1074490537901</c:v>
                </c:pt>
                <c:pt idx="74">
                  <c:v>1344.2028752403933</c:v>
                </c:pt>
                <c:pt idx="75">
                  <c:v>1413.1709536485466</c:v>
                </c:pt>
                <c:pt idx="76">
                  <c:v>1342.3190426584038</c:v>
                </c:pt>
                <c:pt idx="77">
                  <c:v>1366.2437097491184</c:v>
                </c:pt>
                <c:pt idx="78">
                  <c:v>1745.0151804440786</c:v>
                </c:pt>
                <c:pt idx="79">
                  <c:v>1567.4143224079296</c:v>
                </c:pt>
                <c:pt idx="80">
                  <c:v>1411.9914022861549</c:v>
                </c:pt>
                <c:pt idx="81">
                  <c:v>1326.7996833949526</c:v>
                </c:pt>
                <c:pt idx="82">
                  <c:v>1326.763331079703</c:v>
                </c:pt>
                <c:pt idx="83">
                  <c:v>1282.3908335036415</c:v>
                </c:pt>
                <c:pt idx="84">
                  <c:v>1264.0106646000888</c:v>
                </c:pt>
                <c:pt idx="85">
                  <c:v>1201.6132334732383</c:v>
                </c:pt>
                <c:pt idx="86">
                  <c:v>1156.1191243987682</c:v>
                </c:pt>
                <c:pt idx="87">
                  <c:v>1040.9567058660439</c:v>
                </c:pt>
                <c:pt idx="88">
                  <c:v>977.45065569092708</c:v>
                </c:pt>
                <c:pt idx="89">
                  <c:v>950.22477438674173</c:v>
                </c:pt>
                <c:pt idx="90">
                  <c:v>961.4691829512484</c:v>
                </c:pt>
                <c:pt idx="91">
                  <c:v>1037.7887852774156</c:v>
                </c:pt>
                <c:pt idx="92">
                  <c:v>1114.7867828621986</c:v>
                </c:pt>
                <c:pt idx="93">
                  <c:v>1149.4942275803712</c:v>
                </c:pt>
                <c:pt idx="94">
                  <c:v>1292.496721191962</c:v>
                </c:pt>
                <c:pt idx="95">
                  <c:v>1457.5785015596375</c:v>
                </c:pt>
                <c:pt idx="96">
                  <c:v>1309.8745914675565</c:v>
                </c:pt>
                <c:pt idx="97">
                  <c:v>1412.4953353065828</c:v>
                </c:pt>
                <c:pt idx="98">
                  <c:v>1480.4169706909649</c:v>
                </c:pt>
                <c:pt idx="99">
                  <c:v>1502.0424459445405</c:v>
                </c:pt>
                <c:pt idx="100">
                  <c:v>1272.0357633763342</c:v>
                </c:pt>
                <c:pt idx="101">
                  <c:v>1241.919878119558</c:v>
                </c:pt>
                <c:pt idx="102">
                  <c:v>1282.6088594315368</c:v>
                </c:pt>
                <c:pt idx="103">
                  <c:v>1275.0841558543991</c:v>
                </c:pt>
                <c:pt idx="104">
                  <c:v>1174.0541915949859</c:v>
                </c:pt>
                <c:pt idx="105">
                  <c:v>1149.4471523480352</c:v>
                </c:pt>
                <c:pt idx="106">
                  <c:v>1103.6759943738098</c:v>
                </c:pt>
                <c:pt idx="107">
                  <c:v>1083.9169319002826</c:v>
                </c:pt>
                <c:pt idx="108">
                  <c:v>1417.5382287956836</c:v>
                </c:pt>
                <c:pt idx="109">
                  <c:v>1694.7488860625238</c:v>
                </c:pt>
                <c:pt idx="110">
                  <c:v>1557.0478264857516</c:v>
                </c:pt>
                <c:pt idx="111">
                  <c:v>1394.3134908206152</c:v>
                </c:pt>
                <c:pt idx="112">
                  <c:v>1577.9217858886645</c:v>
                </c:pt>
                <c:pt idx="113">
                  <c:v>1659.4533913849159</c:v>
                </c:pt>
                <c:pt idx="114">
                  <c:v>1826.3784965924519</c:v>
                </c:pt>
                <c:pt idx="115">
                  <c:v>1970.8957048015095</c:v>
                </c:pt>
                <c:pt idx="116">
                  <c:v>1906.3627911566043</c:v>
                </c:pt>
                <c:pt idx="117">
                  <c:v>1734.2604366385915</c:v>
                </c:pt>
                <c:pt idx="118">
                  <c:v>1393.3990981645945</c:v>
                </c:pt>
                <c:pt idx="119">
                  <c:v>1020.886134103164</c:v>
                </c:pt>
                <c:pt idx="120">
                  <c:v>991.57093458420786</c:v>
                </c:pt>
                <c:pt idx="121">
                  <c:v>1091.470888683285</c:v>
                </c:pt>
                <c:pt idx="122">
                  <c:v>1200.3841668543603</c:v>
                </c:pt>
                <c:pt idx="123">
                  <c:v>1169.5688040495029</c:v>
                </c:pt>
                <c:pt idx="124">
                  <c:v>1262.5423130420099</c:v>
                </c:pt>
                <c:pt idx="125">
                  <c:v>1264.8211880950009</c:v>
                </c:pt>
                <c:pt idx="126">
                  <c:v>1125.6104201423577</c:v>
                </c:pt>
                <c:pt idx="127">
                  <c:v>1048.0628400599062</c:v>
                </c:pt>
                <c:pt idx="128">
                  <c:v>1144.7273519908181</c:v>
                </c:pt>
                <c:pt idx="129">
                  <c:v>1192.4057023917258</c:v>
                </c:pt>
                <c:pt idx="130">
                  <c:v>1287.8413968880295</c:v>
                </c:pt>
                <c:pt idx="131">
                  <c:v>1240.2742872394876</c:v>
                </c:pt>
                <c:pt idx="132">
                  <c:v>1206.5032024941356</c:v>
                </c:pt>
                <c:pt idx="133">
                  <c:v>1120.3255152338513</c:v>
                </c:pt>
                <c:pt idx="134">
                  <c:v>1054.8667026233104</c:v>
                </c:pt>
                <c:pt idx="135">
                  <c:v>988.25819759823742</c:v>
                </c:pt>
                <c:pt idx="136">
                  <c:v>1004.383349983805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data'!$CB$10:$CB$146</c:f>
              <c:numCache>
                <c:formatCode>General</c:formatCode>
                <c:ptCount val="137"/>
                <c:pt idx="0">
                  <c:v>1037.0905418421651</c:v>
                </c:pt>
                <c:pt idx="1">
                  <c:v>1105.2782202647418</c:v>
                </c:pt>
                <c:pt idx="2">
                  <c:v>1137.6540923800867</c:v>
                </c:pt>
                <c:pt idx="3">
                  <c:v>1213.1485765735276</c:v>
                </c:pt>
                <c:pt idx="4">
                  <c:v>1452.0656692100047</c:v>
                </c:pt>
                <c:pt idx="5">
                  <c:v>1515.7038777720081</c:v>
                </c:pt>
                <c:pt idx="6">
                  <c:v>1525.3991491543204</c:v>
                </c:pt>
                <c:pt idx="7">
                  <c:v>1495.7722541823407</c:v>
                </c:pt>
                <c:pt idx="8">
                  <c:v>1382.0205104655904</c:v>
                </c:pt>
                <c:pt idx="9">
                  <c:v>1400.9465187284759</c:v>
                </c:pt>
                <c:pt idx="10">
                  <c:v>1334.7939966558615</c:v>
                </c:pt>
                <c:pt idx="11">
                  <c:v>1294.4502733044098</c:v>
                </c:pt>
                <c:pt idx="12">
                  <c:v>1148.1265032060996</c:v>
                </c:pt>
                <c:pt idx="13">
                  <c:v>1255.5990068236479</c:v>
                </c:pt>
                <c:pt idx="14">
                  <c:v>1209.8478124149024</c:v>
                </c:pt>
                <c:pt idx="15">
                  <c:v>1358.5997640640819</c:v>
                </c:pt>
                <c:pt idx="16">
                  <c:v>2898.1652476721997</c:v>
                </c:pt>
                <c:pt idx="17">
                  <c:v>3477.9701732202993</c:v>
                </c:pt>
                <c:pt idx="18">
                  <c:v>2970.3293076173331</c:v>
                </c:pt>
                <c:pt idx="19">
                  <c:v>2662.156113929746</c:v>
                </c:pt>
                <c:pt idx="20">
                  <c:v>2379.5321704129215</c:v>
                </c:pt>
                <c:pt idx="21">
                  <c:v>2332.5083633289396</c:v>
                </c:pt>
                <c:pt idx="22">
                  <c:v>2297.7165014074344</c:v>
                </c:pt>
                <c:pt idx="23">
                  <c:v>2113.0243225426748</c:v>
                </c:pt>
                <c:pt idx="24">
                  <c:v>1723.2019725583853</c:v>
                </c:pt>
                <c:pt idx="25">
                  <c:v>1614.0306524437958</c:v>
                </c:pt>
                <c:pt idx="26">
                  <c:v>1685.8411515461698</c:v>
                </c:pt>
                <c:pt idx="27">
                  <c:v>1671.2773678660603</c:v>
                </c:pt>
                <c:pt idx="28">
                  <c:v>1683.2171067749812</c:v>
                </c:pt>
                <c:pt idx="29">
                  <c:v>1639.2823064735601</c:v>
                </c:pt>
                <c:pt idx="30">
                  <c:v>1477.8518130504324</c:v>
                </c:pt>
                <c:pt idx="31">
                  <c:v>1560.8924413909665</c:v>
                </c:pt>
                <c:pt idx="32">
                  <c:v>1519.6064544023786</c:v>
                </c:pt>
                <c:pt idx="33">
                  <c:v>1554.778632551059</c:v>
                </c:pt>
                <c:pt idx="34">
                  <c:v>1552.1933690992723</c:v>
                </c:pt>
                <c:pt idx="35">
                  <c:v>1615.8699113245582</c:v>
                </c:pt>
                <c:pt idx="36">
                  <c:v>1777.2474956421956</c:v>
                </c:pt>
                <c:pt idx="37">
                  <c:v>1798.1821598611798</c:v>
                </c:pt>
                <c:pt idx="38">
                  <c:v>1785.0267984548209</c:v>
                </c:pt>
                <c:pt idx="39">
                  <c:v>1678.7633568412257</c:v>
                </c:pt>
                <c:pt idx="40">
                  <c:v>1599.1188516570758</c:v>
                </c:pt>
                <c:pt idx="41">
                  <c:v>1499.4202251994614</c:v>
                </c:pt>
                <c:pt idx="42">
                  <c:v>1376.7671456623095</c:v>
                </c:pt>
                <c:pt idx="43">
                  <c:v>1399.2427538625711</c:v>
                </c:pt>
                <c:pt idx="44">
                  <c:v>1379.7670529830559</c:v>
                </c:pt>
                <c:pt idx="45">
                  <c:v>1492.6390344810043</c:v>
                </c:pt>
                <c:pt idx="46">
                  <c:v>1508.8149818468028</c:v>
                </c:pt>
                <c:pt idx="47">
                  <c:v>1351.0302497489149</c:v>
                </c:pt>
                <c:pt idx="48">
                  <c:v>1279.4513227748596</c:v>
                </c:pt>
                <c:pt idx="49">
                  <c:v>1293.5154452859501</c:v>
                </c:pt>
                <c:pt idx="50">
                  <c:v>1481.9361709204602</c:v>
                </c:pt>
                <c:pt idx="51">
                  <c:v>1614.0570728605924</c:v>
                </c:pt>
                <c:pt idx="52">
                  <c:v>1557.0502417530658</c:v>
                </c:pt>
                <c:pt idx="53">
                  <c:v>1563.0440527646497</c:v>
                </c:pt>
                <c:pt idx="54">
                  <c:v>1820.617381602485</c:v>
                </c:pt>
                <c:pt idx="55">
                  <c:v>2112.2235736739467</c:v>
                </c:pt>
                <c:pt idx="56">
                  <c:v>2042.4134575996438</c:v>
                </c:pt>
                <c:pt idx="57">
                  <c:v>1750.4167065376448</c:v>
                </c:pt>
                <c:pt idx="58">
                  <c:v>1834.1358214573045</c:v>
                </c:pt>
                <c:pt idx="59">
                  <c:v>2032.0133079087507</c:v>
                </c:pt>
                <c:pt idx="60">
                  <c:v>2146.2411637651162</c:v>
                </c:pt>
                <c:pt idx="61">
                  <c:v>2164.2083551113324</c:v>
                </c:pt>
                <c:pt idx="62">
                  <c:v>2203.4168805060581</c:v>
                </c:pt>
                <c:pt idx="63">
                  <c:v>2285.6506186636493</c:v>
                </c:pt>
                <c:pt idx="64">
                  <c:v>1967.3397150354444</c:v>
                </c:pt>
                <c:pt idx="65">
                  <c:v>1833.4092655285119</c:v>
                </c:pt>
                <c:pt idx="66">
                  <c:v>1611.883011496293</c:v>
                </c:pt>
                <c:pt idx="67">
                  <c:v>1443.3212564689074</c:v>
                </c:pt>
                <c:pt idx="68">
                  <c:v>1122.7475153603684</c:v>
                </c:pt>
                <c:pt idx="69">
                  <c:v>1122.1116139216274</c:v>
                </c:pt>
                <c:pt idx="70">
                  <c:v>1415.4457515273016</c:v>
                </c:pt>
                <c:pt idx="71">
                  <c:v>1367.3163684541335</c:v>
                </c:pt>
                <c:pt idx="72">
                  <c:v>1189.6083527696783</c:v>
                </c:pt>
                <c:pt idx="73">
                  <c:v>1297.334993624306</c:v>
                </c:pt>
                <c:pt idx="74">
                  <c:v>1437.9136705600481</c:v>
                </c:pt>
                <c:pt idx="75">
                  <c:v>1436.134770696098</c:v>
                </c:pt>
                <c:pt idx="76">
                  <c:v>1318.7671662443706</c:v>
                </c:pt>
                <c:pt idx="77">
                  <c:v>1355.6774834160281</c:v>
                </c:pt>
                <c:pt idx="78">
                  <c:v>1413.5810347400311</c:v>
                </c:pt>
                <c:pt idx="79">
                  <c:v>1393.4868194971232</c:v>
                </c:pt>
                <c:pt idx="80">
                  <c:v>1436.2463052167202</c:v>
                </c:pt>
                <c:pt idx="81">
                  <c:v>1383.8515225089061</c:v>
                </c:pt>
                <c:pt idx="82">
                  <c:v>1306.746491779737</c:v>
                </c:pt>
                <c:pt idx="83">
                  <c:v>1334.5309444195304</c:v>
                </c:pt>
                <c:pt idx="84">
                  <c:v>1193.1066385203549</c:v>
                </c:pt>
                <c:pt idx="85">
                  <c:v>1259.7128736462469</c:v>
                </c:pt>
                <c:pt idx="86">
                  <c:v>1139.9855998021435</c:v>
                </c:pt>
                <c:pt idx="87">
                  <c:v>1062.92506871509</c:v>
                </c:pt>
                <c:pt idx="88">
                  <c:v>1109.6955530645544</c:v>
                </c:pt>
                <c:pt idx="89">
                  <c:v>1046.1715038289105</c:v>
                </c:pt>
                <c:pt idx="90">
                  <c:v>1147.6589287773088</c:v>
                </c:pt>
                <c:pt idx="91">
                  <c:v>1190.7842599361909</c:v>
                </c:pt>
                <c:pt idx="92">
                  <c:v>1247.4734814503977</c:v>
                </c:pt>
                <c:pt idx="93">
                  <c:v>1183.3178253827139</c:v>
                </c:pt>
                <c:pt idx="94">
                  <c:v>1157.0724876837551</c:v>
                </c:pt>
                <c:pt idx="95">
                  <c:v>1168.1039057859552</c:v>
                </c:pt>
                <c:pt idx="96">
                  <c:v>1110.8278082335958</c:v>
                </c:pt>
                <c:pt idx="97">
                  <c:v>1060.6255596833685</c:v>
                </c:pt>
                <c:pt idx="98">
                  <c:v>1053.3503801418776</c:v>
                </c:pt>
                <c:pt idx="99">
                  <c:v>1099.787014413155</c:v>
                </c:pt>
                <c:pt idx="100">
                  <c:v>1098.0558787005073</c:v>
                </c:pt>
                <c:pt idx="101">
                  <c:v>996.56403862165257</c:v>
                </c:pt>
                <c:pt idx="102">
                  <c:v>1090.6112185459704</c:v>
                </c:pt>
                <c:pt idx="103">
                  <c:v>1075.4412902045922</c:v>
                </c:pt>
                <c:pt idx="104">
                  <c:v>1006.1259731859902</c:v>
                </c:pt>
                <c:pt idx="105">
                  <c:v>1115.3792821379761</c:v>
                </c:pt>
                <c:pt idx="106">
                  <c:v>1249.2286916976514</c:v>
                </c:pt>
                <c:pt idx="107">
                  <c:v>1264.6203610359628</c:v>
                </c:pt>
                <c:pt idx="108">
                  <c:v>1198.1449122182814</c:v>
                </c:pt>
                <c:pt idx="109">
                  <c:v>1454.4001161349661</c:v>
                </c:pt>
                <c:pt idx="110">
                  <c:v>1593.6475111153109</c:v>
                </c:pt>
                <c:pt idx="111">
                  <c:v>1561.9576823810821</c:v>
                </c:pt>
                <c:pt idx="112">
                  <c:v>1606.1230612429815</c:v>
                </c:pt>
                <c:pt idx="113">
                  <c:v>1701.8519612964715</c:v>
                </c:pt>
                <c:pt idx="114">
                  <c:v>1952.8945708918818</c:v>
                </c:pt>
                <c:pt idx="115">
                  <c:v>2157.063285458255</c:v>
                </c:pt>
                <c:pt idx="116">
                  <c:v>2076.2951460387721</c:v>
                </c:pt>
                <c:pt idx="117">
                  <c:v>1713.9447549869994</c:v>
                </c:pt>
                <c:pt idx="118">
                  <c:v>1427.7348364201341</c:v>
                </c:pt>
                <c:pt idx="119">
                  <c:v>1231.7256043079881</c:v>
                </c:pt>
                <c:pt idx="120">
                  <c:v>1447.6285899015261</c:v>
                </c:pt>
                <c:pt idx="121">
                  <c:v>1437.7234003396693</c:v>
                </c:pt>
                <c:pt idx="122">
                  <c:v>1247.2354758365263</c:v>
                </c:pt>
                <c:pt idx="123">
                  <c:v>1171.1793590289938</c:v>
                </c:pt>
                <c:pt idx="124">
                  <c:v>1206.6802442472447</c:v>
                </c:pt>
                <c:pt idx="125">
                  <c:v>1159.9988603950117</c:v>
                </c:pt>
                <c:pt idx="126">
                  <c:v>1061.7775121462926</c:v>
                </c:pt>
                <c:pt idx="127">
                  <c:v>1162.0091069178957</c:v>
                </c:pt>
                <c:pt idx="128">
                  <c:v>1095.9410356688884</c:v>
                </c:pt>
                <c:pt idx="129">
                  <c:v>1186.1828492331947</c:v>
                </c:pt>
                <c:pt idx="130">
                  <c:v>1394.5315900981739</c:v>
                </c:pt>
                <c:pt idx="131">
                  <c:v>1311.1581271341099</c:v>
                </c:pt>
                <c:pt idx="132">
                  <c:v>1224.4530138244879</c:v>
                </c:pt>
                <c:pt idx="133">
                  <c:v>1084.0096402596339</c:v>
                </c:pt>
                <c:pt idx="134">
                  <c:v>1032.3910702676803</c:v>
                </c:pt>
                <c:pt idx="135">
                  <c:v>1034.4449974187578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data'!$CB$10:$CB$146</c:f>
              <c:numCache>
                <c:formatCode>General</c:formatCode>
                <c:ptCount val="137"/>
                <c:pt idx="0">
                  <c:v>1001.8212392872858</c:v>
                </c:pt>
                <c:pt idx="1">
                  <c:v>1201.4956620351036</c:v>
                </c:pt>
                <c:pt idx="2">
                  <c:v>1293.9799849856879</c:v>
                </c:pt>
                <c:pt idx="3">
                  <c:v>1306.0986007543343</c:v>
                </c:pt>
                <c:pt idx="4">
                  <c:v>1170.0641505391122</c:v>
                </c:pt>
                <c:pt idx="5">
                  <c:v>1168.5073610647535</c:v>
                </c:pt>
                <c:pt idx="6">
                  <c:v>1293.9415880134757</c:v>
                </c:pt>
                <c:pt idx="7">
                  <c:v>1304.3149107541246</c:v>
                </c:pt>
                <c:pt idx="8">
                  <c:v>1283.1676320573497</c:v>
                </c:pt>
                <c:pt idx="9">
                  <c:v>1485.7417299873409</c:v>
                </c:pt>
                <c:pt idx="10">
                  <c:v>1641.1915642412575</c:v>
                </c:pt>
                <c:pt idx="11">
                  <c:v>1594.8992583367801</c:v>
                </c:pt>
                <c:pt idx="12">
                  <c:v>1376.8325009601535</c:v>
                </c:pt>
                <c:pt idx="13">
                  <c:v>1271.0369263013993</c:v>
                </c:pt>
                <c:pt idx="14">
                  <c:v>1313.0129121199739</c:v>
                </c:pt>
                <c:pt idx="15">
                  <c:v>1161.6078857173163</c:v>
                </c:pt>
                <c:pt idx="16">
                  <c:v>1072.894264961343</c:v>
                </c:pt>
                <c:pt idx="17">
                  <c:v>1772.4014335793568</c:v>
                </c:pt>
                <c:pt idx="18">
                  <c:v>2977.6694733834352</c:v>
                </c:pt>
                <c:pt idx="19">
                  <c:v>2697.1619101981751</c:v>
                </c:pt>
                <c:pt idx="20">
                  <c:v>2535.8284180001551</c:v>
                </c:pt>
                <c:pt idx="21">
                  <c:v>2659.382343556977</c:v>
                </c:pt>
                <c:pt idx="22">
                  <c:v>2288.6301878751083</c:v>
                </c:pt>
                <c:pt idx="23">
                  <c:v>2177.8326968238521</c:v>
                </c:pt>
                <c:pt idx="24">
                  <c:v>1924.5369188758173</c:v>
                </c:pt>
                <c:pt idx="25">
                  <c:v>1760.525558711832</c:v>
                </c:pt>
                <c:pt idx="26">
                  <c:v>1635.4959924236471</c:v>
                </c:pt>
                <c:pt idx="27">
                  <c:v>1408.2246108406871</c:v>
                </c:pt>
                <c:pt idx="28">
                  <c:v>1659.9886226917981</c:v>
                </c:pt>
                <c:pt idx="29">
                  <c:v>1542.322634474149</c:v>
                </c:pt>
                <c:pt idx="30">
                  <c:v>1465.5806895747698</c:v>
                </c:pt>
                <c:pt idx="31">
                  <c:v>1473.546596532603</c:v>
                </c:pt>
                <c:pt idx="32">
                  <c:v>1520.3028542752006</c:v>
                </c:pt>
                <c:pt idx="33">
                  <c:v>1644.2739240044039</c:v>
                </c:pt>
                <c:pt idx="34">
                  <c:v>1655.0558391150871</c:v>
                </c:pt>
                <c:pt idx="35">
                  <c:v>1695.0897215459458</c:v>
                </c:pt>
                <c:pt idx="36">
                  <c:v>1503.4547322816384</c:v>
                </c:pt>
                <c:pt idx="37">
                  <c:v>1521.7207439420813</c:v>
                </c:pt>
                <c:pt idx="38">
                  <c:v>1635.0498663674557</c:v>
                </c:pt>
                <c:pt idx="39">
                  <c:v>1426.9975912716523</c:v>
                </c:pt>
                <c:pt idx="40">
                  <c:v>1454.01592803841</c:v>
                </c:pt>
                <c:pt idx="41">
                  <c:v>1699.4674711369576</c:v>
                </c:pt>
                <c:pt idx="42">
                  <c:v>1731.9242043809199</c:v>
                </c:pt>
                <c:pt idx="43">
                  <c:v>1609.4407030253494</c:v>
                </c:pt>
                <c:pt idx="44">
                  <c:v>1539.6036439054535</c:v>
                </c:pt>
                <c:pt idx="45">
                  <c:v>1488.6659098274095</c:v>
                </c:pt>
                <c:pt idx="46">
                  <c:v>1493.7252703799052</c:v>
                </c:pt>
                <c:pt idx="47">
                  <c:v>1449.3012100357723</c:v>
                </c:pt>
                <c:pt idx="48">
                  <c:v>1504.0702921830298</c:v>
                </c:pt>
                <c:pt idx="49">
                  <c:v>1345.090695188956</c:v>
                </c:pt>
                <c:pt idx="50">
                  <c:v>1334.6172553699701</c:v>
                </c:pt>
                <c:pt idx="51">
                  <c:v>1467.7763469319334</c:v>
                </c:pt>
                <c:pt idx="52">
                  <c:v>1635.1323473893322</c:v>
                </c:pt>
                <c:pt idx="53">
                  <c:v>1686.3416662857601</c:v>
                </c:pt>
                <c:pt idx="54">
                  <c:v>1780.277314246322</c:v>
                </c:pt>
                <c:pt idx="55">
                  <c:v>1716.7460175559647</c:v>
                </c:pt>
                <c:pt idx="56">
                  <c:v>1960.6188888435074</c:v>
                </c:pt>
                <c:pt idx="57">
                  <c:v>2244.1091236025459</c:v>
                </c:pt>
                <c:pt idx="58">
                  <c:v>2318.7120934246677</c:v>
                </c:pt>
                <c:pt idx="59">
                  <c:v>2191.7411774966495</c:v>
                </c:pt>
                <c:pt idx="60">
                  <c:v>1803.3976084901435</c:v>
                </c:pt>
                <c:pt idx="61">
                  <c:v>1778.8190740820114</c:v>
                </c:pt>
                <c:pt idx="62">
                  <c:v>1857.5345536683628</c:v>
                </c:pt>
                <c:pt idx="63">
                  <c:v>1779.1280781171129</c:v>
                </c:pt>
                <c:pt idx="64">
                  <c:v>1573.139948071723</c:v>
                </c:pt>
                <c:pt idx="65">
                  <c:v>1556.291906079437</c:v>
                </c:pt>
                <c:pt idx="66">
                  <c:v>1609.8549064423673</c:v>
                </c:pt>
                <c:pt idx="67">
                  <c:v>1733.02379935267</c:v>
                </c:pt>
                <c:pt idx="68">
                  <c:v>1688.9347795762269</c:v>
                </c:pt>
                <c:pt idx="69">
                  <c:v>1336.9313758933329</c:v>
                </c:pt>
                <c:pt idx="70">
                  <c:v>1067.7438193387682</c:v>
                </c:pt>
                <c:pt idx="71">
                  <c:v>1457.7316317968405</c:v>
                </c:pt>
                <c:pt idx="72">
                  <c:v>2215.104329188267</c:v>
                </c:pt>
                <c:pt idx="73">
                  <c:v>1986.5168373267491</c:v>
                </c:pt>
                <c:pt idx="74">
                  <c:v>1899.5323834808644</c:v>
                </c:pt>
                <c:pt idx="75">
                  <c:v>1899.7407056926584</c:v>
                </c:pt>
                <c:pt idx="76">
                  <c:v>1634.7969185503648</c:v>
                </c:pt>
                <c:pt idx="77">
                  <c:v>1405.0079477484007</c:v>
                </c:pt>
                <c:pt idx="78">
                  <c:v>1304.107279809785</c:v>
                </c:pt>
                <c:pt idx="79">
                  <c:v>1292.1861322421196</c:v>
                </c:pt>
                <c:pt idx="80">
                  <c:v>1506.9695936162163</c:v>
                </c:pt>
                <c:pt idx="81">
                  <c:v>1671.9187578987737</c:v>
                </c:pt>
                <c:pt idx="82">
                  <c:v>1547.5188536962614</c:v>
                </c:pt>
                <c:pt idx="83">
                  <c:v>1589.8076760624037</c:v>
                </c:pt>
                <c:pt idx="84">
                  <c:v>1467.5887910243187</c:v>
                </c:pt>
                <c:pt idx="85">
                  <c:v>1396.3152440627357</c:v>
                </c:pt>
                <c:pt idx="86">
                  <c:v>1360.3521193148963</c:v>
                </c:pt>
                <c:pt idx="87">
                  <c:v>1287.2108570791349</c:v>
                </c:pt>
                <c:pt idx="88">
                  <c:v>1123.8422170148524</c:v>
                </c:pt>
                <c:pt idx="89">
                  <c:v>1075.5244924191418</c:v>
                </c:pt>
                <c:pt idx="90">
                  <c:v>1146.1486995364824</c:v>
                </c:pt>
                <c:pt idx="91">
                  <c:v>1169.2738631082761</c:v>
                </c:pt>
                <c:pt idx="92">
                  <c:v>1114.0297797344165</c:v>
                </c:pt>
                <c:pt idx="93">
                  <c:v>1197.4572714646081</c:v>
                </c:pt>
                <c:pt idx="94">
                  <c:v>1254.158570946732</c:v>
                </c:pt>
                <c:pt idx="95">
                  <c:v>1253.1939455001634</c:v>
                </c:pt>
                <c:pt idx="96">
                  <c:v>1428.8737340991165</c:v>
                </c:pt>
                <c:pt idx="97">
                  <c:v>1497.7650439636236</c:v>
                </c:pt>
                <c:pt idx="98">
                  <c:v>1205.5223408720481</c:v>
                </c:pt>
                <c:pt idx="99">
                  <c:v>1199.391302632238</c:v>
                </c:pt>
                <c:pt idx="100">
                  <c:v>1206.6456393809972</c:v>
                </c:pt>
                <c:pt idx="101">
                  <c:v>1197.5023187894119</c:v>
                </c:pt>
                <c:pt idx="102">
                  <c:v>1170.0867150779663</c:v>
                </c:pt>
                <c:pt idx="103">
                  <c:v>1113.9447476526336</c:v>
                </c:pt>
                <c:pt idx="104">
                  <c:v>1082.4349799566071</c:v>
                </c:pt>
                <c:pt idx="105">
                  <c:v>1019.5016832898588</c:v>
                </c:pt>
                <c:pt idx="106">
                  <c:v>996.21694412857971</c:v>
                </c:pt>
                <c:pt idx="107">
                  <c:v>1046.7862223382574</c:v>
                </c:pt>
                <c:pt idx="108">
                  <c:v>1097.1672450788149</c:v>
                </c:pt>
                <c:pt idx="109">
                  <c:v>1167.926282878939</c:v>
                </c:pt>
                <c:pt idx="110">
                  <c:v>1449.6698819433072</c:v>
                </c:pt>
                <c:pt idx="111">
                  <c:v>1478.3171940971511</c:v>
                </c:pt>
                <c:pt idx="112">
                  <c:v>1562.4900399964329</c:v>
                </c:pt>
                <c:pt idx="113">
                  <c:v>1496.6576072593994</c:v>
                </c:pt>
                <c:pt idx="114">
                  <c:v>1450.2502444707991</c:v>
                </c:pt>
                <c:pt idx="115">
                  <c:v>1507.8685866203136</c:v>
                </c:pt>
                <c:pt idx="116">
                  <c:v>1809.9489763874662</c:v>
                </c:pt>
                <c:pt idx="117">
                  <c:v>2091.2166611694929</c:v>
                </c:pt>
                <c:pt idx="118">
                  <c:v>2118.8527778955195</c:v>
                </c:pt>
                <c:pt idx="119">
                  <c:v>2054.8179058516448</c:v>
                </c:pt>
                <c:pt idx="120">
                  <c:v>1645.5964447266497</c:v>
                </c:pt>
                <c:pt idx="121">
                  <c:v>1220.1294348171543</c:v>
                </c:pt>
                <c:pt idx="122">
                  <c:v>1247.9124720041814</c:v>
                </c:pt>
                <c:pt idx="123">
                  <c:v>1094.3517162722385</c:v>
                </c:pt>
                <c:pt idx="124">
                  <c:v>1071.362638050628</c:v>
                </c:pt>
                <c:pt idx="125">
                  <c:v>999.0519476292211</c:v>
                </c:pt>
                <c:pt idx="126">
                  <c:v>1076.5261876898892</c:v>
                </c:pt>
                <c:pt idx="127">
                  <c:v>1124.2762936300894</c:v>
                </c:pt>
                <c:pt idx="128">
                  <c:v>953.59470242929206</c:v>
                </c:pt>
                <c:pt idx="129">
                  <c:v>852.78726901366474</c:v>
                </c:pt>
                <c:pt idx="130">
                  <c:v>952.65876127949446</c:v>
                </c:pt>
                <c:pt idx="131">
                  <c:v>1069.0730756328414</c:v>
                </c:pt>
                <c:pt idx="132">
                  <c:v>1082.5389742801412</c:v>
                </c:pt>
                <c:pt idx="133">
                  <c:v>1065.2959962562368</c:v>
                </c:pt>
                <c:pt idx="134">
                  <c:v>1043.4221423694817</c:v>
                </c:pt>
                <c:pt idx="135">
                  <c:v>975.06211132522515</c:v>
                </c:pt>
                <c:pt idx="136">
                  <c:v>924.4393548790224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185472"/>
        <c:axId val="148235008"/>
      </c:scatterChart>
      <c:valAx>
        <c:axId val="148185472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overlay val="0"/>
        </c:title>
        <c:majorTickMark val="none"/>
        <c:minorTickMark val="none"/>
        <c:tickLblPos val="nextTo"/>
        <c:crossAx val="148235008"/>
        <c:crosses val="autoZero"/>
        <c:crossBetween val="midCat"/>
      </c:valAx>
      <c:valAx>
        <c:axId val="1482350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THC (g/hr)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481854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Lap1</c:v>
          </c:tx>
          <c:marker>
            <c:symbol val="none"/>
          </c:marker>
          <c:xVal>
            <c:numRef>
              <c:f>'Lap 1 data'!$AQ$10:$AQ$150</c:f>
              <c:numCache>
                <c:formatCode>General</c:formatCode>
                <c:ptCount val="141"/>
                <c:pt idx="0">
                  <c:v>47.159301999999997</c:v>
                </c:pt>
                <c:pt idx="1">
                  <c:v>47.159301999999997</c:v>
                </c:pt>
                <c:pt idx="2">
                  <c:v>47.159298999999997</c:v>
                </c:pt>
                <c:pt idx="3">
                  <c:v>47.159275999999998</c:v>
                </c:pt>
                <c:pt idx="4">
                  <c:v>47.159224000000002</c:v>
                </c:pt>
                <c:pt idx="5">
                  <c:v>47.159215000000003</c:v>
                </c:pt>
                <c:pt idx="6">
                  <c:v>47.159165999999999</c:v>
                </c:pt>
                <c:pt idx="7">
                  <c:v>47.159089000000002</c:v>
                </c:pt>
                <c:pt idx="8">
                  <c:v>47.159008999999998</c:v>
                </c:pt>
                <c:pt idx="9">
                  <c:v>47.158954999999999</c:v>
                </c:pt>
                <c:pt idx="10">
                  <c:v>47.158914000000003</c:v>
                </c:pt>
                <c:pt idx="11">
                  <c:v>47.158897000000003</c:v>
                </c:pt>
                <c:pt idx="12">
                  <c:v>47.158898999999998</c:v>
                </c:pt>
                <c:pt idx="13">
                  <c:v>47.158900000000003</c:v>
                </c:pt>
                <c:pt idx="14">
                  <c:v>47.158904</c:v>
                </c:pt>
                <c:pt idx="15">
                  <c:v>47.158907999999997</c:v>
                </c:pt>
                <c:pt idx="16">
                  <c:v>47.158906999999999</c:v>
                </c:pt>
                <c:pt idx="17">
                  <c:v>47.158898999999998</c:v>
                </c:pt>
                <c:pt idx="18">
                  <c:v>47.158875999999999</c:v>
                </c:pt>
                <c:pt idx="19">
                  <c:v>47.158788000000001</c:v>
                </c:pt>
                <c:pt idx="20">
                  <c:v>47.158720000000002</c:v>
                </c:pt>
                <c:pt idx="21">
                  <c:v>47.158665999999997</c:v>
                </c:pt>
                <c:pt idx="22">
                  <c:v>47.158620999999997</c:v>
                </c:pt>
                <c:pt idx="23">
                  <c:v>47.158614999999998</c:v>
                </c:pt>
                <c:pt idx="24">
                  <c:v>47.158583999999998</c:v>
                </c:pt>
                <c:pt idx="25">
                  <c:v>47.158555999999997</c:v>
                </c:pt>
                <c:pt idx="26">
                  <c:v>47.158552</c:v>
                </c:pt>
                <c:pt idx="27">
                  <c:v>47.158558999999997</c:v>
                </c:pt>
                <c:pt idx="28">
                  <c:v>47.158566999999998</c:v>
                </c:pt>
                <c:pt idx="29">
                  <c:v>47.158568000000002</c:v>
                </c:pt>
                <c:pt idx="30">
                  <c:v>47.158622999999999</c:v>
                </c:pt>
                <c:pt idx="31">
                  <c:v>47.158633000000002</c:v>
                </c:pt>
                <c:pt idx="32">
                  <c:v>47.158692000000002</c:v>
                </c:pt>
                <c:pt idx="33">
                  <c:v>47.158774999999999</c:v>
                </c:pt>
                <c:pt idx="34">
                  <c:v>47.158859</c:v>
                </c:pt>
                <c:pt idx="35">
                  <c:v>47.158957999999998</c:v>
                </c:pt>
                <c:pt idx="36">
                  <c:v>47.159061999999999</c:v>
                </c:pt>
                <c:pt idx="37">
                  <c:v>47.159171000000001</c:v>
                </c:pt>
                <c:pt idx="38">
                  <c:v>47.159280000000003</c:v>
                </c:pt>
                <c:pt idx="39">
                  <c:v>47.159396999999998</c:v>
                </c:pt>
                <c:pt idx="40">
                  <c:v>47.159509999999997</c:v>
                </c:pt>
                <c:pt idx="41">
                  <c:v>47.159632999999999</c:v>
                </c:pt>
                <c:pt idx="42">
                  <c:v>47.159750000000003</c:v>
                </c:pt>
                <c:pt idx="43">
                  <c:v>47.159889999999997</c:v>
                </c:pt>
                <c:pt idx="44">
                  <c:v>47.160049000000001</c:v>
                </c:pt>
                <c:pt idx="45">
                  <c:v>47.160198000000001</c:v>
                </c:pt>
                <c:pt idx="46">
                  <c:v>47.160341000000003</c:v>
                </c:pt>
                <c:pt idx="47">
                  <c:v>47.160479000000002</c:v>
                </c:pt>
                <c:pt idx="48">
                  <c:v>47.160615</c:v>
                </c:pt>
                <c:pt idx="49">
                  <c:v>47.160747999999998</c:v>
                </c:pt>
                <c:pt idx="50">
                  <c:v>47.160879999999999</c:v>
                </c:pt>
                <c:pt idx="51">
                  <c:v>47.161012999999997</c:v>
                </c:pt>
                <c:pt idx="52">
                  <c:v>47.161161999999997</c:v>
                </c:pt>
                <c:pt idx="53">
                  <c:v>47.16131</c:v>
                </c:pt>
                <c:pt idx="54">
                  <c:v>47.161458000000003</c:v>
                </c:pt>
                <c:pt idx="55">
                  <c:v>47.161610000000003</c:v>
                </c:pt>
                <c:pt idx="56">
                  <c:v>47.161762000000003</c:v>
                </c:pt>
                <c:pt idx="57">
                  <c:v>47.161915</c:v>
                </c:pt>
                <c:pt idx="58">
                  <c:v>47.162073999999997</c:v>
                </c:pt>
                <c:pt idx="59">
                  <c:v>47.162236</c:v>
                </c:pt>
                <c:pt idx="60">
                  <c:v>47.162399999999998</c:v>
                </c:pt>
                <c:pt idx="61">
                  <c:v>47.162567000000003</c:v>
                </c:pt>
                <c:pt idx="62">
                  <c:v>47.162745000000001</c:v>
                </c:pt>
                <c:pt idx="63">
                  <c:v>47.162933000000002</c:v>
                </c:pt>
                <c:pt idx="64">
                  <c:v>47.163119999999999</c:v>
                </c:pt>
                <c:pt idx="65">
                  <c:v>47.1633</c:v>
                </c:pt>
                <c:pt idx="66">
                  <c:v>47.16348</c:v>
                </c:pt>
                <c:pt idx="67">
                  <c:v>47.163643</c:v>
                </c:pt>
                <c:pt idx="68">
                  <c:v>47.163811000000003</c:v>
                </c:pt>
                <c:pt idx="69">
                  <c:v>47.163953999999997</c:v>
                </c:pt>
                <c:pt idx="70">
                  <c:v>47.164079000000001</c:v>
                </c:pt>
                <c:pt idx="71">
                  <c:v>47.164200999999998</c:v>
                </c:pt>
                <c:pt idx="72">
                  <c:v>47.164295000000003</c:v>
                </c:pt>
                <c:pt idx="73">
                  <c:v>47.164386</c:v>
                </c:pt>
                <c:pt idx="74">
                  <c:v>47.164458000000003</c:v>
                </c:pt>
                <c:pt idx="75">
                  <c:v>47.164506000000003</c:v>
                </c:pt>
                <c:pt idx="76">
                  <c:v>47.164566000000001</c:v>
                </c:pt>
                <c:pt idx="77">
                  <c:v>47.164568000000003</c:v>
                </c:pt>
                <c:pt idx="78">
                  <c:v>47.164558999999997</c:v>
                </c:pt>
                <c:pt idx="79">
                  <c:v>47.164557000000002</c:v>
                </c:pt>
                <c:pt idx="80">
                  <c:v>47.164516999999996</c:v>
                </c:pt>
                <c:pt idx="81">
                  <c:v>47.164459000000001</c:v>
                </c:pt>
                <c:pt idx="82">
                  <c:v>47.164416000000003</c:v>
                </c:pt>
                <c:pt idx="83">
                  <c:v>47.164383000000001</c:v>
                </c:pt>
                <c:pt idx="84">
                  <c:v>47.164352999999998</c:v>
                </c:pt>
                <c:pt idx="85">
                  <c:v>47.164327</c:v>
                </c:pt>
                <c:pt idx="86">
                  <c:v>47.164307999999998</c:v>
                </c:pt>
                <c:pt idx="87">
                  <c:v>47.164298000000002</c:v>
                </c:pt>
                <c:pt idx="88">
                  <c:v>47.164301999999999</c:v>
                </c:pt>
                <c:pt idx="89">
                  <c:v>47.164327999999998</c:v>
                </c:pt>
                <c:pt idx="90">
                  <c:v>47.164360000000002</c:v>
                </c:pt>
                <c:pt idx="91">
                  <c:v>47.164378999999997</c:v>
                </c:pt>
                <c:pt idx="92">
                  <c:v>47.164383000000001</c:v>
                </c:pt>
                <c:pt idx="93">
                  <c:v>47.164369000000001</c:v>
                </c:pt>
                <c:pt idx="94">
                  <c:v>47.164344</c:v>
                </c:pt>
                <c:pt idx="95">
                  <c:v>47.164301999999999</c:v>
                </c:pt>
                <c:pt idx="96">
                  <c:v>47.164234</c:v>
                </c:pt>
                <c:pt idx="97">
                  <c:v>47.164161</c:v>
                </c:pt>
                <c:pt idx="98">
                  <c:v>47.164090999999999</c:v>
                </c:pt>
                <c:pt idx="99">
                  <c:v>47.163997000000002</c:v>
                </c:pt>
                <c:pt idx="100">
                  <c:v>47.163910000000001</c:v>
                </c:pt>
                <c:pt idx="101">
                  <c:v>47.163829</c:v>
                </c:pt>
                <c:pt idx="102">
                  <c:v>47.16377</c:v>
                </c:pt>
                <c:pt idx="103">
                  <c:v>47.163730999999999</c:v>
                </c:pt>
                <c:pt idx="104">
                  <c:v>47.163699999999999</c:v>
                </c:pt>
                <c:pt idx="105">
                  <c:v>47.163671000000001</c:v>
                </c:pt>
                <c:pt idx="106">
                  <c:v>47.163640000000001</c:v>
                </c:pt>
                <c:pt idx="107">
                  <c:v>47.163597000000003</c:v>
                </c:pt>
                <c:pt idx="108">
                  <c:v>47.163541000000002</c:v>
                </c:pt>
                <c:pt idx="109">
                  <c:v>47.163474999999998</c:v>
                </c:pt>
                <c:pt idx="110">
                  <c:v>47.163378000000002</c:v>
                </c:pt>
                <c:pt idx="111">
                  <c:v>47.163263000000001</c:v>
                </c:pt>
                <c:pt idx="112">
                  <c:v>47.163124000000003</c:v>
                </c:pt>
                <c:pt idx="113">
                  <c:v>47.162970999999999</c:v>
                </c:pt>
                <c:pt idx="114">
                  <c:v>47.162809000000003</c:v>
                </c:pt>
                <c:pt idx="115">
                  <c:v>47.162643000000003</c:v>
                </c:pt>
                <c:pt idx="116">
                  <c:v>47.162475000000001</c:v>
                </c:pt>
                <c:pt idx="117">
                  <c:v>47.162306000000001</c:v>
                </c:pt>
                <c:pt idx="118">
                  <c:v>47.162137000000001</c:v>
                </c:pt>
                <c:pt idx="119">
                  <c:v>47.161807000000003</c:v>
                </c:pt>
                <c:pt idx="120">
                  <c:v>47.161752999999997</c:v>
                </c:pt>
                <c:pt idx="121">
                  <c:v>47.161608999999999</c:v>
                </c:pt>
                <c:pt idx="122">
                  <c:v>47.161447000000003</c:v>
                </c:pt>
                <c:pt idx="123">
                  <c:v>47.161306000000003</c:v>
                </c:pt>
                <c:pt idx="124">
                  <c:v>47.161175</c:v>
                </c:pt>
                <c:pt idx="125">
                  <c:v>47.161042000000002</c:v>
                </c:pt>
                <c:pt idx="126">
                  <c:v>47.160910000000001</c:v>
                </c:pt>
                <c:pt idx="127">
                  <c:v>47.160777000000003</c:v>
                </c:pt>
                <c:pt idx="128">
                  <c:v>47.160640999999998</c:v>
                </c:pt>
                <c:pt idx="129">
                  <c:v>47.160500999999996</c:v>
                </c:pt>
                <c:pt idx="130">
                  <c:v>47.160361000000002</c:v>
                </c:pt>
                <c:pt idx="131">
                  <c:v>47.160223999999999</c:v>
                </c:pt>
                <c:pt idx="132">
                  <c:v>47.160105000000001</c:v>
                </c:pt>
                <c:pt idx="133">
                  <c:v>47.159970999999999</c:v>
                </c:pt>
                <c:pt idx="134">
                  <c:v>47.159739000000002</c:v>
                </c:pt>
                <c:pt idx="135">
                  <c:v>47.159618000000002</c:v>
                </c:pt>
                <c:pt idx="136">
                  <c:v>47.159602999999997</c:v>
                </c:pt>
                <c:pt idx="137">
                  <c:v>47.159436999999997</c:v>
                </c:pt>
              </c:numCache>
            </c:numRef>
          </c:xVal>
          <c:yVal>
            <c:numRef>
              <c:f>'Lap 1 data'!$AR$10:$AR$150</c:f>
              <c:numCache>
                <c:formatCode>General</c:formatCode>
                <c:ptCount val="141"/>
                <c:pt idx="0">
                  <c:v>-88.489725000000007</c:v>
                </c:pt>
                <c:pt idx="1">
                  <c:v>-88.489725000000007</c:v>
                </c:pt>
                <c:pt idx="2">
                  <c:v>-88.489721000000003</c:v>
                </c:pt>
                <c:pt idx="3">
                  <c:v>-88.489671000000001</c:v>
                </c:pt>
                <c:pt idx="4">
                  <c:v>-88.489547999999999</c:v>
                </c:pt>
                <c:pt idx="5">
                  <c:v>-88.489528000000007</c:v>
                </c:pt>
                <c:pt idx="6">
                  <c:v>-88.489412999999999</c:v>
                </c:pt>
                <c:pt idx="7">
                  <c:v>-88.489234999999994</c:v>
                </c:pt>
                <c:pt idx="8">
                  <c:v>-88.489034000000004</c:v>
                </c:pt>
                <c:pt idx="9">
                  <c:v>-88.488816</c:v>
                </c:pt>
                <c:pt idx="10">
                  <c:v>-88.488586999999995</c:v>
                </c:pt>
                <c:pt idx="11">
                  <c:v>-88.488330000000005</c:v>
                </c:pt>
                <c:pt idx="12">
                  <c:v>-88.487772000000007</c:v>
                </c:pt>
                <c:pt idx="13">
                  <c:v>-88.487679999999997</c:v>
                </c:pt>
                <c:pt idx="14">
                  <c:v>-88.487427999999994</c:v>
                </c:pt>
                <c:pt idx="15">
                  <c:v>-88.487150999999997</c:v>
                </c:pt>
                <c:pt idx="16">
                  <c:v>-88.486894000000007</c:v>
                </c:pt>
                <c:pt idx="17">
                  <c:v>-88.486649</c:v>
                </c:pt>
                <c:pt idx="18">
                  <c:v>-88.486401000000001</c:v>
                </c:pt>
                <c:pt idx="19">
                  <c:v>-88.485997999999995</c:v>
                </c:pt>
                <c:pt idx="20">
                  <c:v>-88.485787999999999</c:v>
                </c:pt>
                <c:pt idx="21">
                  <c:v>-88.485633000000007</c:v>
                </c:pt>
                <c:pt idx="22">
                  <c:v>-88.485478000000001</c:v>
                </c:pt>
                <c:pt idx="23">
                  <c:v>-88.485455000000002</c:v>
                </c:pt>
                <c:pt idx="24">
                  <c:v>-88.485315</c:v>
                </c:pt>
                <c:pt idx="25">
                  <c:v>-88.485033000000001</c:v>
                </c:pt>
                <c:pt idx="26">
                  <c:v>-88.484987000000004</c:v>
                </c:pt>
                <c:pt idx="27">
                  <c:v>-88.484748999999994</c:v>
                </c:pt>
                <c:pt idx="28">
                  <c:v>-88.484609000000006</c:v>
                </c:pt>
                <c:pt idx="29">
                  <c:v>-88.484592000000006</c:v>
                </c:pt>
                <c:pt idx="30">
                  <c:v>-88.484402000000003</c:v>
                </c:pt>
                <c:pt idx="31">
                  <c:v>-88.484368000000003</c:v>
                </c:pt>
                <c:pt idx="32">
                  <c:v>-88.484292999999994</c:v>
                </c:pt>
                <c:pt idx="33">
                  <c:v>-88.484221000000005</c:v>
                </c:pt>
                <c:pt idx="34">
                  <c:v>-88.484161999999998</c:v>
                </c:pt>
                <c:pt idx="35">
                  <c:v>-88.484134999999995</c:v>
                </c:pt>
                <c:pt idx="36">
                  <c:v>-88.484133</c:v>
                </c:pt>
                <c:pt idx="37">
                  <c:v>-88.484137000000004</c:v>
                </c:pt>
                <c:pt idx="38">
                  <c:v>-88.484144000000001</c:v>
                </c:pt>
                <c:pt idx="39">
                  <c:v>-88.484148000000005</c:v>
                </c:pt>
                <c:pt idx="40">
                  <c:v>-88.484150999999997</c:v>
                </c:pt>
                <c:pt idx="41">
                  <c:v>-88.484162999999995</c:v>
                </c:pt>
                <c:pt idx="42">
                  <c:v>-88.484168999999994</c:v>
                </c:pt>
                <c:pt idx="43">
                  <c:v>-88.484189000000001</c:v>
                </c:pt>
                <c:pt idx="44">
                  <c:v>-88.484189999999998</c:v>
                </c:pt>
                <c:pt idx="45">
                  <c:v>-88.484191999999993</c:v>
                </c:pt>
                <c:pt idx="46">
                  <c:v>-88.484182000000004</c:v>
                </c:pt>
                <c:pt idx="47">
                  <c:v>-88.484153000000006</c:v>
                </c:pt>
                <c:pt idx="48">
                  <c:v>-88.484106999999995</c:v>
                </c:pt>
                <c:pt idx="49">
                  <c:v>-88.484041000000005</c:v>
                </c:pt>
                <c:pt idx="50">
                  <c:v>-88.483982999999995</c:v>
                </c:pt>
                <c:pt idx="51">
                  <c:v>-88.483928000000006</c:v>
                </c:pt>
                <c:pt idx="52">
                  <c:v>-88.483928000000006</c:v>
                </c:pt>
                <c:pt idx="53">
                  <c:v>-88.483936999999997</c:v>
                </c:pt>
                <c:pt idx="54">
                  <c:v>-88.483958000000001</c:v>
                </c:pt>
                <c:pt idx="55">
                  <c:v>-88.483993999999996</c:v>
                </c:pt>
                <c:pt idx="56">
                  <c:v>-88.484064000000004</c:v>
                </c:pt>
                <c:pt idx="57">
                  <c:v>-88.484143000000003</c:v>
                </c:pt>
                <c:pt idx="58">
                  <c:v>-88.484178999999997</c:v>
                </c:pt>
                <c:pt idx="59">
                  <c:v>-88.484179999999995</c:v>
                </c:pt>
                <c:pt idx="60">
                  <c:v>-88.484156999999996</c:v>
                </c:pt>
                <c:pt idx="61">
                  <c:v>-88.484128999999996</c:v>
                </c:pt>
                <c:pt idx="62">
                  <c:v>-88.484131000000005</c:v>
                </c:pt>
                <c:pt idx="63">
                  <c:v>-88.484164000000007</c:v>
                </c:pt>
                <c:pt idx="64">
                  <c:v>-88.484234999999998</c:v>
                </c:pt>
                <c:pt idx="65">
                  <c:v>-88.484312000000003</c:v>
                </c:pt>
                <c:pt idx="66">
                  <c:v>-88.484387999999996</c:v>
                </c:pt>
                <c:pt idx="67">
                  <c:v>-88.484526000000002</c:v>
                </c:pt>
                <c:pt idx="68">
                  <c:v>-88.484640999999996</c:v>
                </c:pt>
                <c:pt idx="69">
                  <c:v>-88.484802000000002</c:v>
                </c:pt>
                <c:pt idx="70">
                  <c:v>-88.484988999999999</c:v>
                </c:pt>
                <c:pt idx="71">
                  <c:v>-88.485174000000001</c:v>
                </c:pt>
                <c:pt idx="72">
                  <c:v>-88.485398000000004</c:v>
                </c:pt>
                <c:pt idx="73">
                  <c:v>-88.485624000000001</c:v>
                </c:pt>
                <c:pt idx="74">
                  <c:v>-88.485862999999995</c:v>
                </c:pt>
                <c:pt idx="75">
                  <c:v>-88.486087999999995</c:v>
                </c:pt>
                <c:pt idx="76">
                  <c:v>-88.486312999999996</c:v>
                </c:pt>
                <c:pt idx="77">
                  <c:v>-88.486513000000002</c:v>
                </c:pt>
                <c:pt idx="78">
                  <c:v>-88.486712999999995</c:v>
                </c:pt>
                <c:pt idx="79">
                  <c:v>-88.486912000000004</c:v>
                </c:pt>
                <c:pt idx="80">
                  <c:v>-88.487108000000006</c:v>
                </c:pt>
                <c:pt idx="81">
                  <c:v>-88.487257999999997</c:v>
                </c:pt>
                <c:pt idx="82">
                  <c:v>-88.487409999999997</c:v>
                </c:pt>
                <c:pt idx="83">
                  <c:v>-88.487558000000007</c:v>
                </c:pt>
                <c:pt idx="84">
                  <c:v>-88.487708999999995</c:v>
                </c:pt>
                <c:pt idx="85">
                  <c:v>-88.487842999999998</c:v>
                </c:pt>
                <c:pt idx="86">
                  <c:v>-88.487977999999998</c:v>
                </c:pt>
                <c:pt idx="87">
                  <c:v>-88.488110000000006</c:v>
                </c:pt>
                <c:pt idx="88">
                  <c:v>-88.488240000000005</c:v>
                </c:pt>
                <c:pt idx="89">
                  <c:v>-88.488375000000005</c:v>
                </c:pt>
                <c:pt idx="90">
                  <c:v>-88.488506999999998</c:v>
                </c:pt>
                <c:pt idx="91">
                  <c:v>-88.488646000000003</c:v>
                </c:pt>
                <c:pt idx="92">
                  <c:v>-88.488789999999995</c:v>
                </c:pt>
                <c:pt idx="93">
                  <c:v>-88.488944000000004</c:v>
                </c:pt>
                <c:pt idx="94">
                  <c:v>-88.489101000000005</c:v>
                </c:pt>
                <c:pt idx="95">
                  <c:v>-88.489258000000007</c:v>
                </c:pt>
                <c:pt idx="96">
                  <c:v>-88.489422000000005</c:v>
                </c:pt>
                <c:pt idx="97">
                  <c:v>-88.489576999999997</c:v>
                </c:pt>
                <c:pt idx="98">
                  <c:v>-88.489728999999997</c:v>
                </c:pt>
                <c:pt idx="99">
                  <c:v>-88.489884000000004</c:v>
                </c:pt>
                <c:pt idx="100">
                  <c:v>-88.490038999999996</c:v>
                </c:pt>
                <c:pt idx="101">
                  <c:v>-88.490189999999998</c:v>
                </c:pt>
                <c:pt idx="102">
                  <c:v>-88.490357000000003</c:v>
                </c:pt>
                <c:pt idx="103">
                  <c:v>-88.490538000000001</c:v>
                </c:pt>
                <c:pt idx="104">
                  <c:v>-88.490719999999996</c:v>
                </c:pt>
                <c:pt idx="105">
                  <c:v>-88.490898000000001</c:v>
                </c:pt>
                <c:pt idx="106">
                  <c:v>-88.491071000000005</c:v>
                </c:pt>
                <c:pt idx="107">
                  <c:v>-88.491240000000005</c:v>
                </c:pt>
                <c:pt idx="108">
                  <c:v>-88.491398000000004</c:v>
                </c:pt>
                <c:pt idx="109">
                  <c:v>-88.491549000000006</c:v>
                </c:pt>
                <c:pt idx="110">
                  <c:v>-88.491679000000005</c:v>
                </c:pt>
                <c:pt idx="111">
                  <c:v>-88.491782999999998</c:v>
                </c:pt>
                <c:pt idx="112">
                  <c:v>-88.491842000000005</c:v>
                </c:pt>
                <c:pt idx="113">
                  <c:v>-88.491871000000003</c:v>
                </c:pt>
                <c:pt idx="114">
                  <c:v>-88.491868999999994</c:v>
                </c:pt>
                <c:pt idx="115">
                  <c:v>-88.491847000000007</c:v>
                </c:pt>
                <c:pt idx="116">
                  <c:v>-88.491795999999994</c:v>
                </c:pt>
                <c:pt idx="117">
                  <c:v>-88.491726</c:v>
                </c:pt>
                <c:pt idx="118">
                  <c:v>-88.491642999999996</c:v>
                </c:pt>
                <c:pt idx="119">
                  <c:v>-88.491462999999996</c:v>
                </c:pt>
                <c:pt idx="120">
                  <c:v>-88.491433000000001</c:v>
                </c:pt>
                <c:pt idx="121">
                  <c:v>-88.491332999999997</c:v>
                </c:pt>
                <c:pt idx="122">
                  <c:v>-88.491197999999997</c:v>
                </c:pt>
                <c:pt idx="123">
                  <c:v>-88.491024999999993</c:v>
                </c:pt>
                <c:pt idx="124">
                  <c:v>-88.490876999999998</c:v>
                </c:pt>
                <c:pt idx="125">
                  <c:v>-88.490768000000003</c:v>
                </c:pt>
                <c:pt idx="126">
                  <c:v>-88.490679999999998</c:v>
                </c:pt>
                <c:pt idx="127">
                  <c:v>-88.490617</c:v>
                </c:pt>
                <c:pt idx="128">
                  <c:v>-88.490583000000001</c:v>
                </c:pt>
                <c:pt idx="129">
                  <c:v>-88.490585999999993</c:v>
                </c:pt>
                <c:pt idx="130">
                  <c:v>-88.490598000000006</c:v>
                </c:pt>
                <c:pt idx="131">
                  <c:v>-88.490589999999997</c:v>
                </c:pt>
                <c:pt idx="132">
                  <c:v>-88.490534999999994</c:v>
                </c:pt>
                <c:pt idx="133">
                  <c:v>-88.490476999999998</c:v>
                </c:pt>
                <c:pt idx="134">
                  <c:v>-88.490286999999995</c:v>
                </c:pt>
                <c:pt idx="135">
                  <c:v>-88.490108000000006</c:v>
                </c:pt>
                <c:pt idx="136">
                  <c:v>-88.490082000000001</c:v>
                </c:pt>
                <c:pt idx="137">
                  <c:v>-88.489787000000007</c:v>
                </c:pt>
              </c:numCache>
            </c:numRef>
          </c:yVal>
          <c:smooth val="1"/>
        </c:ser>
        <c:ser>
          <c:idx val="1"/>
          <c:order val="1"/>
          <c:tx>
            <c:v>Lap2</c:v>
          </c:tx>
          <c:marker>
            <c:symbol val="none"/>
          </c:marker>
          <c:xVal>
            <c:numRef>
              <c:f>'Lap 2 data'!$AQ$10:$AQ$150</c:f>
              <c:numCache>
                <c:formatCode>General</c:formatCode>
                <c:ptCount val="141"/>
                <c:pt idx="0">
                  <c:v>47.159436999999997</c:v>
                </c:pt>
                <c:pt idx="1">
                  <c:v>47.159317999999999</c:v>
                </c:pt>
                <c:pt idx="2">
                  <c:v>47.159205</c:v>
                </c:pt>
                <c:pt idx="3">
                  <c:v>47.159103000000002</c:v>
                </c:pt>
                <c:pt idx="4">
                  <c:v>47.159087999999997</c:v>
                </c:pt>
                <c:pt idx="5">
                  <c:v>47.159025999999997</c:v>
                </c:pt>
                <c:pt idx="6">
                  <c:v>47.158980999999997</c:v>
                </c:pt>
                <c:pt idx="7">
                  <c:v>47.158938999999997</c:v>
                </c:pt>
                <c:pt idx="8">
                  <c:v>47.158918999999997</c:v>
                </c:pt>
                <c:pt idx="9">
                  <c:v>47.158928000000003</c:v>
                </c:pt>
                <c:pt idx="10">
                  <c:v>47.158929999999998</c:v>
                </c:pt>
                <c:pt idx="11">
                  <c:v>47.158935999999997</c:v>
                </c:pt>
                <c:pt idx="12">
                  <c:v>47.158937000000002</c:v>
                </c:pt>
                <c:pt idx="13">
                  <c:v>47.158934000000002</c:v>
                </c:pt>
                <c:pt idx="14">
                  <c:v>47.158923999999999</c:v>
                </c:pt>
                <c:pt idx="15">
                  <c:v>47.158897000000003</c:v>
                </c:pt>
                <c:pt idx="16">
                  <c:v>47.158847999999999</c:v>
                </c:pt>
                <c:pt idx="17">
                  <c:v>47.158723000000002</c:v>
                </c:pt>
                <c:pt idx="18">
                  <c:v>47.158701999999998</c:v>
                </c:pt>
                <c:pt idx="19">
                  <c:v>47.158647000000002</c:v>
                </c:pt>
                <c:pt idx="20">
                  <c:v>47.158577999999999</c:v>
                </c:pt>
                <c:pt idx="21">
                  <c:v>47.158558999999997</c:v>
                </c:pt>
                <c:pt idx="22">
                  <c:v>47.158554000000002</c:v>
                </c:pt>
                <c:pt idx="23">
                  <c:v>47.158560999999999</c:v>
                </c:pt>
                <c:pt idx="24">
                  <c:v>47.158562000000003</c:v>
                </c:pt>
                <c:pt idx="25">
                  <c:v>47.158583</c:v>
                </c:pt>
                <c:pt idx="26">
                  <c:v>47.158586999999997</c:v>
                </c:pt>
                <c:pt idx="27">
                  <c:v>47.158647000000002</c:v>
                </c:pt>
                <c:pt idx="28">
                  <c:v>47.158721999999997</c:v>
                </c:pt>
                <c:pt idx="29">
                  <c:v>47.158732999999998</c:v>
                </c:pt>
                <c:pt idx="30">
                  <c:v>47.158796000000002</c:v>
                </c:pt>
                <c:pt idx="31">
                  <c:v>47.158878999999999</c:v>
                </c:pt>
                <c:pt idx="32">
                  <c:v>47.158977999999998</c:v>
                </c:pt>
                <c:pt idx="33">
                  <c:v>47.159081999999998</c:v>
                </c:pt>
                <c:pt idx="34">
                  <c:v>47.159191</c:v>
                </c:pt>
                <c:pt idx="35">
                  <c:v>47.159300999999999</c:v>
                </c:pt>
                <c:pt idx="36">
                  <c:v>47.159413000000001</c:v>
                </c:pt>
                <c:pt idx="37">
                  <c:v>47.159528999999999</c:v>
                </c:pt>
                <c:pt idx="38">
                  <c:v>47.159643000000003</c:v>
                </c:pt>
                <c:pt idx="39">
                  <c:v>47.159770000000002</c:v>
                </c:pt>
                <c:pt idx="40">
                  <c:v>47.159911000000001</c:v>
                </c:pt>
                <c:pt idx="41">
                  <c:v>47.160055</c:v>
                </c:pt>
                <c:pt idx="42">
                  <c:v>47.160201000000001</c:v>
                </c:pt>
                <c:pt idx="43">
                  <c:v>47.160345</c:v>
                </c:pt>
                <c:pt idx="44">
                  <c:v>47.160485999999999</c:v>
                </c:pt>
                <c:pt idx="45">
                  <c:v>47.160623999999999</c:v>
                </c:pt>
                <c:pt idx="46">
                  <c:v>47.160753999999997</c:v>
                </c:pt>
                <c:pt idx="47">
                  <c:v>47.160888999999997</c:v>
                </c:pt>
                <c:pt idx="48">
                  <c:v>47.161037</c:v>
                </c:pt>
                <c:pt idx="49">
                  <c:v>47.161186000000001</c:v>
                </c:pt>
                <c:pt idx="50">
                  <c:v>47.161337000000003</c:v>
                </c:pt>
                <c:pt idx="51">
                  <c:v>47.161487000000001</c:v>
                </c:pt>
                <c:pt idx="52">
                  <c:v>47.161634999999997</c:v>
                </c:pt>
                <c:pt idx="53">
                  <c:v>47.16178</c:v>
                </c:pt>
                <c:pt idx="54">
                  <c:v>47.161929999999998</c:v>
                </c:pt>
                <c:pt idx="55">
                  <c:v>47.162080000000003</c:v>
                </c:pt>
                <c:pt idx="56">
                  <c:v>47.162261999999998</c:v>
                </c:pt>
                <c:pt idx="57">
                  <c:v>47.162447</c:v>
                </c:pt>
                <c:pt idx="58">
                  <c:v>47.162633999999997</c:v>
                </c:pt>
                <c:pt idx="59">
                  <c:v>47.162813</c:v>
                </c:pt>
                <c:pt idx="60">
                  <c:v>47.162990000000001</c:v>
                </c:pt>
                <c:pt idx="61">
                  <c:v>47.163161000000002</c:v>
                </c:pt>
                <c:pt idx="62">
                  <c:v>47.163319000000001</c:v>
                </c:pt>
                <c:pt idx="63">
                  <c:v>47.163479000000002</c:v>
                </c:pt>
                <c:pt idx="64">
                  <c:v>47.163639000000003</c:v>
                </c:pt>
                <c:pt idx="65">
                  <c:v>47.163798999999997</c:v>
                </c:pt>
                <c:pt idx="66">
                  <c:v>47.163947999999998</c:v>
                </c:pt>
                <c:pt idx="67">
                  <c:v>47.164071999999997</c:v>
                </c:pt>
                <c:pt idx="68">
                  <c:v>47.164177000000002</c:v>
                </c:pt>
                <c:pt idx="69">
                  <c:v>47.164268999999997</c:v>
                </c:pt>
                <c:pt idx="70">
                  <c:v>47.164340000000003</c:v>
                </c:pt>
                <c:pt idx="71">
                  <c:v>47.164397999999998</c:v>
                </c:pt>
                <c:pt idx="72">
                  <c:v>47.164445999999998</c:v>
                </c:pt>
                <c:pt idx="73">
                  <c:v>47.164479999999998</c:v>
                </c:pt>
                <c:pt idx="74">
                  <c:v>47.164496</c:v>
                </c:pt>
                <c:pt idx="75">
                  <c:v>47.164498000000002</c:v>
                </c:pt>
                <c:pt idx="76">
                  <c:v>47.164499999999997</c:v>
                </c:pt>
                <c:pt idx="77">
                  <c:v>47.164467999999999</c:v>
                </c:pt>
                <c:pt idx="78">
                  <c:v>47.164416000000003</c:v>
                </c:pt>
                <c:pt idx="79">
                  <c:v>47.164372999999998</c:v>
                </c:pt>
                <c:pt idx="80">
                  <c:v>47.164337000000003</c:v>
                </c:pt>
                <c:pt idx="81">
                  <c:v>47.164304999999999</c:v>
                </c:pt>
                <c:pt idx="82">
                  <c:v>47.164276999999998</c:v>
                </c:pt>
                <c:pt idx="83">
                  <c:v>47.164251999999998</c:v>
                </c:pt>
                <c:pt idx="84">
                  <c:v>47.164251</c:v>
                </c:pt>
                <c:pt idx="85">
                  <c:v>47.164243999999997</c:v>
                </c:pt>
                <c:pt idx="86">
                  <c:v>47.164276999999998</c:v>
                </c:pt>
                <c:pt idx="87">
                  <c:v>47.164299999999997</c:v>
                </c:pt>
                <c:pt idx="88">
                  <c:v>47.164315000000002</c:v>
                </c:pt>
                <c:pt idx="89">
                  <c:v>47.164321000000001</c:v>
                </c:pt>
                <c:pt idx="90">
                  <c:v>47.164312000000002</c:v>
                </c:pt>
                <c:pt idx="91">
                  <c:v>47.164293000000001</c:v>
                </c:pt>
                <c:pt idx="92">
                  <c:v>47.164267000000002</c:v>
                </c:pt>
                <c:pt idx="93">
                  <c:v>47.164234999999998</c:v>
                </c:pt>
                <c:pt idx="94">
                  <c:v>47.164177000000002</c:v>
                </c:pt>
                <c:pt idx="95">
                  <c:v>47.164118999999999</c:v>
                </c:pt>
                <c:pt idx="96">
                  <c:v>47.164057</c:v>
                </c:pt>
                <c:pt idx="97">
                  <c:v>47.163986000000001</c:v>
                </c:pt>
                <c:pt idx="98">
                  <c:v>47.163910000000001</c:v>
                </c:pt>
                <c:pt idx="99">
                  <c:v>47.163832999999997</c:v>
                </c:pt>
                <c:pt idx="100">
                  <c:v>47.163772000000002</c:v>
                </c:pt>
                <c:pt idx="101">
                  <c:v>47.163719999999998</c:v>
                </c:pt>
                <c:pt idx="102">
                  <c:v>47.163674999999998</c:v>
                </c:pt>
                <c:pt idx="103">
                  <c:v>47.163646999999997</c:v>
                </c:pt>
                <c:pt idx="104">
                  <c:v>47.163618</c:v>
                </c:pt>
                <c:pt idx="105">
                  <c:v>47.163578000000001</c:v>
                </c:pt>
                <c:pt idx="106">
                  <c:v>47.163518000000003</c:v>
                </c:pt>
                <c:pt idx="107">
                  <c:v>47.163438999999997</c:v>
                </c:pt>
                <c:pt idx="108">
                  <c:v>47.163339000000001</c:v>
                </c:pt>
                <c:pt idx="109">
                  <c:v>47.163224999999997</c:v>
                </c:pt>
                <c:pt idx="110">
                  <c:v>47.163108000000001</c:v>
                </c:pt>
                <c:pt idx="111">
                  <c:v>47.162965</c:v>
                </c:pt>
                <c:pt idx="112">
                  <c:v>47.162815999999999</c:v>
                </c:pt>
                <c:pt idx="113">
                  <c:v>47.162663000000002</c:v>
                </c:pt>
                <c:pt idx="114">
                  <c:v>47.162506999999998</c:v>
                </c:pt>
                <c:pt idx="115">
                  <c:v>47.162346999999997</c:v>
                </c:pt>
                <c:pt idx="116">
                  <c:v>47.162185000000001</c:v>
                </c:pt>
                <c:pt idx="117">
                  <c:v>47.162013999999999</c:v>
                </c:pt>
                <c:pt idx="118">
                  <c:v>47.161841000000003</c:v>
                </c:pt>
                <c:pt idx="119">
                  <c:v>47.161667000000001</c:v>
                </c:pt>
                <c:pt idx="120">
                  <c:v>47.161504000000001</c:v>
                </c:pt>
                <c:pt idx="121">
                  <c:v>47.161346000000002</c:v>
                </c:pt>
                <c:pt idx="122">
                  <c:v>47.161231000000001</c:v>
                </c:pt>
                <c:pt idx="123">
                  <c:v>47.161093999999999</c:v>
                </c:pt>
                <c:pt idx="124">
                  <c:v>47.160991000000003</c:v>
                </c:pt>
                <c:pt idx="125">
                  <c:v>47.160867000000003</c:v>
                </c:pt>
                <c:pt idx="126">
                  <c:v>47.160730999999998</c:v>
                </c:pt>
                <c:pt idx="127">
                  <c:v>47.160587</c:v>
                </c:pt>
                <c:pt idx="128">
                  <c:v>47.160443999999998</c:v>
                </c:pt>
                <c:pt idx="129">
                  <c:v>47.160303999999996</c:v>
                </c:pt>
                <c:pt idx="130">
                  <c:v>47.160164000000002</c:v>
                </c:pt>
                <c:pt idx="131">
                  <c:v>47.160029999999999</c:v>
                </c:pt>
                <c:pt idx="132">
                  <c:v>47.159787999999999</c:v>
                </c:pt>
                <c:pt idx="133">
                  <c:v>47.159748</c:v>
                </c:pt>
                <c:pt idx="134">
                  <c:v>47.159652000000001</c:v>
                </c:pt>
                <c:pt idx="135">
                  <c:v>47.159553000000002</c:v>
                </c:pt>
                <c:pt idx="136">
                  <c:v>47.159457000000003</c:v>
                </c:pt>
              </c:numCache>
            </c:numRef>
          </c:xVal>
          <c:yVal>
            <c:numRef>
              <c:f>'Lap 2 data'!$AR$10:$AR$150</c:f>
              <c:numCache>
                <c:formatCode>General</c:formatCode>
                <c:ptCount val="141"/>
                <c:pt idx="0">
                  <c:v>-88.489787000000007</c:v>
                </c:pt>
                <c:pt idx="1">
                  <c:v>-88.489604</c:v>
                </c:pt>
                <c:pt idx="2">
                  <c:v>-88.489441999999997</c:v>
                </c:pt>
                <c:pt idx="3">
                  <c:v>-88.489266999999998</c:v>
                </c:pt>
                <c:pt idx="4">
                  <c:v>-88.489239999999995</c:v>
                </c:pt>
                <c:pt idx="5">
                  <c:v>-88.489057000000003</c:v>
                </c:pt>
                <c:pt idx="6">
                  <c:v>-88.488823999999994</c:v>
                </c:pt>
                <c:pt idx="7">
                  <c:v>-88.488585999999998</c:v>
                </c:pt>
                <c:pt idx="8">
                  <c:v>-88.488337999999999</c:v>
                </c:pt>
                <c:pt idx="9">
                  <c:v>-88.487853000000001</c:v>
                </c:pt>
                <c:pt idx="10">
                  <c:v>-88.487773000000004</c:v>
                </c:pt>
                <c:pt idx="11">
                  <c:v>-88.487322000000006</c:v>
                </c:pt>
                <c:pt idx="12">
                  <c:v>-88.487241999999995</c:v>
                </c:pt>
                <c:pt idx="13">
                  <c:v>-88.487016999999994</c:v>
                </c:pt>
                <c:pt idx="14">
                  <c:v>-88.486750000000001</c:v>
                </c:pt>
                <c:pt idx="15">
                  <c:v>-88.486485000000002</c:v>
                </c:pt>
                <c:pt idx="16">
                  <c:v>-88.486224000000007</c:v>
                </c:pt>
                <c:pt idx="17">
                  <c:v>-88.485810000000001</c:v>
                </c:pt>
                <c:pt idx="18">
                  <c:v>-88.485742999999999</c:v>
                </c:pt>
                <c:pt idx="19">
                  <c:v>-88.485585999999998</c:v>
                </c:pt>
                <c:pt idx="20">
                  <c:v>-88.485260999999994</c:v>
                </c:pt>
                <c:pt idx="21">
                  <c:v>-88.485076000000007</c:v>
                </c:pt>
                <c:pt idx="22">
                  <c:v>-88.484936000000005</c:v>
                </c:pt>
                <c:pt idx="23">
                  <c:v>-88.484807000000004</c:v>
                </c:pt>
                <c:pt idx="24">
                  <c:v>-88.484787999999995</c:v>
                </c:pt>
                <c:pt idx="25">
                  <c:v>-88.4846</c:v>
                </c:pt>
                <c:pt idx="26">
                  <c:v>-88.484566999999998</c:v>
                </c:pt>
                <c:pt idx="27">
                  <c:v>-88.484397000000001</c:v>
                </c:pt>
                <c:pt idx="28">
                  <c:v>-88.484289000000004</c:v>
                </c:pt>
                <c:pt idx="29">
                  <c:v>-88.484274999999997</c:v>
                </c:pt>
                <c:pt idx="30">
                  <c:v>-88.484210000000004</c:v>
                </c:pt>
                <c:pt idx="31">
                  <c:v>-88.484155999999999</c:v>
                </c:pt>
                <c:pt idx="32">
                  <c:v>-88.484148000000005</c:v>
                </c:pt>
                <c:pt idx="33">
                  <c:v>-88.484144999999998</c:v>
                </c:pt>
                <c:pt idx="34">
                  <c:v>-88.484144999999998</c:v>
                </c:pt>
                <c:pt idx="35">
                  <c:v>-88.484149000000002</c:v>
                </c:pt>
                <c:pt idx="36">
                  <c:v>-88.484156999999996</c:v>
                </c:pt>
                <c:pt idx="37">
                  <c:v>-88.484173999999996</c:v>
                </c:pt>
                <c:pt idx="38">
                  <c:v>-88.484185999999994</c:v>
                </c:pt>
                <c:pt idx="39">
                  <c:v>-88.484189999999998</c:v>
                </c:pt>
                <c:pt idx="40">
                  <c:v>-88.484194000000002</c:v>
                </c:pt>
                <c:pt idx="41">
                  <c:v>-88.484190999999996</c:v>
                </c:pt>
                <c:pt idx="42">
                  <c:v>-88.484198000000006</c:v>
                </c:pt>
                <c:pt idx="43">
                  <c:v>-88.484189999999998</c:v>
                </c:pt>
                <c:pt idx="44">
                  <c:v>-88.48415</c:v>
                </c:pt>
                <c:pt idx="45">
                  <c:v>-88.484094999999996</c:v>
                </c:pt>
                <c:pt idx="46">
                  <c:v>-88.484021999999996</c:v>
                </c:pt>
                <c:pt idx="47">
                  <c:v>-88.483971999999994</c:v>
                </c:pt>
                <c:pt idx="48">
                  <c:v>-88.483947999999998</c:v>
                </c:pt>
                <c:pt idx="49">
                  <c:v>-88.483931999999996</c:v>
                </c:pt>
                <c:pt idx="50">
                  <c:v>-88.483940000000004</c:v>
                </c:pt>
                <c:pt idx="51">
                  <c:v>-88.483968000000004</c:v>
                </c:pt>
                <c:pt idx="52">
                  <c:v>-88.484013000000004</c:v>
                </c:pt>
                <c:pt idx="53">
                  <c:v>-88.484076999999999</c:v>
                </c:pt>
                <c:pt idx="54">
                  <c:v>-88.484133999999997</c:v>
                </c:pt>
                <c:pt idx="55">
                  <c:v>-88.484189000000001</c:v>
                </c:pt>
                <c:pt idx="56">
                  <c:v>-88.484162999999995</c:v>
                </c:pt>
                <c:pt idx="57">
                  <c:v>-88.484112999999994</c:v>
                </c:pt>
                <c:pt idx="58">
                  <c:v>-88.484100999999995</c:v>
                </c:pt>
                <c:pt idx="59">
                  <c:v>-88.484116999999998</c:v>
                </c:pt>
                <c:pt idx="60">
                  <c:v>-88.484168999999994</c:v>
                </c:pt>
                <c:pt idx="61">
                  <c:v>-88.484249000000005</c:v>
                </c:pt>
                <c:pt idx="62">
                  <c:v>-88.484362000000004</c:v>
                </c:pt>
                <c:pt idx="63">
                  <c:v>-88.484495999999993</c:v>
                </c:pt>
                <c:pt idx="64">
                  <c:v>-88.484638000000004</c:v>
                </c:pt>
                <c:pt idx="65">
                  <c:v>-88.484780999999998</c:v>
                </c:pt>
                <c:pt idx="66">
                  <c:v>-88.484954999999999</c:v>
                </c:pt>
                <c:pt idx="67">
                  <c:v>-88.485152999999997</c:v>
                </c:pt>
                <c:pt idx="68">
                  <c:v>-88.485370000000003</c:v>
                </c:pt>
                <c:pt idx="69">
                  <c:v>-88.485597999999996</c:v>
                </c:pt>
                <c:pt idx="70">
                  <c:v>-88.485827999999998</c:v>
                </c:pt>
                <c:pt idx="71">
                  <c:v>-88.486035999999999</c:v>
                </c:pt>
                <c:pt idx="72">
                  <c:v>-88.486238</c:v>
                </c:pt>
                <c:pt idx="73">
                  <c:v>-88.486438000000007</c:v>
                </c:pt>
                <c:pt idx="74">
                  <c:v>-88.486635000000007</c:v>
                </c:pt>
                <c:pt idx="75">
                  <c:v>-88.486823999999999</c:v>
                </c:pt>
                <c:pt idx="76">
                  <c:v>-88.487007000000006</c:v>
                </c:pt>
                <c:pt idx="77">
                  <c:v>-88.487195999999997</c:v>
                </c:pt>
                <c:pt idx="78">
                  <c:v>-88.487351000000004</c:v>
                </c:pt>
                <c:pt idx="79">
                  <c:v>-88.487515000000002</c:v>
                </c:pt>
                <c:pt idx="80">
                  <c:v>-88.487678000000002</c:v>
                </c:pt>
                <c:pt idx="81">
                  <c:v>-88.487842000000001</c:v>
                </c:pt>
                <c:pt idx="82">
                  <c:v>-88.487982000000002</c:v>
                </c:pt>
                <c:pt idx="83">
                  <c:v>-88.488118999999998</c:v>
                </c:pt>
                <c:pt idx="84">
                  <c:v>-88.488266999999993</c:v>
                </c:pt>
                <c:pt idx="85">
                  <c:v>-88.488410999999999</c:v>
                </c:pt>
                <c:pt idx="86">
                  <c:v>-88.488523999999998</c:v>
                </c:pt>
                <c:pt idx="87">
                  <c:v>-88.488641999999999</c:v>
                </c:pt>
                <c:pt idx="88">
                  <c:v>-88.488761999999994</c:v>
                </c:pt>
                <c:pt idx="89">
                  <c:v>-88.488888000000003</c:v>
                </c:pt>
                <c:pt idx="90">
                  <c:v>-88.489018000000002</c:v>
                </c:pt>
                <c:pt idx="91">
                  <c:v>-88.489153000000002</c:v>
                </c:pt>
                <c:pt idx="92">
                  <c:v>-88.489284999999995</c:v>
                </c:pt>
                <c:pt idx="93">
                  <c:v>-88.489414999999994</c:v>
                </c:pt>
                <c:pt idx="94">
                  <c:v>-88.489538999999994</c:v>
                </c:pt>
                <c:pt idx="95">
                  <c:v>-88.489662999999993</c:v>
                </c:pt>
                <c:pt idx="96">
                  <c:v>-88.489784</c:v>
                </c:pt>
                <c:pt idx="97">
                  <c:v>-88.489906000000005</c:v>
                </c:pt>
                <c:pt idx="98">
                  <c:v>-88.490035000000006</c:v>
                </c:pt>
                <c:pt idx="99">
                  <c:v>-88.490170000000006</c:v>
                </c:pt>
                <c:pt idx="100">
                  <c:v>-88.49033</c:v>
                </c:pt>
                <c:pt idx="101">
                  <c:v>-88.490502000000006</c:v>
                </c:pt>
                <c:pt idx="102">
                  <c:v>-88.490680999999995</c:v>
                </c:pt>
                <c:pt idx="103">
                  <c:v>-88.490866999999994</c:v>
                </c:pt>
                <c:pt idx="104">
                  <c:v>-88.491050000000001</c:v>
                </c:pt>
                <c:pt idx="105">
                  <c:v>-88.491228000000007</c:v>
                </c:pt>
                <c:pt idx="106">
                  <c:v>-88.491404000000003</c:v>
                </c:pt>
                <c:pt idx="107">
                  <c:v>-88.491563999999997</c:v>
                </c:pt>
                <c:pt idx="108">
                  <c:v>-88.491703999999999</c:v>
                </c:pt>
                <c:pt idx="109">
                  <c:v>-88.491810000000001</c:v>
                </c:pt>
                <c:pt idx="110">
                  <c:v>-88.491887000000006</c:v>
                </c:pt>
                <c:pt idx="111">
                  <c:v>-88.491917999999998</c:v>
                </c:pt>
                <c:pt idx="112">
                  <c:v>-88.491917999999998</c:v>
                </c:pt>
                <c:pt idx="113">
                  <c:v>-88.491892000000007</c:v>
                </c:pt>
                <c:pt idx="114">
                  <c:v>-88.491849999999999</c:v>
                </c:pt>
                <c:pt idx="115">
                  <c:v>-88.491787000000002</c:v>
                </c:pt>
                <c:pt idx="116">
                  <c:v>-88.491718000000006</c:v>
                </c:pt>
                <c:pt idx="117">
                  <c:v>-88.491636</c:v>
                </c:pt>
                <c:pt idx="118">
                  <c:v>-88.491535999999996</c:v>
                </c:pt>
                <c:pt idx="119">
                  <c:v>-88.491403000000005</c:v>
                </c:pt>
                <c:pt idx="120">
                  <c:v>-88.491274000000004</c:v>
                </c:pt>
                <c:pt idx="121">
                  <c:v>-88.491146000000001</c:v>
                </c:pt>
                <c:pt idx="122">
                  <c:v>-88.490960000000001</c:v>
                </c:pt>
                <c:pt idx="123">
                  <c:v>-88.490801000000005</c:v>
                </c:pt>
                <c:pt idx="124">
                  <c:v>-88.490729000000002</c:v>
                </c:pt>
                <c:pt idx="125">
                  <c:v>-88.490683000000004</c:v>
                </c:pt>
                <c:pt idx="126">
                  <c:v>-88.490647999999993</c:v>
                </c:pt>
                <c:pt idx="127">
                  <c:v>-88.490634999999997</c:v>
                </c:pt>
                <c:pt idx="128">
                  <c:v>-88.490646999999996</c:v>
                </c:pt>
                <c:pt idx="129">
                  <c:v>-88.490657999999996</c:v>
                </c:pt>
                <c:pt idx="130">
                  <c:v>-88.490651999999997</c:v>
                </c:pt>
                <c:pt idx="131">
                  <c:v>-88.490616000000003</c:v>
                </c:pt>
                <c:pt idx="132">
                  <c:v>-88.490471999999997</c:v>
                </c:pt>
                <c:pt idx="133">
                  <c:v>-88.490448000000001</c:v>
                </c:pt>
                <c:pt idx="134">
                  <c:v>-88.490333000000007</c:v>
                </c:pt>
                <c:pt idx="135">
                  <c:v>-88.490166000000002</c:v>
                </c:pt>
                <c:pt idx="136">
                  <c:v>-88.489997000000002</c:v>
                </c:pt>
              </c:numCache>
            </c:numRef>
          </c:yVal>
          <c:smooth val="1"/>
        </c:ser>
        <c:ser>
          <c:idx val="2"/>
          <c:order val="2"/>
          <c:tx>
            <c:v>Lap3</c:v>
          </c:tx>
          <c:marker>
            <c:symbol val="none"/>
          </c:marker>
          <c:xVal>
            <c:numRef>
              <c:f>'Lap 3 data'!$AQ$10:$AQ$150</c:f>
              <c:numCache>
                <c:formatCode>General</c:formatCode>
                <c:ptCount val="141"/>
                <c:pt idx="0">
                  <c:v>47.159457000000003</c:v>
                </c:pt>
                <c:pt idx="1">
                  <c:v>47.159264999999998</c:v>
                </c:pt>
                <c:pt idx="2">
                  <c:v>47.159233</c:v>
                </c:pt>
                <c:pt idx="3">
                  <c:v>47.159072000000002</c:v>
                </c:pt>
                <c:pt idx="4">
                  <c:v>47.159042999999997</c:v>
                </c:pt>
                <c:pt idx="5">
                  <c:v>47.158994</c:v>
                </c:pt>
                <c:pt idx="6">
                  <c:v>47.158937000000002</c:v>
                </c:pt>
                <c:pt idx="7">
                  <c:v>47.158900000000003</c:v>
                </c:pt>
                <c:pt idx="8">
                  <c:v>47.158878000000001</c:v>
                </c:pt>
                <c:pt idx="9">
                  <c:v>47.158883000000003</c:v>
                </c:pt>
                <c:pt idx="10">
                  <c:v>47.158892999999999</c:v>
                </c:pt>
                <c:pt idx="11">
                  <c:v>47.158895000000001</c:v>
                </c:pt>
                <c:pt idx="12">
                  <c:v>47.158901</c:v>
                </c:pt>
                <c:pt idx="13">
                  <c:v>47.158893999999997</c:v>
                </c:pt>
                <c:pt idx="14">
                  <c:v>47.158892000000002</c:v>
                </c:pt>
                <c:pt idx="15">
                  <c:v>47.158859</c:v>
                </c:pt>
                <c:pt idx="16">
                  <c:v>47.158759000000003</c:v>
                </c:pt>
                <c:pt idx="17">
                  <c:v>47.158741999999997</c:v>
                </c:pt>
                <c:pt idx="18">
                  <c:v>47.158636000000001</c:v>
                </c:pt>
                <c:pt idx="19">
                  <c:v>47.158617</c:v>
                </c:pt>
                <c:pt idx="20">
                  <c:v>47.158557999999999</c:v>
                </c:pt>
                <c:pt idx="21">
                  <c:v>47.158534000000003</c:v>
                </c:pt>
                <c:pt idx="22">
                  <c:v>47.158532000000001</c:v>
                </c:pt>
                <c:pt idx="23">
                  <c:v>47.158537000000003</c:v>
                </c:pt>
                <c:pt idx="24">
                  <c:v>47.158538</c:v>
                </c:pt>
                <c:pt idx="25">
                  <c:v>47.158565000000003</c:v>
                </c:pt>
                <c:pt idx="26">
                  <c:v>47.158569999999997</c:v>
                </c:pt>
                <c:pt idx="27">
                  <c:v>47.158628</c:v>
                </c:pt>
                <c:pt idx="28">
                  <c:v>47.158638000000003</c:v>
                </c:pt>
                <c:pt idx="29">
                  <c:v>47.158701999999998</c:v>
                </c:pt>
                <c:pt idx="30">
                  <c:v>47.158777000000001</c:v>
                </c:pt>
                <c:pt idx="31">
                  <c:v>47.158873</c:v>
                </c:pt>
                <c:pt idx="32">
                  <c:v>47.158971999999999</c:v>
                </c:pt>
                <c:pt idx="33">
                  <c:v>47.159072999999999</c:v>
                </c:pt>
                <c:pt idx="34">
                  <c:v>47.159180999999997</c:v>
                </c:pt>
                <c:pt idx="35">
                  <c:v>47.159291000000003</c:v>
                </c:pt>
                <c:pt idx="36">
                  <c:v>47.159405999999997</c:v>
                </c:pt>
                <c:pt idx="37">
                  <c:v>47.159523999999998</c:v>
                </c:pt>
                <c:pt idx="38">
                  <c:v>47.159638000000001</c:v>
                </c:pt>
                <c:pt idx="39">
                  <c:v>47.159770999999999</c:v>
                </c:pt>
                <c:pt idx="40">
                  <c:v>47.159911999999998</c:v>
                </c:pt>
                <c:pt idx="41">
                  <c:v>47.160052</c:v>
                </c:pt>
                <c:pt idx="42">
                  <c:v>47.160193999999997</c:v>
                </c:pt>
                <c:pt idx="43">
                  <c:v>47.160336000000001</c:v>
                </c:pt>
                <c:pt idx="44">
                  <c:v>47.160471999999999</c:v>
                </c:pt>
                <c:pt idx="45">
                  <c:v>47.160601</c:v>
                </c:pt>
                <c:pt idx="46">
                  <c:v>47.160727999999999</c:v>
                </c:pt>
                <c:pt idx="47">
                  <c:v>47.160862000000002</c:v>
                </c:pt>
                <c:pt idx="48">
                  <c:v>47.161008000000002</c:v>
                </c:pt>
                <c:pt idx="49">
                  <c:v>47.161152999999999</c:v>
                </c:pt>
                <c:pt idx="50">
                  <c:v>47.161298000000002</c:v>
                </c:pt>
                <c:pt idx="51">
                  <c:v>47.161565000000003</c:v>
                </c:pt>
                <c:pt idx="52">
                  <c:v>47.161608000000001</c:v>
                </c:pt>
                <c:pt idx="53">
                  <c:v>47.161735</c:v>
                </c:pt>
                <c:pt idx="54">
                  <c:v>47.161884999999998</c:v>
                </c:pt>
                <c:pt idx="55">
                  <c:v>47.162044000000002</c:v>
                </c:pt>
                <c:pt idx="56">
                  <c:v>47.162210000000002</c:v>
                </c:pt>
                <c:pt idx="57">
                  <c:v>47.162376999999999</c:v>
                </c:pt>
                <c:pt idx="58">
                  <c:v>47.162553000000003</c:v>
                </c:pt>
                <c:pt idx="59">
                  <c:v>47.162726999999997</c:v>
                </c:pt>
                <c:pt idx="60">
                  <c:v>47.162899000000003</c:v>
                </c:pt>
                <c:pt idx="61">
                  <c:v>47.163071000000002</c:v>
                </c:pt>
                <c:pt idx="62">
                  <c:v>47.163243999999999</c:v>
                </c:pt>
                <c:pt idx="63">
                  <c:v>47.163415999999998</c:v>
                </c:pt>
                <c:pt idx="64">
                  <c:v>47.163572000000002</c:v>
                </c:pt>
                <c:pt idx="65">
                  <c:v>47.163733000000001</c:v>
                </c:pt>
                <c:pt idx="66">
                  <c:v>47.163881000000003</c:v>
                </c:pt>
                <c:pt idx="67">
                  <c:v>47.164014999999999</c:v>
                </c:pt>
                <c:pt idx="68">
                  <c:v>47.164147</c:v>
                </c:pt>
                <c:pt idx="69">
                  <c:v>47.164279999999998</c:v>
                </c:pt>
                <c:pt idx="70">
                  <c:v>47.164338000000001</c:v>
                </c:pt>
                <c:pt idx="71">
                  <c:v>47.164402000000003</c:v>
                </c:pt>
                <c:pt idx="72">
                  <c:v>47.164447000000003</c:v>
                </c:pt>
                <c:pt idx="73">
                  <c:v>47.164503000000003</c:v>
                </c:pt>
                <c:pt idx="74">
                  <c:v>47.164529000000002</c:v>
                </c:pt>
                <c:pt idx="75">
                  <c:v>47.164535000000001</c:v>
                </c:pt>
                <c:pt idx="76">
                  <c:v>47.16451</c:v>
                </c:pt>
                <c:pt idx="77">
                  <c:v>47.164482</c:v>
                </c:pt>
                <c:pt idx="78">
                  <c:v>47.164459999999998</c:v>
                </c:pt>
                <c:pt idx="79">
                  <c:v>47.164420999999997</c:v>
                </c:pt>
                <c:pt idx="80">
                  <c:v>47.164391000000002</c:v>
                </c:pt>
                <c:pt idx="81">
                  <c:v>47.164352999999998</c:v>
                </c:pt>
                <c:pt idx="82">
                  <c:v>47.164319999999996</c:v>
                </c:pt>
                <c:pt idx="83">
                  <c:v>47.164293999999998</c:v>
                </c:pt>
                <c:pt idx="84">
                  <c:v>47.164287000000002</c:v>
                </c:pt>
                <c:pt idx="85">
                  <c:v>47.164298000000002</c:v>
                </c:pt>
                <c:pt idx="86">
                  <c:v>47.164319999999996</c:v>
                </c:pt>
                <c:pt idx="87">
                  <c:v>47.164341999999998</c:v>
                </c:pt>
                <c:pt idx="88">
                  <c:v>47.164358</c:v>
                </c:pt>
                <c:pt idx="89">
                  <c:v>47.164357000000003</c:v>
                </c:pt>
                <c:pt idx="90">
                  <c:v>47.164355</c:v>
                </c:pt>
                <c:pt idx="91">
                  <c:v>47.164333999999997</c:v>
                </c:pt>
                <c:pt idx="92">
                  <c:v>47.164293000000001</c:v>
                </c:pt>
                <c:pt idx="93">
                  <c:v>47.164250000000003</c:v>
                </c:pt>
                <c:pt idx="94">
                  <c:v>47.164203999999998</c:v>
                </c:pt>
                <c:pt idx="95">
                  <c:v>47.164149000000002</c:v>
                </c:pt>
                <c:pt idx="96">
                  <c:v>47.164082999999998</c:v>
                </c:pt>
                <c:pt idx="97">
                  <c:v>47.164014999999999</c:v>
                </c:pt>
                <c:pt idx="98">
                  <c:v>47.163935000000002</c:v>
                </c:pt>
                <c:pt idx="99">
                  <c:v>47.163862999999999</c:v>
                </c:pt>
                <c:pt idx="100">
                  <c:v>47.163792999999998</c:v>
                </c:pt>
                <c:pt idx="101">
                  <c:v>47.163744999999999</c:v>
                </c:pt>
                <c:pt idx="102">
                  <c:v>47.163713000000001</c:v>
                </c:pt>
                <c:pt idx="103">
                  <c:v>47.163685999999998</c:v>
                </c:pt>
                <c:pt idx="104">
                  <c:v>47.163651999999999</c:v>
                </c:pt>
                <c:pt idx="105">
                  <c:v>47.163621999999997</c:v>
                </c:pt>
                <c:pt idx="106">
                  <c:v>47.163584</c:v>
                </c:pt>
                <c:pt idx="107">
                  <c:v>47.163518000000003</c:v>
                </c:pt>
                <c:pt idx="108">
                  <c:v>47.163429000000001</c:v>
                </c:pt>
                <c:pt idx="109">
                  <c:v>47.163316000000002</c:v>
                </c:pt>
                <c:pt idx="110">
                  <c:v>47.163190999999998</c:v>
                </c:pt>
                <c:pt idx="111">
                  <c:v>47.163051000000003</c:v>
                </c:pt>
                <c:pt idx="112">
                  <c:v>47.162897999999998</c:v>
                </c:pt>
                <c:pt idx="113">
                  <c:v>47.162742999999999</c:v>
                </c:pt>
                <c:pt idx="114">
                  <c:v>47.162588999999997</c:v>
                </c:pt>
                <c:pt idx="115">
                  <c:v>47.162286999999999</c:v>
                </c:pt>
                <c:pt idx="116">
                  <c:v>47.162236999999998</c:v>
                </c:pt>
                <c:pt idx="117">
                  <c:v>47.161937999999999</c:v>
                </c:pt>
                <c:pt idx="118">
                  <c:v>47.161884999999998</c:v>
                </c:pt>
                <c:pt idx="119">
                  <c:v>47.161738</c:v>
                </c:pt>
                <c:pt idx="120">
                  <c:v>47.161572</c:v>
                </c:pt>
                <c:pt idx="121">
                  <c:v>47.16142</c:v>
                </c:pt>
                <c:pt idx="122">
                  <c:v>47.161293999999998</c:v>
                </c:pt>
                <c:pt idx="123">
                  <c:v>47.161178999999997</c:v>
                </c:pt>
                <c:pt idx="124">
                  <c:v>47.161057</c:v>
                </c:pt>
                <c:pt idx="125">
                  <c:v>47.160929000000003</c:v>
                </c:pt>
                <c:pt idx="126">
                  <c:v>47.160797000000002</c:v>
                </c:pt>
                <c:pt idx="127">
                  <c:v>47.160662000000002</c:v>
                </c:pt>
                <c:pt idx="128">
                  <c:v>47.160406999999999</c:v>
                </c:pt>
                <c:pt idx="129">
                  <c:v>47.160364999999999</c:v>
                </c:pt>
                <c:pt idx="130">
                  <c:v>47.160249</c:v>
                </c:pt>
                <c:pt idx="131">
                  <c:v>47.160113000000003</c:v>
                </c:pt>
                <c:pt idx="132">
                  <c:v>47.159976</c:v>
                </c:pt>
                <c:pt idx="133">
                  <c:v>47.159844999999997</c:v>
                </c:pt>
                <c:pt idx="134">
                  <c:v>47.159635999999999</c:v>
                </c:pt>
                <c:pt idx="135">
                  <c:v>47.159526</c:v>
                </c:pt>
              </c:numCache>
            </c:numRef>
          </c:xVal>
          <c:yVal>
            <c:numRef>
              <c:f>'Lap 3 data'!$AR$10:$AR$150</c:f>
              <c:numCache>
                <c:formatCode>General</c:formatCode>
                <c:ptCount val="141"/>
                <c:pt idx="0">
                  <c:v>-88.489997000000002</c:v>
                </c:pt>
                <c:pt idx="1">
                  <c:v>-88.489709000000005</c:v>
                </c:pt>
                <c:pt idx="2">
                  <c:v>-88.489661999999996</c:v>
                </c:pt>
                <c:pt idx="3">
                  <c:v>-88.489351999999997</c:v>
                </c:pt>
                <c:pt idx="4">
                  <c:v>-88.489296999999993</c:v>
                </c:pt>
                <c:pt idx="5">
                  <c:v>-88.489114999999998</c:v>
                </c:pt>
                <c:pt idx="6">
                  <c:v>-88.488898000000006</c:v>
                </c:pt>
                <c:pt idx="7">
                  <c:v>-88.488660999999993</c:v>
                </c:pt>
                <c:pt idx="8">
                  <c:v>-88.488412999999994</c:v>
                </c:pt>
                <c:pt idx="9">
                  <c:v>-88.487916999999996</c:v>
                </c:pt>
                <c:pt idx="10">
                  <c:v>-88.487602999999993</c:v>
                </c:pt>
                <c:pt idx="11">
                  <c:v>-88.487561999999997</c:v>
                </c:pt>
                <c:pt idx="12">
                  <c:v>-88.487329000000003</c:v>
                </c:pt>
                <c:pt idx="13">
                  <c:v>-88.486830999999995</c:v>
                </c:pt>
                <c:pt idx="14">
                  <c:v>-88.486750000000001</c:v>
                </c:pt>
                <c:pt idx="15">
                  <c:v>-88.486524000000003</c:v>
                </c:pt>
                <c:pt idx="16">
                  <c:v>-88.486069000000001</c:v>
                </c:pt>
                <c:pt idx="17">
                  <c:v>-88.485995000000003</c:v>
                </c:pt>
                <c:pt idx="18">
                  <c:v>-88.485669999999999</c:v>
                </c:pt>
                <c:pt idx="19">
                  <c:v>-88.485612000000003</c:v>
                </c:pt>
                <c:pt idx="20">
                  <c:v>-88.485322999999994</c:v>
                </c:pt>
                <c:pt idx="21">
                  <c:v>-88.485142999999994</c:v>
                </c:pt>
                <c:pt idx="22">
                  <c:v>-88.485119999999995</c:v>
                </c:pt>
                <c:pt idx="23">
                  <c:v>-88.484874000000005</c:v>
                </c:pt>
                <c:pt idx="24">
                  <c:v>-88.484830000000002</c:v>
                </c:pt>
                <c:pt idx="25">
                  <c:v>-88.484628000000001</c:v>
                </c:pt>
                <c:pt idx="26">
                  <c:v>-88.484592000000006</c:v>
                </c:pt>
                <c:pt idx="27">
                  <c:v>-88.484418000000005</c:v>
                </c:pt>
                <c:pt idx="28">
                  <c:v>-88.484386999999998</c:v>
                </c:pt>
                <c:pt idx="29">
                  <c:v>-88.484311000000005</c:v>
                </c:pt>
                <c:pt idx="30">
                  <c:v>-88.484234000000001</c:v>
                </c:pt>
                <c:pt idx="31">
                  <c:v>-88.484206</c:v>
                </c:pt>
                <c:pt idx="32">
                  <c:v>-88.484205000000003</c:v>
                </c:pt>
                <c:pt idx="33">
                  <c:v>-88.484200999999999</c:v>
                </c:pt>
                <c:pt idx="34">
                  <c:v>-88.484198000000006</c:v>
                </c:pt>
                <c:pt idx="35">
                  <c:v>-88.484200999999999</c:v>
                </c:pt>
                <c:pt idx="36">
                  <c:v>-88.484206999999998</c:v>
                </c:pt>
                <c:pt idx="37">
                  <c:v>-88.484216000000004</c:v>
                </c:pt>
                <c:pt idx="38">
                  <c:v>-88.484222000000003</c:v>
                </c:pt>
                <c:pt idx="39">
                  <c:v>-88.484230999999994</c:v>
                </c:pt>
                <c:pt idx="40">
                  <c:v>-88.484234999999998</c:v>
                </c:pt>
                <c:pt idx="41">
                  <c:v>-88.484232000000006</c:v>
                </c:pt>
                <c:pt idx="42">
                  <c:v>-88.484233000000003</c:v>
                </c:pt>
                <c:pt idx="43">
                  <c:v>-88.484222000000003</c:v>
                </c:pt>
                <c:pt idx="44">
                  <c:v>-88.484191999999993</c:v>
                </c:pt>
                <c:pt idx="45">
                  <c:v>-88.484136000000007</c:v>
                </c:pt>
                <c:pt idx="46">
                  <c:v>-88.484064000000004</c:v>
                </c:pt>
                <c:pt idx="47">
                  <c:v>-88.484010999999995</c:v>
                </c:pt>
                <c:pt idx="48">
                  <c:v>-88.483986000000002</c:v>
                </c:pt>
                <c:pt idx="49">
                  <c:v>-88.483975000000001</c:v>
                </c:pt>
                <c:pt idx="50">
                  <c:v>-88.483975000000001</c:v>
                </c:pt>
                <c:pt idx="51">
                  <c:v>-88.484021999999996</c:v>
                </c:pt>
                <c:pt idx="52">
                  <c:v>-88.484030000000004</c:v>
                </c:pt>
                <c:pt idx="53">
                  <c:v>-88.484093999999999</c:v>
                </c:pt>
                <c:pt idx="54">
                  <c:v>-88.484161999999998</c:v>
                </c:pt>
                <c:pt idx="55">
                  <c:v>-88.484201999999996</c:v>
                </c:pt>
                <c:pt idx="56">
                  <c:v>-88.484194000000002</c:v>
                </c:pt>
                <c:pt idx="57">
                  <c:v>-88.484183999999999</c:v>
                </c:pt>
                <c:pt idx="58">
                  <c:v>-88.484159000000005</c:v>
                </c:pt>
                <c:pt idx="59">
                  <c:v>-88.484162999999995</c:v>
                </c:pt>
                <c:pt idx="60">
                  <c:v>-88.484196999999995</c:v>
                </c:pt>
                <c:pt idx="61">
                  <c:v>-88.484245000000001</c:v>
                </c:pt>
                <c:pt idx="62">
                  <c:v>-88.484292999999994</c:v>
                </c:pt>
                <c:pt idx="63">
                  <c:v>-88.484341000000001</c:v>
                </c:pt>
                <c:pt idx="64">
                  <c:v>-88.484482999999997</c:v>
                </c:pt>
                <c:pt idx="65">
                  <c:v>-88.484593000000004</c:v>
                </c:pt>
                <c:pt idx="66">
                  <c:v>-88.484774999999999</c:v>
                </c:pt>
                <c:pt idx="67">
                  <c:v>-88.484966999999997</c:v>
                </c:pt>
                <c:pt idx="68">
                  <c:v>-88.485158999999996</c:v>
                </c:pt>
                <c:pt idx="69">
                  <c:v>-88.485348999999999</c:v>
                </c:pt>
                <c:pt idx="70">
                  <c:v>-88.485692</c:v>
                </c:pt>
                <c:pt idx="71">
                  <c:v>-88.485934999999998</c:v>
                </c:pt>
                <c:pt idx="72">
                  <c:v>-88.486141000000003</c:v>
                </c:pt>
                <c:pt idx="73">
                  <c:v>-88.486349000000004</c:v>
                </c:pt>
                <c:pt idx="74">
                  <c:v>-88.486547000000002</c:v>
                </c:pt>
                <c:pt idx="75">
                  <c:v>-88.486748000000006</c:v>
                </c:pt>
                <c:pt idx="76">
                  <c:v>-88.486936999999998</c:v>
                </c:pt>
                <c:pt idx="77">
                  <c:v>-88.487116</c:v>
                </c:pt>
                <c:pt idx="78">
                  <c:v>-88.487292999999994</c:v>
                </c:pt>
                <c:pt idx="79">
                  <c:v>-88.487449999999995</c:v>
                </c:pt>
                <c:pt idx="80">
                  <c:v>-88.487616000000003</c:v>
                </c:pt>
                <c:pt idx="81">
                  <c:v>-88.487775999999997</c:v>
                </c:pt>
                <c:pt idx="82">
                  <c:v>-88.487931000000003</c:v>
                </c:pt>
                <c:pt idx="83">
                  <c:v>-88.488084999999998</c:v>
                </c:pt>
                <c:pt idx="84">
                  <c:v>-88.488235000000003</c:v>
                </c:pt>
                <c:pt idx="85">
                  <c:v>-88.488378999999995</c:v>
                </c:pt>
                <c:pt idx="86">
                  <c:v>-88.488518999999997</c:v>
                </c:pt>
                <c:pt idx="87">
                  <c:v>-88.488654999999994</c:v>
                </c:pt>
                <c:pt idx="88">
                  <c:v>-88.488788</c:v>
                </c:pt>
                <c:pt idx="89">
                  <c:v>-88.488927000000004</c:v>
                </c:pt>
                <c:pt idx="90">
                  <c:v>-88.489069000000001</c:v>
                </c:pt>
                <c:pt idx="91">
                  <c:v>-88.489209000000002</c:v>
                </c:pt>
                <c:pt idx="92">
                  <c:v>-88.489339999999999</c:v>
                </c:pt>
                <c:pt idx="93">
                  <c:v>-88.489473000000004</c:v>
                </c:pt>
                <c:pt idx="94">
                  <c:v>-88.489594999999994</c:v>
                </c:pt>
                <c:pt idx="95">
                  <c:v>-88.489711999999997</c:v>
                </c:pt>
                <c:pt idx="96">
                  <c:v>-88.489829</c:v>
                </c:pt>
                <c:pt idx="97">
                  <c:v>-88.489945000000006</c:v>
                </c:pt>
                <c:pt idx="98">
                  <c:v>-88.490084999999993</c:v>
                </c:pt>
                <c:pt idx="99">
                  <c:v>-88.490219999999994</c:v>
                </c:pt>
                <c:pt idx="100">
                  <c:v>-88.490352999999999</c:v>
                </c:pt>
                <c:pt idx="101">
                  <c:v>-88.490510999999998</c:v>
                </c:pt>
                <c:pt idx="102">
                  <c:v>-88.490684999999999</c:v>
                </c:pt>
                <c:pt idx="103">
                  <c:v>-88.490859</c:v>
                </c:pt>
                <c:pt idx="104">
                  <c:v>-88.491024999999993</c:v>
                </c:pt>
                <c:pt idx="105">
                  <c:v>-88.491193999999993</c:v>
                </c:pt>
                <c:pt idx="106">
                  <c:v>-88.491363000000007</c:v>
                </c:pt>
                <c:pt idx="107">
                  <c:v>-88.491517000000002</c:v>
                </c:pt>
                <c:pt idx="108">
                  <c:v>-88.491657000000004</c:v>
                </c:pt>
                <c:pt idx="109">
                  <c:v>-88.491766999999996</c:v>
                </c:pt>
                <c:pt idx="110">
                  <c:v>-88.491853000000006</c:v>
                </c:pt>
                <c:pt idx="111">
                  <c:v>-88.491899000000004</c:v>
                </c:pt>
                <c:pt idx="112">
                  <c:v>-88.491909000000007</c:v>
                </c:pt>
                <c:pt idx="113">
                  <c:v>-88.491910000000004</c:v>
                </c:pt>
                <c:pt idx="114">
                  <c:v>-88.491878999999997</c:v>
                </c:pt>
                <c:pt idx="115">
                  <c:v>-88.491754</c:v>
                </c:pt>
                <c:pt idx="116">
                  <c:v>-88.491732999999996</c:v>
                </c:pt>
                <c:pt idx="117">
                  <c:v>-88.491573000000002</c:v>
                </c:pt>
                <c:pt idx="118">
                  <c:v>-88.491545000000002</c:v>
                </c:pt>
                <c:pt idx="119">
                  <c:v>-88.491461999999999</c:v>
                </c:pt>
                <c:pt idx="120">
                  <c:v>-88.491345999999993</c:v>
                </c:pt>
                <c:pt idx="121">
                  <c:v>-88.491202000000001</c:v>
                </c:pt>
                <c:pt idx="122">
                  <c:v>-88.491050999999999</c:v>
                </c:pt>
                <c:pt idx="123">
                  <c:v>-88.490921</c:v>
                </c:pt>
                <c:pt idx="124">
                  <c:v>-88.490821999999994</c:v>
                </c:pt>
                <c:pt idx="125">
                  <c:v>-88.490747999999996</c:v>
                </c:pt>
                <c:pt idx="126">
                  <c:v>-88.490684000000002</c:v>
                </c:pt>
                <c:pt idx="127">
                  <c:v>-88.490643000000006</c:v>
                </c:pt>
                <c:pt idx="128">
                  <c:v>-88.490624999999994</c:v>
                </c:pt>
                <c:pt idx="129">
                  <c:v>-88.490622999999999</c:v>
                </c:pt>
                <c:pt idx="130">
                  <c:v>-88.490656000000001</c:v>
                </c:pt>
                <c:pt idx="131">
                  <c:v>-88.490620000000007</c:v>
                </c:pt>
                <c:pt idx="132">
                  <c:v>-88.490567999999996</c:v>
                </c:pt>
                <c:pt idx="133">
                  <c:v>-88.490495999999993</c:v>
                </c:pt>
                <c:pt idx="134">
                  <c:v>-88.490243000000007</c:v>
                </c:pt>
                <c:pt idx="135">
                  <c:v>-88.490048999999999</c:v>
                </c:pt>
              </c:numCache>
            </c:numRef>
          </c:yVal>
          <c:smooth val="1"/>
        </c:ser>
        <c:ser>
          <c:idx val="3"/>
          <c:order val="3"/>
          <c:tx>
            <c:v>Lap 4</c:v>
          </c:tx>
          <c:marker>
            <c:symbol val="none"/>
          </c:marker>
          <c:xVal>
            <c:numRef>
              <c:f>'Lap 4 data'!$AQ$10:$AQ$150</c:f>
              <c:numCache>
                <c:formatCode>General</c:formatCode>
                <c:ptCount val="141"/>
                <c:pt idx="0">
                  <c:v>47.159526</c:v>
                </c:pt>
                <c:pt idx="1">
                  <c:v>47.159512999999997</c:v>
                </c:pt>
                <c:pt idx="2">
                  <c:v>47.159343</c:v>
                </c:pt>
                <c:pt idx="3">
                  <c:v>47.159312999999997</c:v>
                </c:pt>
                <c:pt idx="4">
                  <c:v>47.159129999999998</c:v>
                </c:pt>
                <c:pt idx="5">
                  <c:v>47.159097000000003</c:v>
                </c:pt>
                <c:pt idx="6">
                  <c:v>47.159028999999997</c:v>
                </c:pt>
                <c:pt idx="7">
                  <c:v>47.158946</c:v>
                </c:pt>
                <c:pt idx="8">
                  <c:v>47.158932999999998</c:v>
                </c:pt>
                <c:pt idx="9">
                  <c:v>47.158920000000002</c:v>
                </c:pt>
                <c:pt idx="10">
                  <c:v>47.158918</c:v>
                </c:pt>
                <c:pt idx="11">
                  <c:v>47.158918</c:v>
                </c:pt>
                <c:pt idx="12">
                  <c:v>47.158926000000001</c:v>
                </c:pt>
                <c:pt idx="13">
                  <c:v>47.158926999999998</c:v>
                </c:pt>
                <c:pt idx="14">
                  <c:v>47.158928000000003</c:v>
                </c:pt>
                <c:pt idx="15">
                  <c:v>47.158911000000003</c:v>
                </c:pt>
                <c:pt idx="16">
                  <c:v>47.158907999999997</c:v>
                </c:pt>
                <c:pt idx="17">
                  <c:v>47.158876999999997</c:v>
                </c:pt>
                <c:pt idx="18">
                  <c:v>47.158822000000001</c:v>
                </c:pt>
                <c:pt idx="19">
                  <c:v>47.158698000000001</c:v>
                </c:pt>
                <c:pt idx="20">
                  <c:v>47.158628999999998</c:v>
                </c:pt>
                <c:pt idx="21">
                  <c:v>47.158588999999999</c:v>
                </c:pt>
                <c:pt idx="22">
                  <c:v>47.158566</c:v>
                </c:pt>
                <c:pt idx="23">
                  <c:v>47.158563000000001</c:v>
                </c:pt>
                <c:pt idx="24">
                  <c:v>47.158554000000002</c:v>
                </c:pt>
                <c:pt idx="25">
                  <c:v>47.158549999999998</c:v>
                </c:pt>
                <c:pt idx="26">
                  <c:v>47.158557000000002</c:v>
                </c:pt>
                <c:pt idx="27">
                  <c:v>47.158571000000002</c:v>
                </c:pt>
                <c:pt idx="28">
                  <c:v>47.158597999999998</c:v>
                </c:pt>
                <c:pt idx="29">
                  <c:v>47.158653000000001</c:v>
                </c:pt>
                <c:pt idx="30">
                  <c:v>47.158662</c:v>
                </c:pt>
                <c:pt idx="31">
                  <c:v>47.158715000000001</c:v>
                </c:pt>
                <c:pt idx="32">
                  <c:v>47.158788999999999</c:v>
                </c:pt>
                <c:pt idx="33">
                  <c:v>47.158881000000001</c:v>
                </c:pt>
                <c:pt idx="34">
                  <c:v>47.158977</c:v>
                </c:pt>
                <c:pt idx="35">
                  <c:v>47.159081</c:v>
                </c:pt>
                <c:pt idx="36">
                  <c:v>47.159194999999997</c:v>
                </c:pt>
                <c:pt idx="37">
                  <c:v>47.159317999999999</c:v>
                </c:pt>
                <c:pt idx="38">
                  <c:v>47.159441000000001</c:v>
                </c:pt>
                <c:pt idx="39">
                  <c:v>47.159564000000003</c:v>
                </c:pt>
                <c:pt idx="40">
                  <c:v>47.159691000000002</c:v>
                </c:pt>
                <c:pt idx="41">
                  <c:v>47.159821999999998</c:v>
                </c:pt>
                <c:pt idx="42">
                  <c:v>47.159951</c:v>
                </c:pt>
                <c:pt idx="43">
                  <c:v>47.160077999999999</c:v>
                </c:pt>
                <c:pt idx="44">
                  <c:v>47.160224999999997</c:v>
                </c:pt>
                <c:pt idx="45">
                  <c:v>47.160373</c:v>
                </c:pt>
                <c:pt idx="46">
                  <c:v>47.160513999999999</c:v>
                </c:pt>
                <c:pt idx="47">
                  <c:v>47.160643</c:v>
                </c:pt>
                <c:pt idx="48">
                  <c:v>47.160769000000002</c:v>
                </c:pt>
                <c:pt idx="49">
                  <c:v>47.160905999999997</c:v>
                </c:pt>
                <c:pt idx="50">
                  <c:v>47.161047000000003</c:v>
                </c:pt>
                <c:pt idx="51">
                  <c:v>47.161192999999997</c:v>
                </c:pt>
                <c:pt idx="52">
                  <c:v>47.161335999999999</c:v>
                </c:pt>
                <c:pt idx="53">
                  <c:v>47.161482999999997</c:v>
                </c:pt>
                <c:pt idx="54">
                  <c:v>47.161631999999997</c:v>
                </c:pt>
                <c:pt idx="55">
                  <c:v>47.161782000000002</c:v>
                </c:pt>
                <c:pt idx="56">
                  <c:v>47.161935</c:v>
                </c:pt>
                <c:pt idx="57">
                  <c:v>47.162101</c:v>
                </c:pt>
                <c:pt idx="58">
                  <c:v>47.162269999999999</c:v>
                </c:pt>
                <c:pt idx="59">
                  <c:v>47.162444000000001</c:v>
                </c:pt>
                <c:pt idx="60">
                  <c:v>47.162624999999998</c:v>
                </c:pt>
                <c:pt idx="61">
                  <c:v>47.162806000000003</c:v>
                </c:pt>
                <c:pt idx="62">
                  <c:v>47.162989000000003</c:v>
                </c:pt>
                <c:pt idx="63">
                  <c:v>47.163170000000001</c:v>
                </c:pt>
                <c:pt idx="64">
                  <c:v>47.163339999999998</c:v>
                </c:pt>
                <c:pt idx="65">
                  <c:v>47.163513999999999</c:v>
                </c:pt>
                <c:pt idx="66">
                  <c:v>47.163539999999998</c:v>
                </c:pt>
                <c:pt idx="67">
                  <c:v>47.163800999999999</c:v>
                </c:pt>
                <c:pt idx="68">
                  <c:v>47.163961999999998</c:v>
                </c:pt>
                <c:pt idx="69">
                  <c:v>47.164110000000001</c:v>
                </c:pt>
                <c:pt idx="70">
                  <c:v>47.164257999999997</c:v>
                </c:pt>
                <c:pt idx="71">
                  <c:v>47.164337000000003</c:v>
                </c:pt>
                <c:pt idx="72">
                  <c:v>47.164450000000002</c:v>
                </c:pt>
                <c:pt idx="73">
                  <c:v>47.164572</c:v>
                </c:pt>
                <c:pt idx="74">
                  <c:v>47.164591999999999</c:v>
                </c:pt>
                <c:pt idx="75">
                  <c:v>47.164614</c:v>
                </c:pt>
                <c:pt idx="76">
                  <c:v>47.164647000000002</c:v>
                </c:pt>
                <c:pt idx="77">
                  <c:v>47.164465999999997</c:v>
                </c:pt>
                <c:pt idx="78">
                  <c:v>47.164377000000002</c:v>
                </c:pt>
                <c:pt idx="79">
                  <c:v>47.164338000000001</c:v>
                </c:pt>
                <c:pt idx="80">
                  <c:v>47.164310999999998</c:v>
                </c:pt>
                <c:pt idx="81">
                  <c:v>47.164270999999999</c:v>
                </c:pt>
                <c:pt idx="82">
                  <c:v>47.164237999999997</c:v>
                </c:pt>
                <c:pt idx="83">
                  <c:v>47.164212999999997</c:v>
                </c:pt>
                <c:pt idx="84">
                  <c:v>47.164144</c:v>
                </c:pt>
                <c:pt idx="85">
                  <c:v>47.164109000000003</c:v>
                </c:pt>
                <c:pt idx="86">
                  <c:v>47.164147</c:v>
                </c:pt>
                <c:pt idx="87">
                  <c:v>47.164192</c:v>
                </c:pt>
                <c:pt idx="88">
                  <c:v>47.164228999999999</c:v>
                </c:pt>
                <c:pt idx="89">
                  <c:v>47.164256000000002</c:v>
                </c:pt>
                <c:pt idx="90">
                  <c:v>47.164270000000002</c:v>
                </c:pt>
                <c:pt idx="91">
                  <c:v>47.164282999999998</c:v>
                </c:pt>
                <c:pt idx="92">
                  <c:v>47.164254</c:v>
                </c:pt>
                <c:pt idx="93">
                  <c:v>47.164248000000001</c:v>
                </c:pt>
                <c:pt idx="94">
                  <c:v>47.164212999999997</c:v>
                </c:pt>
                <c:pt idx="95">
                  <c:v>47.164169000000001</c:v>
                </c:pt>
                <c:pt idx="96">
                  <c:v>47.164118000000002</c:v>
                </c:pt>
                <c:pt idx="97">
                  <c:v>47.164059000000002</c:v>
                </c:pt>
                <c:pt idx="98">
                  <c:v>47.163991000000003</c:v>
                </c:pt>
                <c:pt idx="99">
                  <c:v>47.163907999999999</c:v>
                </c:pt>
                <c:pt idx="100">
                  <c:v>47.163832999999997</c:v>
                </c:pt>
                <c:pt idx="101">
                  <c:v>47.163764999999998</c:v>
                </c:pt>
                <c:pt idx="102">
                  <c:v>47.163722999999997</c:v>
                </c:pt>
                <c:pt idx="103">
                  <c:v>47.163674999999998</c:v>
                </c:pt>
                <c:pt idx="104">
                  <c:v>47.163637000000001</c:v>
                </c:pt>
                <c:pt idx="105">
                  <c:v>47.163611000000003</c:v>
                </c:pt>
                <c:pt idx="106">
                  <c:v>47.163584</c:v>
                </c:pt>
                <c:pt idx="107">
                  <c:v>47.163539</c:v>
                </c:pt>
                <c:pt idx="108">
                  <c:v>47.163473000000003</c:v>
                </c:pt>
                <c:pt idx="109">
                  <c:v>47.163390999999997</c:v>
                </c:pt>
                <c:pt idx="110">
                  <c:v>47.163291000000001</c:v>
                </c:pt>
                <c:pt idx="111">
                  <c:v>47.163186000000003</c:v>
                </c:pt>
                <c:pt idx="112">
                  <c:v>47.163060000000002</c:v>
                </c:pt>
                <c:pt idx="113">
                  <c:v>47.162917</c:v>
                </c:pt>
                <c:pt idx="114">
                  <c:v>47.162646000000002</c:v>
                </c:pt>
                <c:pt idx="115">
                  <c:v>47.162602</c:v>
                </c:pt>
                <c:pt idx="116">
                  <c:v>47.162469999999999</c:v>
                </c:pt>
                <c:pt idx="117">
                  <c:v>47.162171000000001</c:v>
                </c:pt>
                <c:pt idx="118">
                  <c:v>47.162121999999997</c:v>
                </c:pt>
                <c:pt idx="119">
                  <c:v>47.161979000000002</c:v>
                </c:pt>
                <c:pt idx="120">
                  <c:v>47.161805999999999</c:v>
                </c:pt>
                <c:pt idx="121">
                  <c:v>47.161638000000004</c:v>
                </c:pt>
                <c:pt idx="122">
                  <c:v>47.161479</c:v>
                </c:pt>
                <c:pt idx="123">
                  <c:v>47.161333999999997</c:v>
                </c:pt>
                <c:pt idx="124">
                  <c:v>47.161206</c:v>
                </c:pt>
                <c:pt idx="125">
                  <c:v>47.161081000000003</c:v>
                </c:pt>
                <c:pt idx="126">
                  <c:v>47.16095</c:v>
                </c:pt>
                <c:pt idx="127">
                  <c:v>47.160812999999997</c:v>
                </c:pt>
                <c:pt idx="128">
                  <c:v>47.160670000000003</c:v>
                </c:pt>
                <c:pt idx="129">
                  <c:v>47.160527000000002</c:v>
                </c:pt>
                <c:pt idx="130">
                  <c:v>47.160381999999998</c:v>
                </c:pt>
                <c:pt idx="131">
                  <c:v>47.160240999999999</c:v>
                </c:pt>
                <c:pt idx="132">
                  <c:v>47.160102999999999</c:v>
                </c:pt>
                <c:pt idx="133">
                  <c:v>47.159967999999999</c:v>
                </c:pt>
                <c:pt idx="134">
                  <c:v>47.159725999999999</c:v>
                </c:pt>
                <c:pt idx="135">
                  <c:v>47.159686999999998</c:v>
                </c:pt>
                <c:pt idx="136">
                  <c:v>47.159517999999998</c:v>
                </c:pt>
                <c:pt idx="137">
                  <c:v>47.159488000000003</c:v>
                </c:pt>
              </c:numCache>
            </c:numRef>
          </c:xVal>
          <c:yVal>
            <c:numRef>
              <c:f>'Lap 4 data'!$AR$10:$AR$150</c:f>
              <c:numCache>
                <c:formatCode>General</c:formatCode>
                <c:ptCount val="141"/>
                <c:pt idx="0">
                  <c:v>-88.490048999999999</c:v>
                </c:pt>
                <c:pt idx="1">
                  <c:v>-88.490021999999996</c:v>
                </c:pt>
                <c:pt idx="2">
                  <c:v>-88.489750000000001</c:v>
                </c:pt>
                <c:pt idx="3">
                  <c:v>-88.489701999999994</c:v>
                </c:pt>
                <c:pt idx="4">
                  <c:v>-88.489412000000002</c:v>
                </c:pt>
                <c:pt idx="5">
                  <c:v>-88.489360000000005</c:v>
                </c:pt>
                <c:pt idx="6">
                  <c:v>-88.489188999999996</c:v>
                </c:pt>
                <c:pt idx="7">
                  <c:v>-88.488776000000001</c:v>
                </c:pt>
                <c:pt idx="8">
                  <c:v>-88.488708000000003</c:v>
                </c:pt>
                <c:pt idx="9">
                  <c:v>-88.488513999999995</c:v>
                </c:pt>
                <c:pt idx="10">
                  <c:v>-88.488050000000001</c:v>
                </c:pt>
                <c:pt idx="11">
                  <c:v>-88.487972999999997</c:v>
                </c:pt>
                <c:pt idx="12">
                  <c:v>-88.487514000000004</c:v>
                </c:pt>
                <c:pt idx="13">
                  <c:v>-88.487431999999998</c:v>
                </c:pt>
                <c:pt idx="14">
                  <c:v>-88.487200000000001</c:v>
                </c:pt>
                <c:pt idx="15">
                  <c:v>-88.486706999999996</c:v>
                </c:pt>
                <c:pt idx="16">
                  <c:v>-88.486626999999999</c:v>
                </c:pt>
                <c:pt idx="17">
                  <c:v>-88.486400000000003</c:v>
                </c:pt>
                <c:pt idx="18">
                  <c:v>-88.486146000000005</c:v>
                </c:pt>
                <c:pt idx="19">
                  <c:v>-88.485765999999998</c:v>
                </c:pt>
                <c:pt idx="20">
                  <c:v>-88.485555000000005</c:v>
                </c:pt>
                <c:pt idx="21">
                  <c:v>-88.485384999999994</c:v>
                </c:pt>
                <c:pt idx="22">
                  <c:v>-88.485221999999993</c:v>
                </c:pt>
                <c:pt idx="23">
                  <c:v>-88.485197999999997</c:v>
                </c:pt>
                <c:pt idx="24">
                  <c:v>-88.485077000000004</c:v>
                </c:pt>
                <c:pt idx="25">
                  <c:v>-88.484817000000007</c:v>
                </c:pt>
                <c:pt idx="26">
                  <c:v>-88.484677000000005</c:v>
                </c:pt>
                <c:pt idx="27">
                  <c:v>-88.484572999999997</c:v>
                </c:pt>
                <c:pt idx="28">
                  <c:v>-88.484472999999994</c:v>
                </c:pt>
                <c:pt idx="29">
                  <c:v>-88.484368000000003</c:v>
                </c:pt>
                <c:pt idx="30">
                  <c:v>-88.484352000000001</c:v>
                </c:pt>
                <c:pt idx="31">
                  <c:v>-88.484272000000004</c:v>
                </c:pt>
                <c:pt idx="32">
                  <c:v>-88.484198000000006</c:v>
                </c:pt>
                <c:pt idx="33">
                  <c:v>-88.484156999999996</c:v>
                </c:pt>
                <c:pt idx="34">
                  <c:v>-88.484134999999995</c:v>
                </c:pt>
                <c:pt idx="35">
                  <c:v>-88.484133</c:v>
                </c:pt>
                <c:pt idx="36">
                  <c:v>-88.484134999999995</c:v>
                </c:pt>
                <c:pt idx="37">
                  <c:v>-88.484140999999994</c:v>
                </c:pt>
                <c:pt idx="38">
                  <c:v>-88.484150999999997</c:v>
                </c:pt>
                <c:pt idx="39">
                  <c:v>-88.484165000000004</c:v>
                </c:pt>
                <c:pt idx="40">
                  <c:v>-88.484174999999993</c:v>
                </c:pt>
                <c:pt idx="41">
                  <c:v>-88.484181000000007</c:v>
                </c:pt>
                <c:pt idx="42">
                  <c:v>-88.484187000000006</c:v>
                </c:pt>
                <c:pt idx="43">
                  <c:v>-88.484195999999997</c:v>
                </c:pt>
                <c:pt idx="44">
                  <c:v>-88.484189000000001</c:v>
                </c:pt>
                <c:pt idx="45">
                  <c:v>-88.484166999999999</c:v>
                </c:pt>
                <c:pt idx="46">
                  <c:v>-88.484155000000001</c:v>
                </c:pt>
                <c:pt idx="47">
                  <c:v>-88.484080000000006</c:v>
                </c:pt>
                <c:pt idx="48">
                  <c:v>-88.484008000000003</c:v>
                </c:pt>
                <c:pt idx="49">
                  <c:v>-88.483964</c:v>
                </c:pt>
                <c:pt idx="50">
                  <c:v>-88.483941000000002</c:v>
                </c:pt>
                <c:pt idx="51">
                  <c:v>-88.483930999999998</c:v>
                </c:pt>
                <c:pt idx="52">
                  <c:v>-88.483931999999996</c:v>
                </c:pt>
                <c:pt idx="53">
                  <c:v>-88.483959999999996</c:v>
                </c:pt>
                <c:pt idx="54">
                  <c:v>-88.484012000000007</c:v>
                </c:pt>
                <c:pt idx="55">
                  <c:v>-88.484089999999995</c:v>
                </c:pt>
                <c:pt idx="56">
                  <c:v>-88.484153000000006</c:v>
                </c:pt>
                <c:pt idx="57">
                  <c:v>-88.484172999999998</c:v>
                </c:pt>
                <c:pt idx="58">
                  <c:v>-88.48415</c:v>
                </c:pt>
                <c:pt idx="59">
                  <c:v>-88.484116999999998</c:v>
                </c:pt>
                <c:pt idx="60">
                  <c:v>-88.484104000000002</c:v>
                </c:pt>
                <c:pt idx="61">
                  <c:v>-88.484132000000002</c:v>
                </c:pt>
                <c:pt idx="62">
                  <c:v>-88.484183999999999</c:v>
                </c:pt>
                <c:pt idx="63">
                  <c:v>-88.484222000000003</c:v>
                </c:pt>
                <c:pt idx="64">
                  <c:v>-88.484313</c:v>
                </c:pt>
                <c:pt idx="65">
                  <c:v>-88.484386999999998</c:v>
                </c:pt>
                <c:pt idx="66">
                  <c:v>-88.484397000000001</c:v>
                </c:pt>
                <c:pt idx="67">
                  <c:v>-88.484657999999996</c:v>
                </c:pt>
                <c:pt idx="68">
                  <c:v>-88.484838999999994</c:v>
                </c:pt>
                <c:pt idx="69">
                  <c:v>-88.484981000000005</c:v>
                </c:pt>
                <c:pt idx="70">
                  <c:v>-88.485118999999997</c:v>
                </c:pt>
                <c:pt idx="71">
                  <c:v>-88.485371000000001</c:v>
                </c:pt>
                <c:pt idx="72">
                  <c:v>-88.485566000000006</c:v>
                </c:pt>
                <c:pt idx="73">
                  <c:v>-88.485746000000006</c:v>
                </c:pt>
                <c:pt idx="74">
                  <c:v>-88.486001999999999</c:v>
                </c:pt>
                <c:pt idx="75">
                  <c:v>-88.486213000000006</c:v>
                </c:pt>
                <c:pt idx="76">
                  <c:v>-88.486406000000002</c:v>
                </c:pt>
                <c:pt idx="77">
                  <c:v>-88.486828000000003</c:v>
                </c:pt>
                <c:pt idx="78">
                  <c:v>-88.487065000000001</c:v>
                </c:pt>
                <c:pt idx="79">
                  <c:v>-88.487274999999997</c:v>
                </c:pt>
                <c:pt idx="80">
                  <c:v>-88.487465</c:v>
                </c:pt>
                <c:pt idx="81">
                  <c:v>-88.487630999999993</c:v>
                </c:pt>
                <c:pt idx="82">
                  <c:v>-88.487804999999994</c:v>
                </c:pt>
                <c:pt idx="83">
                  <c:v>-88.487926000000002</c:v>
                </c:pt>
                <c:pt idx="84">
                  <c:v>-88.487998000000005</c:v>
                </c:pt>
                <c:pt idx="85">
                  <c:v>-88.488142999999994</c:v>
                </c:pt>
                <c:pt idx="86">
                  <c:v>-88.488311999999993</c:v>
                </c:pt>
                <c:pt idx="87">
                  <c:v>-88.488459000000006</c:v>
                </c:pt>
                <c:pt idx="88">
                  <c:v>-88.488591999999997</c:v>
                </c:pt>
                <c:pt idx="89">
                  <c:v>-88.488715999999997</c:v>
                </c:pt>
                <c:pt idx="90">
                  <c:v>-88.488851999999994</c:v>
                </c:pt>
                <c:pt idx="91">
                  <c:v>-88.488983000000005</c:v>
                </c:pt>
                <c:pt idx="92">
                  <c:v>-88.489230000000006</c:v>
                </c:pt>
                <c:pt idx="93">
                  <c:v>-88.489270000000005</c:v>
                </c:pt>
                <c:pt idx="94">
                  <c:v>-88.489375999999993</c:v>
                </c:pt>
                <c:pt idx="95">
                  <c:v>-88.489504999999994</c:v>
                </c:pt>
                <c:pt idx="96">
                  <c:v>-88.489621</c:v>
                </c:pt>
                <c:pt idx="97">
                  <c:v>-88.489735999999994</c:v>
                </c:pt>
                <c:pt idx="98">
                  <c:v>-88.489853999999994</c:v>
                </c:pt>
                <c:pt idx="99">
                  <c:v>-88.489986999999999</c:v>
                </c:pt>
                <c:pt idx="100">
                  <c:v>-88.490137000000004</c:v>
                </c:pt>
                <c:pt idx="101">
                  <c:v>-88.490291999999997</c:v>
                </c:pt>
                <c:pt idx="102">
                  <c:v>-88.490471999999997</c:v>
                </c:pt>
                <c:pt idx="103">
                  <c:v>-88.490641999999994</c:v>
                </c:pt>
                <c:pt idx="104">
                  <c:v>-88.490820999999997</c:v>
                </c:pt>
                <c:pt idx="105">
                  <c:v>-88.491006999999996</c:v>
                </c:pt>
                <c:pt idx="106">
                  <c:v>-88.491185999999999</c:v>
                </c:pt>
                <c:pt idx="107">
                  <c:v>-88.491354999999999</c:v>
                </c:pt>
                <c:pt idx="108">
                  <c:v>-88.491510000000005</c:v>
                </c:pt>
                <c:pt idx="109">
                  <c:v>-88.491645000000005</c:v>
                </c:pt>
                <c:pt idx="110">
                  <c:v>-88.491757000000007</c:v>
                </c:pt>
                <c:pt idx="111">
                  <c:v>-88.491856999999996</c:v>
                </c:pt>
                <c:pt idx="112">
                  <c:v>-88.491909000000007</c:v>
                </c:pt>
                <c:pt idx="113">
                  <c:v>-88.491928000000001</c:v>
                </c:pt>
                <c:pt idx="114">
                  <c:v>-88.491911000000002</c:v>
                </c:pt>
                <c:pt idx="115">
                  <c:v>-88.491907999999995</c:v>
                </c:pt>
                <c:pt idx="116">
                  <c:v>-88.491865000000004</c:v>
                </c:pt>
                <c:pt idx="117">
                  <c:v>-88.491727999999995</c:v>
                </c:pt>
                <c:pt idx="118">
                  <c:v>-88.491704999999996</c:v>
                </c:pt>
                <c:pt idx="119">
                  <c:v>-88.491636999999997</c:v>
                </c:pt>
                <c:pt idx="120">
                  <c:v>-88.491538000000006</c:v>
                </c:pt>
                <c:pt idx="121">
                  <c:v>-88.491427000000002</c:v>
                </c:pt>
                <c:pt idx="122">
                  <c:v>-88.491301000000007</c:v>
                </c:pt>
                <c:pt idx="123">
                  <c:v>-88.491152999999997</c:v>
                </c:pt>
                <c:pt idx="124">
                  <c:v>-88.491005000000001</c:v>
                </c:pt>
                <c:pt idx="125">
                  <c:v>-88.490885000000006</c:v>
                </c:pt>
                <c:pt idx="126">
                  <c:v>-88.490789000000007</c:v>
                </c:pt>
                <c:pt idx="127">
                  <c:v>-88.490713999999997</c:v>
                </c:pt>
                <c:pt idx="128">
                  <c:v>-88.490654000000006</c:v>
                </c:pt>
                <c:pt idx="129">
                  <c:v>-88.490611000000001</c:v>
                </c:pt>
                <c:pt idx="130">
                  <c:v>-88.490598000000006</c:v>
                </c:pt>
                <c:pt idx="131">
                  <c:v>-88.490600000000001</c:v>
                </c:pt>
                <c:pt idx="132">
                  <c:v>-88.490594000000002</c:v>
                </c:pt>
                <c:pt idx="133">
                  <c:v>-88.490568999999994</c:v>
                </c:pt>
                <c:pt idx="134">
                  <c:v>-88.490443999999997</c:v>
                </c:pt>
                <c:pt idx="135">
                  <c:v>-88.490423000000007</c:v>
                </c:pt>
                <c:pt idx="136">
                  <c:v>-88.490167999999997</c:v>
                </c:pt>
                <c:pt idx="137">
                  <c:v>-88.490122999999997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425024"/>
        <c:axId val="50299264"/>
      </c:scatterChart>
      <c:valAx>
        <c:axId val="49425024"/>
        <c:scaling>
          <c:orientation val="minMax"/>
          <c:max val="47.164999999999999"/>
          <c:min val="47.158000000000001"/>
        </c:scaling>
        <c:delete val="0"/>
        <c:axPos val="b"/>
        <c:numFmt formatCode="General" sourceLinked="1"/>
        <c:majorTickMark val="out"/>
        <c:minorTickMark val="none"/>
        <c:tickLblPos val="nextTo"/>
        <c:crossAx val="50299264"/>
        <c:crosses val="autoZero"/>
        <c:crossBetween val="midCat"/>
      </c:valAx>
      <c:valAx>
        <c:axId val="50299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4250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Speed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data'!$AT$10:$AT$146</c:f>
              <c:numCache>
                <c:formatCode>General</c:formatCode>
                <c:ptCount val="137"/>
                <c:pt idx="0">
                  <c:v>37.299999999999997</c:v>
                </c:pt>
                <c:pt idx="1">
                  <c:v>37.4</c:v>
                </c:pt>
                <c:pt idx="2">
                  <c:v>38</c:v>
                </c:pt>
                <c:pt idx="3">
                  <c:v>38.6</c:v>
                </c:pt>
                <c:pt idx="4">
                  <c:v>39.1</c:v>
                </c:pt>
                <c:pt idx="5">
                  <c:v>39.700000000000003</c:v>
                </c:pt>
                <c:pt idx="6">
                  <c:v>39.799999999999997</c:v>
                </c:pt>
                <c:pt idx="7">
                  <c:v>42.1</c:v>
                </c:pt>
                <c:pt idx="8">
                  <c:v>43.2</c:v>
                </c:pt>
                <c:pt idx="9">
                  <c:v>44</c:v>
                </c:pt>
                <c:pt idx="10">
                  <c:v>44.7</c:v>
                </c:pt>
                <c:pt idx="11">
                  <c:v>44.7</c:v>
                </c:pt>
                <c:pt idx="12">
                  <c:v>44.7</c:v>
                </c:pt>
                <c:pt idx="13">
                  <c:v>44.9</c:v>
                </c:pt>
                <c:pt idx="14">
                  <c:v>45.1</c:v>
                </c:pt>
                <c:pt idx="15">
                  <c:v>45.3</c:v>
                </c:pt>
                <c:pt idx="16">
                  <c:v>44.2</c:v>
                </c:pt>
                <c:pt idx="17">
                  <c:v>41.9</c:v>
                </c:pt>
                <c:pt idx="18">
                  <c:v>38.799999999999997</c:v>
                </c:pt>
                <c:pt idx="19">
                  <c:v>35.6</c:v>
                </c:pt>
                <c:pt idx="20">
                  <c:v>32.700000000000003</c:v>
                </c:pt>
                <c:pt idx="21">
                  <c:v>29.7</c:v>
                </c:pt>
                <c:pt idx="22">
                  <c:v>26.7</c:v>
                </c:pt>
                <c:pt idx="23">
                  <c:v>24</c:v>
                </c:pt>
                <c:pt idx="24">
                  <c:v>21.9</c:v>
                </c:pt>
                <c:pt idx="25">
                  <c:v>20.100000000000001</c:v>
                </c:pt>
                <c:pt idx="26">
                  <c:v>19</c:v>
                </c:pt>
                <c:pt idx="27">
                  <c:v>19.3</c:v>
                </c:pt>
                <c:pt idx="28">
                  <c:v>21</c:v>
                </c:pt>
                <c:pt idx="29">
                  <c:v>22.4</c:v>
                </c:pt>
                <c:pt idx="30">
                  <c:v>22.7</c:v>
                </c:pt>
                <c:pt idx="31">
                  <c:v>22.7</c:v>
                </c:pt>
                <c:pt idx="32">
                  <c:v>23.5</c:v>
                </c:pt>
                <c:pt idx="33">
                  <c:v>24.4</c:v>
                </c:pt>
                <c:pt idx="34">
                  <c:v>25.7</c:v>
                </c:pt>
                <c:pt idx="35">
                  <c:v>26.2</c:v>
                </c:pt>
                <c:pt idx="36">
                  <c:v>27</c:v>
                </c:pt>
                <c:pt idx="37">
                  <c:v>28</c:v>
                </c:pt>
                <c:pt idx="38">
                  <c:v>28.1</c:v>
                </c:pt>
                <c:pt idx="39">
                  <c:v>29.3</c:v>
                </c:pt>
                <c:pt idx="40">
                  <c:v>31.1</c:v>
                </c:pt>
                <c:pt idx="41">
                  <c:v>33.4</c:v>
                </c:pt>
                <c:pt idx="42">
                  <c:v>34.700000000000003</c:v>
                </c:pt>
                <c:pt idx="43">
                  <c:v>35.1</c:v>
                </c:pt>
                <c:pt idx="44">
                  <c:v>35.200000000000003</c:v>
                </c:pt>
                <c:pt idx="45">
                  <c:v>34.700000000000003</c:v>
                </c:pt>
                <c:pt idx="46">
                  <c:v>34.799999999999997</c:v>
                </c:pt>
                <c:pt idx="47">
                  <c:v>35.700000000000003</c:v>
                </c:pt>
                <c:pt idx="48">
                  <c:v>36.299999999999997</c:v>
                </c:pt>
                <c:pt idx="49">
                  <c:v>36.700000000000003</c:v>
                </c:pt>
                <c:pt idx="50">
                  <c:v>36.700000000000003</c:v>
                </c:pt>
                <c:pt idx="51">
                  <c:v>37</c:v>
                </c:pt>
                <c:pt idx="52">
                  <c:v>37.1</c:v>
                </c:pt>
                <c:pt idx="53">
                  <c:v>37.299999999999997</c:v>
                </c:pt>
                <c:pt idx="54">
                  <c:v>38.200000000000003</c:v>
                </c:pt>
                <c:pt idx="55">
                  <c:v>40.299999999999997</c:v>
                </c:pt>
                <c:pt idx="56">
                  <c:v>40.6</c:v>
                </c:pt>
                <c:pt idx="57">
                  <c:v>42.6</c:v>
                </c:pt>
                <c:pt idx="58">
                  <c:v>44.4</c:v>
                </c:pt>
                <c:pt idx="59">
                  <c:v>44.4</c:v>
                </c:pt>
                <c:pt idx="60">
                  <c:v>44.4</c:v>
                </c:pt>
                <c:pt idx="61">
                  <c:v>44.2</c:v>
                </c:pt>
                <c:pt idx="62">
                  <c:v>43.7</c:v>
                </c:pt>
                <c:pt idx="63">
                  <c:v>44.5</c:v>
                </c:pt>
                <c:pt idx="64">
                  <c:v>46.1</c:v>
                </c:pt>
                <c:pt idx="65">
                  <c:v>46.4</c:v>
                </c:pt>
                <c:pt idx="66">
                  <c:v>45.5</c:v>
                </c:pt>
                <c:pt idx="67">
                  <c:v>45.3</c:v>
                </c:pt>
                <c:pt idx="68">
                  <c:v>45.1</c:v>
                </c:pt>
                <c:pt idx="69">
                  <c:v>44.8</c:v>
                </c:pt>
                <c:pt idx="70">
                  <c:v>42.9</c:v>
                </c:pt>
                <c:pt idx="71">
                  <c:v>40.1</c:v>
                </c:pt>
                <c:pt idx="72">
                  <c:v>36.6</c:v>
                </c:pt>
                <c:pt idx="73">
                  <c:v>35</c:v>
                </c:pt>
                <c:pt idx="74">
                  <c:v>33.6</c:v>
                </c:pt>
                <c:pt idx="75">
                  <c:v>31.5</c:v>
                </c:pt>
                <c:pt idx="76">
                  <c:v>31.2</c:v>
                </c:pt>
                <c:pt idx="77">
                  <c:v>30.4</c:v>
                </c:pt>
                <c:pt idx="78">
                  <c:v>30.2</c:v>
                </c:pt>
                <c:pt idx="79">
                  <c:v>29.9</c:v>
                </c:pt>
                <c:pt idx="80">
                  <c:v>28.9</c:v>
                </c:pt>
                <c:pt idx="81">
                  <c:v>28.7</c:v>
                </c:pt>
                <c:pt idx="82">
                  <c:v>24.6</c:v>
                </c:pt>
                <c:pt idx="83">
                  <c:v>23.9</c:v>
                </c:pt>
                <c:pt idx="84">
                  <c:v>24.3</c:v>
                </c:pt>
                <c:pt idx="85">
                  <c:v>24.4</c:v>
                </c:pt>
                <c:pt idx="86">
                  <c:v>22</c:v>
                </c:pt>
                <c:pt idx="87">
                  <c:v>21.2</c:v>
                </c:pt>
                <c:pt idx="88">
                  <c:v>21.4</c:v>
                </c:pt>
                <c:pt idx="89">
                  <c:v>21.5</c:v>
                </c:pt>
                <c:pt idx="90">
                  <c:v>22.6</c:v>
                </c:pt>
                <c:pt idx="91">
                  <c:v>23.3</c:v>
                </c:pt>
                <c:pt idx="92">
                  <c:v>23.4</c:v>
                </c:pt>
                <c:pt idx="93">
                  <c:v>24.1</c:v>
                </c:pt>
                <c:pt idx="94">
                  <c:v>24.2</c:v>
                </c:pt>
                <c:pt idx="95">
                  <c:v>25</c:v>
                </c:pt>
                <c:pt idx="96">
                  <c:v>27</c:v>
                </c:pt>
                <c:pt idx="97">
                  <c:v>27.3</c:v>
                </c:pt>
                <c:pt idx="98">
                  <c:v>28.6</c:v>
                </c:pt>
                <c:pt idx="99">
                  <c:v>29.1</c:v>
                </c:pt>
                <c:pt idx="100">
                  <c:v>30.7</c:v>
                </c:pt>
                <c:pt idx="101">
                  <c:v>31.4</c:v>
                </c:pt>
                <c:pt idx="102">
                  <c:v>31.8</c:v>
                </c:pt>
                <c:pt idx="103">
                  <c:v>31.8</c:v>
                </c:pt>
                <c:pt idx="104">
                  <c:v>31.5</c:v>
                </c:pt>
                <c:pt idx="105">
                  <c:v>32</c:v>
                </c:pt>
                <c:pt idx="106">
                  <c:v>32.299999999999997</c:v>
                </c:pt>
                <c:pt idx="107">
                  <c:v>32.799999999999997</c:v>
                </c:pt>
                <c:pt idx="108">
                  <c:v>32.9</c:v>
                </c:pt>
                <c:pt idx="109">
                  <c:v>31.5</c:v>
                </c:pt>
                <c:pt idx="110">
                  <c:v>33.1</c:v>
                </c:pt>
                <c:pt idx="111">
                  <c:v>33.4</c:v>
                </c:pt>
                <c:pt idx="112">
                  <c:v>34.799999999999997</c:v>
                </c:pt>
                <c:pt idx="113">
                  <c:v>37.200000000000003</c:v>
                </c:pt>
                <c:pt idx="114">
                  <c:v>39</c:v>
                </c:pt>
                <c:pt idx="115">
                  <c:v>40.299999999999997</c:v>
                </c:pt>
                <c:pt idx="116">
                  <c:v>42.3</c:v>
                </c:pt>
                <c:pt idx="117">
                  <c:v>44</c:v>
                </c:pt>
                <c:pt idx="118">
                  <c:v>44.3</c:v>
                </c:pt>
                <c:pt idx="119">
                  <c:v>45</c:v>
                </c:pt>
                <c:pt idx="120">
                  <c:v>45.1</c:v>
                </c:pt>
                <c:pt idx="121">
                  <c:v>45.1</c:v>
                </c:pt>
                <c:pt idx="122">
                  <c:v>43.7</c:v>
                </c:pt>
                <c:pt idx="123">
                  <c:v>38.4</c:v>
                </c:pt>
                <c:pt idx="124">
                  <c:v>35</c:v>
                </c:pt>
                <c:pt idx="125">
                  <c:v>34.6</c:v>
                </c:pt>
                <c:pt idx="126">
                  <c:v>34.799999999999997</c:v>
                </c:pt>
                <c:pt idx="127">
                  <c:v>34.799999999999997</c:v>
                </c:pt>
                <c:pt idx="128">
                  <c:v>34.799999999999997</c:v>
                </c:pt>
                <c:pt idx="129">
                  <c:v>34.5</c:v>
                </c:pt>
                <c:pt idx="130">
                  <c:v>34.9</c:v>
                </c:pt>
                <c:pt idx="131">
                  <c:v>35.299999999999997</c:v>
                </c:pt>
                <c:pt idx="132">
                  <c:v>35.299999999999997</c:v>
                </c:pt>
                <c:pt idx="133">
                  <c:v>35.9</c:v>
                </c:pt>
                <c:pt idx="134">
                  <c:v>36.4</c:v>
                </c:pt>
                <c:pt idx="135">
                  <c:v>36.6</c:v>
                </c:pt>
                <c:pt idx="136">
                  <c:v>36.4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data'!$AT$10:$AT$146</c:f>
              <c:numCache>
                <c:formatCode>General</c:formatCode>
                <c:ptCount val="137"/>
                <c:pt idx="0">
                  <c:v>36.4</c:v>
                </c:pt>
                <c:pt idx="1">
                  <c:v>36.700000000000003</c:v>
                </c:pt>
                <c:pt idx="2">
                  <c:v>37.700000000000003</c:v>
                </c:pt>
                <c:pt idx="3">
                  <c:v>37.9</c:v>
                </c:pt>
                <c:pt idx="4">
                  <c:v>37.9</c:v>
                </c:pt>
                <c:pt idx="5">
                  <c:v>39</c:v>
                </c:pt>
                <c:pt idx="6">
                  <c:v>40.700000000000003</c:v>
                </c:pt>
                <c:pt idx="7">
                  <c:v>41.8</c:v>
                </c:pt>
                <c:pt idx="8">
                  <c:v>43.2</c:v>
                </c:pt>
                <c:pt idx="9">
                  <c:v>44.1</c:v>
                </c:pt>
                <c:pt idx="10">
                  <c:v>44.6</c:v>
                </c:pt>
                <c:pt idx="11">
                  <c:v>44.7</c:v>
                </c:pt>
                <c:pt idx="12">
                  <c:v>44.9</c:v>
                </c:pt>
                <c:pt idx="13">
                  <c:v>45</c:v>
                </c:pt>
                <c:pt idx="14">
                  <c:v>45.2</c:v>
                </c:pt>
                <c:pt idx="15">
                  <c:v>45</c:v>
                </c:pt>
                <c:pt idx="16">
                  <c:v>43.5</c:v>
                </c:pt>
                <c:pt idx="17">
                  <c:v>40.700000000000003</c:v>
                </c:pt>
                <c:pt idx="18">
                  <c:v>37.4</c:v>
                </c:pt>
                <c:pt idx="19">
                  <c:v>34.299999999999997</c:v>
                </c:pt>
                <c:pt idx="20">
                  <c:v>31.8</c:v>
                </c:pt>
                <c:pt idx="21">
                  <c:v>28.9</c:v>
                </c:pt>
                <c:pt idx="22">
                  <c:v>26.4</c:v>
                </c:pt>
                <c:pt idx="23">
                  <c:v>25.1</c:v>
                </c:pt>
                <c:pt idx="24">
                  <c:v>23.2</c:v>
                </c:pt>
                <c:pt idx="25">
                  <c:v>21.1</c:v>
                </c:pt>
                <c:pt idx="26">
                  <c:v>19.5</c:v>
                </c:pt>
                <c:pt idx="27">
                  <c:v>19.8</c:v>
                </c:pt>
                <c:pt idx="28">
                  <c:v>19.899999999999999</c:v>
                </c:pt>
                <c:pt idx="29">
                  <c:v>21.6</c:v>
                </c:pt>
                <c:pt idx="30">
                  <c:v>22.5</c:v>
                </c:pt>
                <c:pt idx="31">
                  <c:v>22.6</c:v>
                </c:pt>
                <c:pt idx="32">
                  <c:v>23.5</c:v>
                </c:pt>
                <c:pt idx="33">
                  <c:v>25</c:v>
                </c:pt>
                <c:pt idx="34">
                  <c:v>25.2</c:v>
                </c:pt>
                <c:pt idx="35">
                  <c:v>26</c:v>
                </c:pt>
                <c:pt idx="36">
                  <c:v>27.1</c:v>
                </c:pt>
                <c:pt idx="37">
                  <c:v>28.1</c:v>
                </c:pt>
                <c:pt idx="38">
                  <c:v>28.2</c:v>
                </c:pt>
                <c:pt idx="39">
                  <c:v>29.7</c:v>
                </c:pt>
                <c:pt idx="40">
                  <c:v>32.1</c:v>
                </c:pt>
                <c:pt idx="41">
                  <c:v>33.299999999999997</c:v>
                </c:pt>
                <c:pt idx="42">
                  <c:v>34.200000000000003</c:v>
                </c:pt>
                <c:pt idx="43">
                  <c:v>34.6</c:v>
                </c:pt>
                <c:pt idx="44">
                  <c:v>33.6</c:v>
                </c:pt>
                <c:pt idx="45">
                  <c:v>33.4</c:v>
                </c:pt>
                <c:pt idx="46">
                  <c:v>34</c:v>
                </c:pt>
                <c:pt idx="47">
                  <c:v>35</c:v>
                </c:pt>
                <c:pt idx="48">
                  <c:v>35.5</c:v>
                </c:pt>
                <c:pt idx="49">
                  <c:v>35.6</c:v>
                </c:pt>
                <c:pt idx="50">
                  <c:v>35.6</c:v>
                </c:pt>
                <c:pt idx="51">
                  <c:v>35.9</c:v>
                </c:pt>
                <c:pt idx="52">
                  <c:v>36</c:v>
                </c:pt>
                <c:pt idx="53">
                  <c:v>36.9</c:v>
                </c:pt>
                <c:pt idx="54">
                  <c:v>38.799999999999997</c:v>
                </c:pt>
                <c:pt idx="55">
                  <c:v>39.1</c:v>
                </c:pt>
                <c:pt idx="56">
                  <c:v>39.700000000000003</c:v>
                </c:pt>
                <c:pt idx="57">
                  <c:v>41.2</c:v>
                </c:pt>
                <c:pt idx="58">
                  <c:v>42.6</c:v>
                </c:pt>
                <c:pt idx="59">
                  <c:v>42.8</c:v>
                </c:pt>
                <c:pt idx="60">
                  <c:v>42.8</c:v>
                </c:pt>
                <c:pt idx="61">
                  <c:v>43.5</c:v>
                </c:pt>
                <c:pt idx="62">
                  <c:v>43.6</c:v>
                </c:pt>
                <c:pt idx="63">
                  <c:v>43.6</c:v>
                </c:pt>
                <c:pt idx="64">
                  <c:v>43.9</c:v>
                </c:pt>
                <c:pt idx="65">
                  <c:v>44</c:v>
                </c:pt>
                <c:pt idx="66">
                  <c:v>45.4</c:v>
                </c:pt>
                <c:pt idx="67">
                  <c:v>45.8</c:v>
                </c:pt>
                <c:pt idx="68">
                  <c:v>45.9</c:v>
                </c:pt>
                <c:pt idx="69">
                  <c:v>45.9</c:v>
                </c:pt>
                <c:pt idx="70">
                  <c:v>48.6</c:v>
                </c:pt>
                <c:pt idx="71">
                  <c:v>39.799999999999997</c:v>
                </c:pt>
                <c:pt idx="72">
                  <c:v>38.1</c:v>
                </c:pt>
                <c:pt idx="73">
                  <c:v>38.1</c:v>
                </c:pt>
                <c:pt idx="74">
                  <c:v>34.299999999999997</c:v>
                </c:pt>
                <c:pt idx="75">
                  <c:v>33.700000000000003</c:v>
                </c:pt>
                <c:pt idx="76">
                  <c:v>32.700000000000003</c:v>
                </c:pt>
                <c:pt idx="77">
                  <c:v>30.8</c:v>
                </c:pt>
                <c:pt idx="78">
                  <c:v>30.5</c:v>
                </c:pt>
                <c:pt idx="79">
                  <c:v>29.5</c:v>
                </c:pt>
                <c:pt idx="80">
                  <c:v>28.9</c:v>
                </c:pt>
                <c:pt idx="81">
                  <c:v>28.8</c:v>
                </c:pt>
                <c:pt idx="82">
                  <c:v>27.3</c:v>
                </c:pt>
                <c:pt idx="83">
                  <c:v>25.9</c:v>
                </c:pt>
                <c:pt idx="84">
                  <c:v>25.7</c:v>
                </c:pt>
                <c:pt idx="85">
                  <c:v>24.9</c:v>
                </c:pt>
                <c:pt idx="86">
                  <c:v>23.8</c:v>
                </c:pt>
                <c:pt idx="87">
                  <c:v>23.6</c:v>
                </c:pt>
                <c:pt idx="88">
                  <c:v>23.2</c:v>
                </c:pt>
                <c:pt idx="89">
                  <c:v>23.8</c:v>
                </c:pt>
                <c:pt idx="90">
                  <c:v>23.9</c:v>
                </c:pt>
                <c:pt idx="91">
                  <c:v>24.5</c:v>
                </c:pt>
                <c:pt idx="92">
                  <c:v>24.3</c:v>
                </c:pt>
                <c:pt idx="93">
                  <c:v>24.5</c:v>
                </c:pt>
                <c:pt idx="94">
                  <c:v>23.7</c:v>
                </c:pt>
                <c:pt idx="95">
                  <c:v>24.4</c:v>
                </c:pt>
                <c:pt idx="96">
                  <c:v>25.1</c:v>
                </c:pt>
                <c:pt idx="97">
                  <c:v>25.2</c:v>
                </c:pt>
                <c:pt idx="98">
                  <c:v>27.7</c:v>
                </c:pt>
                <c:pt idx="99">
                  <c:v>28.1</c:v>
                </c:pt>
                <c:pt idx="100">
                  <c:v>28.1</c:v>
                </c:pt>
                <c:pt idx="101">
                  <c:v>29.7</c:v>
                </c:pt>
                <c:pt idx="102">
                  <c:v>30</c:v>
                </c:pt>
                <c:pt idx="103">
                  <c:v>29.4</c:v>
                </c:pt>
                <c:pt idx="104">
                  <c:v>29.3</c:v>
                </c:pt>
                <c:pt idx="105">
                  <c:v>29.3</c:v>
                </c:pt>
                <c:pt idx="106">
                  <c:v>29.7</c:v>
                </c:pt>
                <c:pt idx="107">
                  <c:v>30.3</c:v>
                </c:pt>
                <c:pt idx="108">
                  <c:v>30.4</c:v>
                </c:pt>
                <c:pt idx="109">
                  <c:v>31.8</c:v>
                </c:pt>
                <c:pt idx="110">
                  <c:v>32.9</c:v>
                </c:pt>
                <c:pt idx="111">
                  <c:v>34.700000000000003</c:v>
                </c:pt>
                <c:pt idx="112">
                  <c:v>36.299999999999997</c:v>
                </c:pt>
                <c:pt idx="113">
                  <c:v>37.200000000000003</c:v>
                </c:pt>
                <c:pt idx="114">
                  <c:v>38.700000000000003</c:v>
                </c:pt>
                <c:pt idx="115">
                  <c:v>40.6</c:v>
                </c:pt>
                <c:pt idx="116">
                  <c:v>42.7</c:v>
                </c:pt>
                <c:pt idx="117">
                  <c:v>44.7</c:v>
                </c:pt>
                <c:pt idx="118">
                  <c:v>45.8</c:v>
                </c:pt>
                <c:pt idx="119">
                  <c:v>45.9</c:v>
                </c:pt>
                <c:pt idx="120">
                  <c:v>44.5</c:v>
                </c:pt>
                <c:pt idx="121">
                  <c:v>42.3</c:v>
                </c:pt>
                <c:pt idx="122">
                  <c:v>42</c:v>
                </c:pt>
                <c:pt idx="123">
                  <c:v>37.200000000000003</c:v>
                </c:pt>
                <c:pt idx="124">
                  <c:v>35.1</c:v>
                </c:pt>
                <c:pt idx="125">
                  <c:v>34.9</c:v>
                </c:pt>
                <c:pt idx="126">
                  <c:v>34.4</c:v>
                </c:pt>
                <c:pt idx="127">
                  <c:v>34.299999999999997</c:v>
                </c:pt>
                <c:pt idx="128">
                  <c:v>34.200000000000003</c:v>
                </c:pt>
                <c:pt idx="129">
                  <c:v>34.200000000000003</c:v>
                </c:pt>
                <c:pt idx="130">
                  <c:v>34.1</c:v>
                </c:pt>
                <c:pt idx="131">
                  <c:v>34.1</c:v>
                </c:pt>
                <c:pt idx="132">
                  <c:v>34.700000000000003</c:v>
                </c:pt>
                <c:pt idx="133">
                  <c:v>35.200000000000003</c:v>
                </c:pt>
                <c:pt idx="134">
                  <c:v>36.200000000000003</c:v>
                </c:pt>
                <c:pt idx="135">
                  <c:v>36.6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data'!$AT$10:$AT$146</c:f>
              <c:numCache>
                <c:formatCode>General</c:formatCode>
                <c:ptCount val="137"/>
                <c:pt idx="0">
                  <c:v>36.6</c:v>
                </c:pt>
                <c:pt idx="1">
                  <c:v>36.5</c:v>
                </c:pt>
                <c:pt idx="2">
                  <c:v>36.700000000000003</c:v>
                </c:pt>
                <c:pt idx="3">
                  <c:v>37.299999999999997</c:v>
                </c:pt>
                <c:pt idx="4">
                  <c:v>38.700000000000003</c:v>
                </c:pt>
                <c:pt idx="5">
                  <c:v>39</c:v>
                </c:pt>
                <c:pt idx="6">
                  <c:v>38.9</c:v>
                </c:pt>
                <c:pt idx="7">
                  <c:v>38.700000000000003</c:v>
                </c:pt>
                <c:pt idx="8">
                  <c:v>38.9</c:v>
                </c:pt>
                <c:pt idx="9">
                  <c:v>40.6</c:v>
                </c:pt>
                <c:pt idx="10">
                  <c:v>41.4</c:v>
                </c:pt>
                <c:pt idx="11">
                  <c:v>43</c:v>
                </c:pt>
                <c:pt idx="12">
                  <c:v>44.6</c:v>
                </c:pt>
                <c:pt idx="13">
                  <c:v>45.4</c:v>
                </c:pt>
                <c:pt idx="14">
                  <c:v>45.2</c:v>
                </c:pt>
                <c:pt idx="15">
                  <c:v>45</c:v>
                </c:pt>
                <c:pt idx="16">
                  <c:v>45.3</c:v>
                </c:pt>
                <c:pt idx="17">
                  <c:v>44.9</c:v>
                </c:pt>
                <c:pt idx="18">
                  <c:v>42.7</c:v>
                </c:pt>
                <c:pt idx="19">
                  <c:v>39.5</c:v>
                </c:pt>
                <c:pt idx="20">
                  <c:v>36.299999999999997</c:v>
                </c:pt>
                <c:pt idx="21">
                  <c:v>33.299999999999997</c:v>
                </c:pt>
                <c:pt idx="22">
                  <c:v>30.4</c:v>
                </c:pt>
                <c:pt idx="23">
                  <c:v>27.5</c:v>
                </c:pt>
                <c:pt idx="24">
                  <c:v>25.5</c:v>
                </c:pt>
                <c:pt idx="25">
                  <c:v>23.8</c:v>
                </c:pt>
                <c:pt idx="26">
                  <c:v>21.8</c:v>
                </c:pt>
                <c:pt idx="27">
                  <c:v>19.7</c:v>
                </c:pt>
                <c:pt idx="28">
                  <c:v>18.7</c:v>
                </c:pt>
                <c:pt idx="29">
                  <c:v>20.100000000000001</c:v>
                </c:pt>
                <c:pt idx="30">
                  <c:v>20.399999999999999</c:v>
                </c:pt>
                <c:pt idx="31">
                  <c:v>21.8</c:v>
                </c:pt>
                <c:pt idx="32">
                  <c:v>22.1</c:v>
                </c:pt>
                <c:pt idx="33">
                  <c:v>23.5</c:v>
                </c:pt>
                <c:pt idx="34">
                  <c:v>24.8</c:v>
                </c:pt>
                <c:pt idx="35">
                  <c:v>25</c:v>
                </c:pt>
                <c:pt idx="36">
                  <c:v>26.5</c:v>
                </c:pt>
                <c:pt idx="37">
                  <c:v>28.2</c:v>
                </c:pt>
                <c:pt idx="38">
                  <c:v>29.4</c:v>
                </c:pt>
                <c:pt idx="39">
                  <c:v>29.9</c:v>
                </c:pt>
                <c:pt idx="40">
                  <c:v>30.4</c:v>
                </c:pt>
                <c:pt idx="41">
                  <c:v>31.3</c:v>
                </c:pt>
                <c:pt idx="42">
                  <c:v>31.5</c:v>
                </c:pt>
                <c:pt idx="43">
                  <c:v>31.5</c:v>
                </c:pt>
                <c:pt idx="44">
                  <c:v>33.200000000000003</c:v>
                </c:pt>
                <c:pt idx="45">
                  <c:v>34.700000000000003</c:v>
                </c:pt>
                <c:pt idx="46">
                  <c:v>34.299999999999997</c:v>
                </c:pt>
                <c:pt idx="47">
                  <c:v>33.700000000000003</c:v>
                </c:pt>
                <c:pt idx="48">
                  <c:v>34.1</c:v>
                </c:pt>
                <c:pt idx="49">
                  <c:v>34.5</c:v>
                </c:pt>
                <c:pt idx="50">
                  <c:v>34.6</c:v>
                </c:pt>
                <c:pt idx="51">
                  <c:v>35.200000000000003</c:v>
                </c:pt>
                <c:pt idx="52">
                  <c:v>35.299999999999997</c:v>
                </c:pt>
                <c:pt idx="53">
                  <c:v>35.6</c:v>
                </c:pt>
                <c:pt idx="54">
                  <c:v>36.5</c:v>
                </c:pt>
                <c:pt idx="55">
                  <c:v>37.9</c:v>
                </c:pt>
                <c:pt idx="56">
                  <c:v>39.9</c:v>
                </c:pt>
                <c:pt idx="57">
                  <c:v>40.200000000000003</c:v>
                </c:pt>
                <c:pt idx="58">
                  <c:v>40.6</c:v>
                </c:pt>
                <c:pt idx="59">
                  <c:v>41.9</c:v>
                </c:pt>
                <c:pt idx="60">
                  <c:v>43.2</c:v>
                </c:pt>
                <c:pt idx="61">
                  <c:v>44.1</c:v>
                </c:pt>
                <c:pt idx="62">
                  <c:v>45</c:v>
                </c:pt>
                <c:pt idx="63">
                  <c:v>45.1</c:v>
                </c:pt>
                <c:pt idx="64">
                  <c:v>44.8</c:v>
                </c:pt>
                <c:pt idx="65">
                  <c:v>44.8</c:v>
                </c:pt>
                <c:pt idx="66">
                  <c:v>44.8</c:v>
                </c:pt>
                <c:pt idx="67">
                  <c:v>45</c:v>
                </c:pt>
                <c:pt idx="68">
                  <c:v>43.9</c:v>
                </c:pt>
                <c:pt idx="69">
                  <c:v>43.7</c:v>
                </c:pt>
                <c:pt idx="70">
                  <c:v>43.7</c:v>
                </c:pt>
                <c:pt idx="71">
                  <c:v>43.1</c:v>
                </c:pt>
                <c:pt idx="72">
                  <c:v>43</c:v>
                </c:pt>
                <c:pt idx="73">
                  <c:v>43</c:v>
                </c:pt>
                <c:pt idx="74">
                  <c:v>34.799999999999997</c:v>
                </c:pt>
                <c:pt idx="75">
                  <c:v>33.4</c:v>
                </c:pt>
                <c:pt idx="76">
                  <c:v>33.4</c:v>
                </c:pt>
                <c:pt idx="77">
                  <c:v>31.7</c:v>
                </c:pt>
                <c:pt idx="78">
                  <c:v>32.4</c:v>
                </c:pt>
                <c:pt idx="79">
                  <c:v>32.5</c:v>
                </c:pt>
                <c:pt idx="80">
                  <c:v>32.5</c:v>
                </c:pt>
                <c:pt idx="81">
                  <c:v>31.2</c:v>
                </c:pt>
                <c:pt idx="82">
                  <c:v>31</c:v>
                </c:pt>
                <c:pt idx="83">
                  <c:v>29.8</c:v>
                </c:pt>
                <c:pt idx="84">
                  <c:v>28</c:v>
                </c:pt>
                <c:pt idx="85">
                  <c:v>27.7</c:v>
                </c:pt>
                <c:pt idx="86">
                  <c:v>25.3</c:v>
                </c:pt>
                <c:pt idx="87">
                  <c:v>23.6</c:v>
                </c:pt>
                <c:pt idx="88">
                  <c:v>22.8</c:v>
                </c:pt>
                <c:pt idx="89">
                  <c:v>22</c:v>
                </c:pt>
                <c:pt idx="90">
                  <c:v>21.9</c:v>
                </c:pt>
                <c:pt idx="91">
                  <c:v>21.9</c:v>
                </c:pt>
                <c:pt idx="92">
                  <c:v>22.5</c:v>
                </c:pt>
                <c:pt idx="93">
                  <c:v>22.6</c:v>
                </c:pt>
                <c:pt idx="94">
                  <c:v>22.9</c:v>
                </c:pt>
                <c:pt idx="95">
                  <c:v>24.1</c:v>
                </c:pt>
                <c:pt idx="96">
                  <c:v>24.8</c:v>
                </c:pt>
                <c:pt idx="97">
                  <c:v>26</c:v>
                </c:pt>
                <c:pt idx="98">
                  <c:v>26.2</c:v>
                </c:pt>
                <c:pt idx="99">
                  <c:v>29.3</c:v>
                </c:pt>
                <c:pt idx="100">
                  <c:v>30.3</c:v>
                </c:pt>
                <c:pt idx="101">
                  <c:v>30.9</c:v>
                </c:pt>
                <c:pt idx="102">
                  <c:v>31</c:v>
                </c:pt>
                <c:pt idx="103">
                  <c:v>31</c:v>
                </c:pt>
                <c:pt idx="104">
                  <c:v>31.7</c:v>
                </c:pt>
                <c:pt idx="105">
                  <c:v>31.8</c:v>
                </c:pt>
                <c:pt idx="106">
                  <c:v>31.3</c:v>
                </c:pt>
                <c:pt idx="107">
                  <c:v>30.9</c:v>
                </c:pt>
                <c:pt idx="108">
                  <c:v>30.3</c:v>
                </c:pt>
                <c:pt idx="109">
                  <c:v>30.2</c:v>
                </c:pt>
                <c:pt idx="110">
                  <c:v>30.5</c:v>
                </c:pt>
                <c:pt idx="111">
                  <c:v>31.2</c:v>
                </c:pt>
                <c:pt idx="112">
                  <c:v>32.700000000000003</c:v>
                </c:pt>
                <c:pt idx="113">
                  <c:v>34</c:v>
                </c:pt>
                <c:pt idx="114">
                  <c:v>35.1</c:v>
                </c:pt>
                <c:pt idx="115">
                  <c:v>36.799999999999997</c:v>
                </c:pt>
                <c:pt idx="116">
                  <c:v>38.799999999999997</c:v>
                </c:pt>
                <c:pt idx="117">
                  <c:v>40.4</c:v>
                </c:pt>
                <c:pt idx="118">
                  <c:v>41.9</c:v>
                </c:pt>
                <c:pt idx="119">
                  <c:v>42.1</c:v>
                </c:pt>
                <c:pt idx="120">
                  <c:v>43.7</c:v>
                </c:pt>
                <c:pt idx="121">
                  <c:v>44.8</c:v>
                </c:pt>
                <c:pt idx="122">
                  <c:v>43.6</c:v>
                </c:pt>
                <c:pt idx="123">
                  <c:v>40.700000000000003</c:v>
                </c:pt>
                <c:pt idx="124">
                  <c:v>38.5</c:v>
                </c:pt>
                <c:pt idx="125">
                  <c:v>37.299999999999997</c:v>
                </c:pt>
                <c:pt idx="126">
                  <c:v>36.700000000000003</c:v>
                </c:pt>
                <c:pt idx="127">
                  <c:v>36.6</c:v>
                </c:pt>
                <c:pt idx="128">
                  <c:v>36.1</c:v>
                </c:pt>
                <c:pt idx="129">
                  <c:v>35.799999999999997</c:v>
                </c:pt>
                <c:pt idx="130">
                  <c:v>35.799999999999997</c:v>
                </c:pt>
                <c:pt idx="131">
                  <c:v>35.200000000000003</c:v>
                </c:pt>
                <c:pt idx="132">
                  <c:v>34.299999999999997</c:v>
                </c:pt>
                <c:pt idx="133">
                  <c:v>33.700000000000003</c:v>
                </c:pt>
                <c:pt idx="134">
                  <c:v>34.4</c:v>
                </c:pt>
                <c:pt idx="135">
                  <c:v>34.299999999999997</c:v>
                </c:pt>
                <c:pt idx="136">
                  <c:v>35.4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76672"/>
        <c:axId val="75170176"/>
      </c:scatterChart>
      <c:valAx>
        <c:axId val="53676672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75170176"/>
        <c:crosses val="autoZero"/>
        <c:crossBetween val="midCat"/>
      </c:valAx>
      <c:valAx>
        <c:axId val="75170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Speed (mph)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536766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Lambda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data'!$BC$10:$BC$146</c:f>
              <c:numCache>
                <c:formatCode>General</c:formatCode>
                <c:ptCount val="137"/>
                <c:pt idx="0">
                  <c:v>0.84</c:v>
                </c:pt>
                <c:pt idx="1">
                  <c:v>0.85</c:v>
                </c:pt>
                <c:pt idx="2">
                  <c:v>0.84</c:v>
                </c:pt>
                <c:pt idx="3">
                  <c:v>0.85</c:v>
                </c:pt>
                <c:pt idx="4">
                  <c:v>0.87</c:v>
                </c:pt>
                <c:pt idx="5">
                  <c:v>0.89</c:v>
                </c:pt>
                <c:pt idx="6">
                  <c:v>0.91</c:v>
                </c:pt>
                <c:pt idx="7">
                  <c:v>0.9</c:v>
                </c:pt>
                <c:pt idx="8">
                  <c:v>0.9</c:v>
                </c:pt>
                <c:pt idx="9">
                  <c:v>0.89</c:v>
                </c:pt>
                <c:pt idx="10">
                  <c:v>0.88</c:v>
                </c:pt>
                <c:pt idx="11">
                  <c:v>0.88</c:v>
                </c:pt>
                <c:pt idx="12">
                  <c:v>0.88</c:v>
                </c:pt>
                <c:pt idx="13">
                  <c:v>0.89</c:v>
                </c:pt>
                <c:pt idx="14">
                  <c:v>0.91</c:v>
                </c:pt>
                <c:pt idx="15">
                  <c:v>0.98</c:v>
                </c:pt>
                <c:pt idx="16">
                  <c:v>1.1499999999999999</c:v>
                </c:pt>
                <c:pt idx="17">
                  <c:v>1.44</c:v>
                </c:pt>
                <c:pt idx="18">
                  <c:v>1.4</c:v>
                </c:pt>
                <c:pt idx="19">
                  <c:v>1.44</c:v>
                </c:pt>
                <c:pt idx="20">
                  <c:v>1.55</c:v>
                </c:pt>
                <c:pt idx="21">
                  <c:v>1.5</c:v>
                </c:pt>
                <c:pt idx="22">
                  <c:v>1.31</c:v>
                </c:pt>
                <c:pt idx="23">
                  <c:v>1.1399999999999999</c:v>
                </c:pt>
                <c:pt idx="24">
                  <c:v>0.97</c:v>
                </c:pt>
                <c:pt idx="25">
                  <c:v>0.85</c:v>
                </c:pt>
                <c:pt idx="26">
                  <c:v>0.79</c:v>
                </c:pt>
                <c:pt idx="27">
                  <c:v>0.78</c:v>
                </c:pt>
                <c:pt idx="28">
                  <c:v>0.79</c:v>
                </c:pt>
                <c:pt idx="29">
                  <c:v>0.78</c:v>
                </c:pt>
                <c:pt idx="30">
                  <c:v>0.79</c:v>
                </c:pt>
                <c:pt idx="31">
                  <c:v>0.82</c:v>
                </c:pt>
                <c:pt idx="32">
                  <c:v>0.83</c:v>
                </c:pt>
                <c:pt idx="33">
                  <c:v>0.83</c:v>
                </c:pt>
                <c:pt idx="34">
                  <c:v>0.84</c:v>
                </c:pt>
                <c:pt idx="35">
                  <c:v>0.85</c:v>
                </c:pt>
                <c:pt idx="36">
                  <c:v>0.85</c:v>
                </c:pt>
                <c:pt idx="37">
                  <c:v>0.86</c:v>
                </c:pt>
                <c:pt idx="38">
                  <c:v>0.86</c:v>
                </c:pt>
                <c:pt idx="39">
                  <c:v>0.87</c:v>
                </c:pt>
                <c:pt idx="40">
                  <c:v>0.87</c:v>
                </c:pt>
                <c:pt idx="41">
                  <c:v>0.86</c:v>
                </c:pt>
                <c:pt idx="42">
                  <c:v>0.85</c:v>
                </c:pt>
                <c:pt idx="43">
                  <c:v>0.85</c:v>
                </c:pt>
                <c:pt idx="44">
                  <c:v>0.85</c:v>
                </c:pt>
                <c:pt idx="45">
                  <c:v>0.86</c:v>
                </c:pt>
                <c:pt idx="46">
                  <c:v>0.87</c:v>
                </c:pt>
                <c:pt idx="47">
                  <c:v>0.87</c:v>
                </c:pt>
                <c:pt idx="48">
                  <c:v>0.87</c:v>
                </c:pt>
                <c:pt idx="49">
                  <c:v>0.87</c:v>
                </c:pt>
                <c:pt idx="50">
                  <c:v>0.86</c:v>
                </c:pt>
                <c:pt idx="51">
                  <c:v>0.87</c:v>
                </c:pt>
                <c:pt idx="52">
                  <c:v>0.88</c:v>
                </c:pt>
                <c:pt idx="53">
                  <c:v>0.89</c:v>
                </c:pt>
                <c:pt idx="54">
                  <c:v>0.87</c:v>
                </c:pt>
                <c:pt idx="55">
                  <c:v>0.87</c:v>
                </c:pt>
                <c:pt idx="56">
                  <c:v>0.88</c:v>
                </c:pt>
                <c:pt idx="57">
                  <c:v>0.89</c:v>
                </c:pt>
                <c:pt idx="58">
                  <c:v>0.88</c:v>
                </c:pt>
                <c:pt idx="59">
                  <c:v>0.9</c:v>
                </c:pt>
                <c:pt idx="60">
                  <c:v>0.84</c:v>
                </c:pt>
                <c:pt idx="61">
                  <c:v>0.83</c:v>
                </c:pt>
                <c:pt idx="62">
                  <c:v>0.87</c:v>
                </c:pt>
                <c:pt idx="63">
                  <c:v>0.88</c:v>
                </c:pt>
                <c:pt idx="64">
                  <c:v>0.9</c:v>
                </c:pt>
                <c:pt idx="65">
                  <c:v>0.91</c:v>
                </c:pt>
                <c:pt idx="66">
                  <c:v>0.9</c:v>
                </c:pt>
                <c:pt idx="67">
                  <c:v>1</c:v>
                </c:pt>
                <c:pt idx="68">
                  <c:v>1.05</c:v>
                </c:pt>
                <c:pt idx="69">
                  <c:v>1.04</c:v>
                </c:pt>
                <c:pt idx="70">
                  <c:v>0.96</c:v>
                </c:pt>
                <c:pt idx="71">
                  <c:v>0.85</c:v>
                </c:pt>
                <c:pt idx="72">
                  <c:v>0.84</c:v>
                </c:pt>
                <c:pt idx="73">
                  <c:v>0.86</c:v>
                </c:pt>
                <c:pt idx="74">
                  <c:v>0.87</c:v>
                </c:pt>
                <c:pt idx="75">
                  <c:v>0.85</c:v>
                </c:pt>
                <c:pt idx="76">
                  <c:v>0.85</c:v>
                </c:pt>
                <c:pt idx="77">
                  <c:v>0.91</c:v>
                </c:pt>
                <c:pt idx="78">
                  <c:v>0.91</c:v>
                </c:pt>
                <c:pt idx="79">
                  <c:v>0.88</c:v>
                </c:pt>
                <c:pt idx="80">
                  <c:v>0.85</c:v>
                </c:pt>
                <c:pt idx="81">
                  <c:v>0.84</c:v>
                </c:pt>
                <c:pt idx="82">
                  <c:v>0.87</c:v>
                </c:pt>
                <c:pt idx="83">
                  <c:v>0.86</c:v>
                </c:pt>
                <c:pt idx="84">
                  <c:v>0.84</c:v>
                </c:pt>
                <c:pt idx="85">
                  <c:v>0.82</c:v>
                </c:pt>
                <c:pt idx="86">
                  <c:v>0.83</c:v>
                </c:pt>
                <c:pt idx="87">
                  <c:v>0.85</c:v>
                </c:pt>
                <c:pt idx="88">
                  <c:v>0.87</c:v>
                </c:pt>
                <c:pt idx="89">
                  <c:v>0.87</c:v>
                </c:pt>
                <c:pt idx="90">
                  <c:v>0.85</c:v>
                </c:pt>
                <c:pt idx="91">
                  <c:v>0.87</c:v>
                </c:pt>
                <c:pt idx="92">
                  <c:v>0.89</c:v>
                </c:pt>
                <c:pt idx="93">
                  <c:v>0.89</c:v>
                </c:pt>
                <c:pt idx="94">
                  <c:v>0.89</c:v>
                </c:pt>
                <c:pt idx="95">
                  <c:v>0.9</c:v>
                </c:pt>
                <c:pt idx="96">
                  <c:v>0.9</c:v>
                </c:pt>
                <c:pt idx="97">
                  <c:v>0.88</c:v>
                </c:pt>
                <c:pt idx="98">
                  <c:v>0.88</c:v>
                </c:pt>
                <c:pt idx="99">
                  <c:v>0.87</c:v>
                </c:pt>
                <c:pt idx="100">
                  <c:v>0.88</c:v>
                </c:pt>
                <c:pt idx="101">
                  <c:v>0.86</c:v>
                </c:pt>
                <c:pt idx="102">
                  <c:v>0.85</c:v>
                </c:pt>
                <c:pt idx="103">
                  <c:v>0.86</c:v>
                </c:pt>
                <c:pt idx="104">
                  <c:v>0.86</c:v>
                </c:pt>
                <c:pt idx="105">
                  <c:v>0.86</c:v>
                </c:pt>
                <c:pt idx="106">
                  <c:v>0.86</c:v>
                </c:pt>
                <c:pt idx="107">
                  <c:v>0.88</c:v>
                </c:pt>
                <c:pt idx="108">
                  <c:v>0.86</c:v>
                </c:pt>
                <c:pt idx="109">
                  <c:v>0.88</c:v>
                </c:pt>
                <c:pt idx="110">
                  <c:v>0.9</c:v>
                </c:pt>
                <c:pt idx="111">
                  <c:v>0.9</c:v>
                </c:pt>
                <c:pt idx="112">
                  <c:v>0.89</c:v>
                </c:pt>
                <c:pt idx="113">
                  <c:v>0.91</c:v>
                </c:pt>
                <c:pt idx="114">
                  <c:v>0.85</c:v>
                </c:pt>
                <c:pt idx="115">
                  <c:v>0.87</c:v>
                </c:pt>
                <c:pt idx="116">
                  <c:v>0.89</c:v>
                </c:pt>
                <c:pt idx="117">
                  <c:v>0.91</c:v>
                </c:pt>
                <c:pt idx="118">
                  <c:v>0.93</c:v>
                </c:pt>
                <c:pt idx="119">
                  <c:v>0.96</c:v>
                </c:pt>
                <c:pt idx="120">
                  <c:v>0.97</c:v>
                </c:pt>
                <c:pt idx="121">
                  <c:v>0.9</c:v>
                </c:pt>
                <c:pt idx="122">
                  <c:v>0.88</c:v>
                </c:pt>
                <c:pt idx="123">
                  <c:v>0.87</c:v>
                </c:pt>
                <c:pt idx="124">
                  <c:v>0.87</c:v>
                </c:pt>
                <c:pt idx="125">
                  <c:v>0.87</c:v>
                </c:pt>
                <c:pt idx="126">
                  <c:v>0.9</c:v>
                </c:pt>
                <c:pt idx="127">
                  <c:v>0.88</c:v>
                </c:pt>
                <c:pt idx="128">
                  <c:v>0.87</c:v>
                </c:pt>
                <c:pt idx="129">
                  <c:v>0.87</c:v>
                </c:pt>
                <c:pt idx="130">
                  <c:v>0.87</c:v>
                </c:pt>
                <c:pt idx="131">
                  <c:v>0.87</c:v>
                </c:pt>
                <c:pt idx="132">
                  <c:v>0.87</c:v>
                </c:pt>
                <c:pt idx="133">
                  <c:v>0.86</c:v>
                </c:pt>
                <c:pt idx="134">
                  <c:v>0.88</c:v>
                </c:pt>
                <c:pt idx="135">
                  <c:v>0.88</c:v>
                </c:pt>
                <c:pt idx="136">
                  <c:v>0.89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data'!$BC$10:$BC$146</c:f>
              <c:numCache>
                <c:formatCode>General</c:formatCode>
                <c:ptCount val="137"/>
                <c:pt idx="0">
                  <c:v>0.89</c:v>
                </c:pt>
                <c:pt idx="1">
                  <c:v>0.88</c:v>
                </c:pt>
                <c:pt idx="2">
                  <c:v>0.89</c:v>
                </c:pt>
                <c:pt idx="3">
                  <c:v>0.86</c:v>
                </c:pt>
                <c:pt idx="4">
                  <c:v>0.87</c:v>
                </c:pt>
                <c:pt idx="5">
                  <c:v>0.88</c:v>
                </c:pt>
                <c:pt idx="6">
                  <c:v>0.88</c:v>
                </c:pt>
                <c:pt idx="7">
                  <c:v>0.89</c:v>
                </c:pt>
                <c:pt idx="8">
                  <c:v>0.87</c:v>
                </c:pt>
                <c:pt idx="9">
                  <c:v>0.87</c:v>
                </c:pt>
                <c:pt idx="10">
                  <c:v>0.87</c:v>
                </c:pt>
                <c:pt idx="11">
                  <c:v>0.87</c:v>
                </c:pt>
                <c:pt idx="12">
                  <c:v>0.87</c:v>
                </c:pt>
                <c:pt idx="13">
                  <c:v>0.88</c:v>
                </c:pt>
                <c:pt idx="14">
                  <c:v>0.93</c:v>
                </c:pt>
                <c:pt idx="15">
                  <c:v>1.05</c:v>
                </c:pt>
                <c:pt idx="16">
                  <c:v>1.21</c:v>
                </c:pt>
                <c:pt idx="17">
                  <c:v>1.54</c:v>
                </c:pt>
                <c:pt idx="18">
                  <c:v>1.5</c:v>
                </c:pt>
                <c:pt idx="19">
                  <c:v>1.4</c:v>
                </c:pt>
                <c:pt idx="20">
                  <c:v>1.22</c:v>
                </c:pt>
                <c:pt idx="21">
                  <c:v>1.1000000000000001</c:v>
                </c:pt>
                <c:pt idx="22">
                  <c:v>1.1200000000000001</c:v>
                </c:pt>
                <c:pt idx="23">
                  <c:v>1.1399999999999999</c:v>
                </c:pt>
                <c:pt idx="24">
                  <c:v>0.99</c:v>
                </c:pt>
                <c:pt idx="25">
                  <c:v>0.82</c:v>
                </c:pt>
                <c:pt idx="26">
                  <c:v>0.78</c:v>
                </c:pt>
                <c:pt idx="27">
                  <c:v>0.77</c:v>
                </c:pt>
                <c:pt idx="28">
                  <c:v>0.77</c:v>
                </c:pt>
                <c:pt idx="29">
                  <c:v>0.77</c:v>
                </c:pt>
                <c:pt idx="30">
                  <c:v>0.78</c:v>
                </c:pt>
                <c:pt idx="31">
                  <c:v>0.81</c:v>
                </c:pt>
                <c:pt idx="32">
                  <c:v>0.82</c:v>
                </c:pt>
                <c:pt idx="33">
                  <c:v>0.84</c:v>
                </c:pt>
                <c:pt idx="34">
                  <c:v>0.84</c:v>
                </c:pt>
                <c:pt idx="35">
                  <c:v>0.86</c:v>
                </c:pt>
                <c:pt idx="36">
                  <c:v>0.86</c:v>
                </c:pt>
                <c:pt idx="37">
                  <c:v>0.87</c:v>
                </c:pt>
                <c:pt idx="38">
                  <c:v>0.87</c:v>
                </c:pt>
                <c:pt idx="39">
                  <c:v>0.87</c:v>
                </c:pt>
                <c:pt idx="40">
                  <c:v>0.86</c:v>
                </c:pt>
                <c:pt idx="41">
                  <c:v>0.86</c:v>
                </c:pt>
                <c:pt idx="42">
                  <c:v>0.87</c:v>
                </c:pt>
                <c:pt idx="43">
                  <c:v>0.86</c:v>
                </c:pt>
                <c:pt idx="44">
                  <c:v>0.84</c:v>
                </c:pt>
                <c:pt idx="45">
                  <c:v>0.87</c:v>
                </c:pt>
                <c:pt idx="46">
                  <c:v>0.87</c:v>
                </c:pt>
                <c:pt idx="47">
                  <c:v>0.87</c:v>
                </c:pt>
                <c:pt idx="48">
                  <c:v>0.86</c:v>
                </c:pt>
                <c:pt idx="49">
                  <c:v>0.85</c:v>
                </c:pt>
                <c:pt idx="50">
                  <c:v>0.86</c:v>
                </c:pt>
                <c:pt idx="51">
                  <c:v>0.87</c:v>
                </c:pt>
                <c:pt idx="52">
                  <c:v>0.89</c:v>
                </c:pt>
                <c:pt idx="53">
                  <c:v>0.89</c:v>
                </c:pt>
                <c:pt idx="54">
                  <c:v>0.87</c:v>
                </c:pt>
                <c:pt idx="55">
                  <c:v>0.83</c:v>
                </c:pt>
                <c:pt idx="56">
                  <c:v>0.88</c:v>
                </c:pt>
                <c:pt idx="57">
                  <c:v>0.89</c:v>
                </c:pt>
                <c:pt idx="58">
                  <c:v>0.91</c:v>
                </c:pt>
                <c:pt idx="59">
                  <c:v>0.88</c:v>
                </c:pt>
                <c:pt idx="60">
                  <c:v>0.87</c:v>
                </c:pt>
                <c:pt idx="61">
                  <c:v>0.85</c:v>
                </c:pt>
                <c:pt idx="62">
                  <c:v>0.82</c:v>
                </c:pt>
                <c:pt idx="63">
                  <c:v>0.87</c:v>
                </c:pt>
                <c:pt idx="64">
                  <c:v>0.9</c:v>
                </c:pt>
                <c:pt idx="65">
                  <c:v>0.91</c:v>
                </c:pt>
                <c:pt idx="66">
                  <c:v>0.92</c:v>
                </c:pt>
                <c:pt idx="67">
                  <c:v>0.92</c:v>
                </c:pt>
                <c:pt idx="68">
                  <c:v>0.96</c:v>
                </c:pt>
                <c:pt idx="69">
                  <c:v>0.99</c:v>
                </c:pt>
                <c:pt idx="70">
                  <c:v>0.94</c:v>
                </c:pt>
                <c:pt idx="71">
                  <c:v>0.88</c:v>
                </c:pt>
                <c:pt idx="72">
                  <c:v>0.87</c:v>
                </c:pt>
                <c:pt idx="73">
                  <c:v>0.93</c:v>
                </c:pt>
                <c:pt idx="74">
                  <c:v>0.9</c:v>
                </c:pt>
                <c:pt idx="75">
                  <c:v>0.87</c:v>
                </c:pt>
                <c:pt idx="76">
                  <c:v>0.86</c:v>
                </c:pt>
                <c:pt idx="77">
                  <c:v>0.88</c:v>
                </c:pt>
                <c:pt idx="78">
                  <c:v>0.91</c:v>
                </c:pt>
                <c:pt idx="79">
                  <c:v>0.86</c:v>
                </c:pt>
                <c:pt idx="80">
                  <c:v>0.84</c:v>
                </c:pt>
                <c:pt idx="81">
                  <c:v>0.83</c:v>
                </c:pt>
                <c:pt idx="82">
                  <c:v>0.83</c:v>
                </c:pt>
                <c:pt idx="83">
                  <c:v>0.84</c:v>
                </c:pt>
                <c:pt idx="84">
                  <c:v>0.86</c:v>
                </c:pt>
                <c:pt idx="85">
                  <c:v>0.84</c:v>
                </c:pt>
                <c:pt idx="86">
                  <c:v>0.85</c:v>
                </c:pt>
                <c:pt idx="87">
                  <c:v>0.85</c:v>
                </c:pt>
                <c:pt idx="88">
                  <c:v>0.84</c:v>
                </c:pt>
                <c:pt idx="89">
                  <c:v>0.83</c:v>
                </c:pt>
                <c:pt idx="90">
                  <c:v>0.85</c:v>
                </c:pt>
                <c:pt idx="91">
                  <c:v>0.84</c:v>
                </c:pt>
                <c:pt idx="92">
                  <c:v>0.86</c:v>
                </c:pt>
                <c:pt idx="93">
                  <c:v>0.87</c:v>
                </c:pt>
                <c:pt idx="94">
                  <c:v>0.88</c:v>
                </c:pt>
                <c:pt idx="95">
                  <c:v>0.9</c:v>
                </c:pt>
                <c:pt idx="96">
                  <c:v>0.91</c:v>
                </c:pt>
                <c:pt idx="97">
                  <c:v>0.89</c:v>
                </c:pt>
                <c:pt idx="98">
                  <c:v>0.88</c:v>
                </c:pt>
                <c:pt idx="99">
                  <c:v>0.9</c:v>
                </c:pt>
                <c:pt idx="100">
                  <c:v>0.91</c:v>
                </c:pt>
                <c:pt idx="101">
                  <c:v>0.9</c:v>
                </c:pt>
                <c:pt idx="102">
                  <c:v>0.9</c:v>
                </c:pt>
                <c:pt idx="103">
                  <c:v>0.88</c:v>
                </c:pt>
                <c:pt idx="104">
                  <c:v>0.89</c:v>
                </c:pt>
                <c:pt idx="105">
                  <c:v>0.88</c:v>
                </c:pt>
                <c:pt idx="106">
                  <c:v>0.89</c:v>
                </c:pt>
                <c:pt idx="107">
                  <c:v>0.88</c:v>
                </c:pt>
                <c:pt idx="108">
                  <c:v>0.88</c:v>
                </c:pt>
                <c:pt idx="109">
                  <c:v>0.88</c:v>
                </c:pt>
                <c:pt idx="110">
                  <c:v>0.91</c:v>
                </c:pt>
                <c:pt idx="111">
                  <c:v>0.9</c:v>
                </c:pt>
                <c:pt idx="112">
                  <c:v>0.91</c:v>
                </c:pt>
                <c:pt idx="113">
                  <c:v>0.88</c:v>
                </c:pt>
                <c:pt idx="114">
                  <c:v>0.87</c:v>
                </c:pt>
                <c:pt idx="115">
                  <c:v>0.84</c:v>
                </c:pt>
                <c:pt idx="116">
                  <c:v>0.87</c:v>
                </c:pt>
                <c:pt idx="117">
                  <c:v>0.9</c:v>
                </c:pt>
                <c:pt idx="118">
                  <c:v>0.94</c:v>
                </c:pt>
                <c:pt idx="119">
                  <c:v>0.98</c:v>
                </c:pt>
                <c:pt idx="120">
                  <c:v>0.95</c:v>
                </c:pt>
                <c:pt idx="121">
                  <c:v>0.85</c:v>
                </c:pt>
                <c:pt idx="122">
                  <c:v>0.85</c:v>
                </c:pt>
                <c:pt idx="123">
                  <c:v>0.87</c:v>
                </c:pt>
                <c:pt idx="124">
                  <c:v>0.88</c:v>
                </c:pt>
                <c:pt idx="125">
                  <c:v>0.88</c:v>
                </c:pt>
                <c:pt idx="126">
                  <c:v>0.89</c:v>
                </c:pt>
                <c:pt idx="127">
                  <c:v>0.91</c:v>
                </c:pt>
                <c:pt idx="128">
                  <c:v>0.89</c:v>
                </c:pt>
                <c:pt idx="129">
                  <c:v>0.87</c:v>
                </c:pt>
                <c:pt idx="130">
                  <c:v>0.86</c:v>
                </c:pt>
                <c:pt idx="131">
                  <c:v>0.85</c:v>
                </c:pt>
                <c:pt idx="132">
                  <c:v>0.86</c:v>
                </c:pt>
                <c:pt idx="133">
                  <c:v>0.88</c:v>
                </c:pt>
                <c:pt idx="134">
                  <c:v>0.91</c:v>
                </c:pt>
                <c:pt idx="135">
                  <c:v>0.9</c:v>
                </c:pt>
              </c:numCache>
            </c:numRef>
          </c:yVal>
          <c:smooth val="1"/>
        </c:ser>
        <c:ser>
          <c:idx val="0"/>
          <c:order val="2"/>
          <c:tx>
            <c:v>Lab 4</c:v>
          </c:tx>
          <c:marker>
            <c:symbol val="none"/>
          </c:marker>
          <c:yVal>
            <c:numRef>
              <c:f>'Lap 4 data'!$BC$10:$BC$146</c:f>
              <c:numCache>
                <c:formatCode>General</c:formatCode>
                <c:ptCount val="137"/>
                <c:pt idx="0">
                  <c:v>0.9</c:v>
                </c:pt>
                <c:pt idx="1">
                  <c:v>0.88</c:v>
                </c:pt>
                <c:pt idx="2">
                  <c:v>0.86</c:v>
                </c:pt>
                <c:pt idx="3">
                  <c:v>0.86</c:v>
                </c:pt>
                <c:pt idx="4">
                  <c:v>0.86</c:v>
                </c:pt>
                <c:pt idx="5">
                  <c:v>0.87</c:v>
                </c:pt>
                <c:pt idx="6">
                  <c:v>0.85</c:v>
                </c:pt>
                <c:pt idx="7">
                  <c:v>0.86</c:v>
                </c:pt>
                <c:pt idx="8">
                  <c:v>0.88</c:v>
                </c:pt>
                <c:pt idx="9">
                  <c:v>0.87</c:v>
                </c:pt>
                <c:pt idx="10">
                  <c:v>0.89</c:v>
                </c:pt>
                <c:pt idx="11">
                  <c:v>0.9</c:v>
                </c:pt>
                <c:pt idx="12">
                  <c:v>0.88</c:v>
                </c:pt>
                <c:pt idx="13">
                  <c:v>0.87</c:v>
                </c:pt>
                <c:pt idx="14">
                  <c:v>0.86</c:v>
                </c:pt>
                <c:pt idx="15">
                  <c:v>0.88</c:v>
                </c:pt>
                <c:pt idx="16">
                  <c:v>0.96</c:v>
                </c:pt>
                <c:pt idx="17">
                  <c:v>1.1000000000000001</c:v>
                </c:pt>
                <c:pt idx="18">
                  <c:v>1.37</c:v>
                </c:pt>
                <c:pt idx="19">
                  <c:v>1.42</c:v>
                </c:pt>
                <c:pt idx="20">
                  <c:v>1.4</c:v>
                </c:pt>
                <c:pt idx="21">
                  <c:v>1.45</c:v>
                </c:pt>
                <c:pt idx="22">
                  <c:v>1.23</c:v>
                </c:pt>
                <c:pt idx="23">
                  <c:v>1.1299999999999999</c:v>
                </c:pt>
                <c:pt idx="24">
                  <c:v>1.17</c:v>
                </c:pt>
                <c:pt idx="25">
                  <c:v>1.1399999999999999</c:v>
                </c:pt>
                <c:pt idx="26">
                  <c:v>1.01</c:v>
                </c:pt>
                <c:pt idx="27">
                  <c:v>0.84</c:v>
                </c:pt>
                <c:pt idx="28">
                  <c:v>0.81</c:v>
                </c:pt>
                <c:pt idx="29">
                  <c:v>0.79</c:v>
                </c:pt>
                <c:pt idx="30">
                  <c:v>0.77</c:v>
                </c:pt>
                <c:pt idx="31">
                  <c:v>0.77</c:v>
                </c:pt>
                <c:pt idx="32">
                  <c:v>0.78</c:v>
                </c:pt>
                <c:pt idx="33">
                  <c:v>0.8</c:v>
                </c:pt>
                <c:pt idx="34">
                  <c:v>0.81</c:v>
                </c:pt>
                <c:pt idx="35">
                  <c:v>0.82</c:v>
                </c:pt>
                <c:pt idx="36">
                  <c:v>0.82</c:v>
                </c:pt>
                <c:pt idx="37">
                  <c:v>0.82</c:v>
                </c:pt>
                <c:pt idx="38">
                  <c:v>0.82</c:v>
                </c:pt>
                <c:pt idx="39">
                  <c:v>0.83</c:v>
                </c:pt>
                <c:pt idx="40">
                  <c:v>0.83</c:v>
                </c:pt>
                <c:pt idx="41">
                  <c:v>0.85</c:v>
                </c:pt>
                <c:pt idx="42">
                  <c:v>0.86</c:v>
                </c:pt>
                <c:pt idx="43">
                  <c:v>0.85</c:v>
                </c:pt>
                <c:pt idx="44">
                  <c:v>0.85</c:v>
                </c:pt>
                <c:pt idx="45">
                  <c:v>0.84</c:v>
                </c:pt>
                <c:pt idx="46">
                  <c:v>0.83</c:v>
                </c:pt>
                <c:pt idx="47">
                  <c:v>0.84</c:v>
                </c:pt>
                <c:pt idx="48">
                  <c:v>0.86</c:v>
                </c:pt>
                <c:pt idx="49">
                  <c:v>0.85</c:v>
                </c:pt>
                <c:pt idx="50">
                  <c:v>0.86</c:v>
                </c:pt>
                <c:pt idx="51">
                  <c:v>0.86</c:v>
                </c:pt>
                <c:pt idx="52">
                  <c:v>0.87</c:v>
                </c:pt>
                <c:pt idx="53">
                  <c:v>0.88</c:v>
                </c:pt>
                <c:pt idx="54">
                  <c:v>0.9</c:v>
                </c:pt>
                <c:pt idx="55">
                  <c:v>0.87</c:v>
                </c:pt>
                <c:pt idx="56">
                  <c:v>0.85</c:v>
                </c:pt>
                <c:pt idx="57">
                  <c:v>0.82</c:v>
                </c:pt>
                <c:pt idx="58">
                  <c:v>0.83</c:v>
                </c:pt>
                <c:pt idx="59">
                  <c:v>0.84</c:v>
                </c:pt>
                <c:pt idx="60">
                  <c:v>0.89</c:v>
                </c:pt>
                <c:pt idx="61">
                  <c:v>0.88</c:v>
                </c:pt>
                <c:pt idx="62">
                  <c:v>0.89</c:v>
                </c:pt>
                <c:pt idx="63">
                  <c:v>0.9</c:v>
                </c:pt>
                <c:pt idx="64">
                  <c:v>0.92</c:v>
                </c:pt>
                <c:pt idx="65">
                  <c:v>0.89</c:v>
                </c:pt>
                <c:pt idx="66">
                  <c:v>0.89</c:v>
                </c:pt>
                <c:pt idx="67">
                  <c:v>0.9</c:v>
                </c:pt>
                <c:pt idx="68">
                  <c:v>0.9</c:v>
                </c:pt>
                <c:pt idx="69">
                  <c:v>0.9</c:v>
                </c:pt>
                <c:pt idx="70">
                  <c:v>0.93</c:v>
                </c:pt>
                <c:pt idx="71">
                  <c:v>1.07</c:v>
                </c:pt>
                <c:pt idx="72">
                  <c:v>1.1399999999999999</c:v>
                </c:pt>
                <c:pt idx="73">
                  <c:v>1</c:v>
                </c:pt>
                <c:pt idx="74">
                  <c:v>0.83</c:v>
                </c:pt>
                <c:pt idx="75">
                  <c:v>0.8</c:v>
                </c:pt>
                <c:pt idx="76">
                  <c:v>0.83</c:v>
                </c:pt>
                <c:pt idx="77">
                  <c:v>0.84</c:v>
                </c:pt>
                <c:pt idx="78">
                  <c:v>0.85</c:v>
                </c:pt>
                <c:pt idx="79">
                  <c:v>0.89</c:v>
                </c:pt>
                <c:pt idx="80">
                  <c:v>0.91</c:v>
                </c:pt>
                <c:pt idx="81">
                  <c:v>0.9</c:v>
                </c:pt>
                <c:pt idx="82">
                  <c:v>0.86</c:v>
                </c:pt>
                <c:pt idx="83">
                  <c:v>0.84</c:v>
                </c:pt>
                <c:pt idx="84">
                  <c:v>0.84</c:v>
                </c:pt>
                <c:pt idx="85">
                  <c:v>0.86</c:v>
                </c:pt>
                <c:pt idx="86">
                  <c:v>0.86</c:v>
                </c:pt>
                <c:pt idx="87">
                  <c:v>0.84</c:v>
                </c:pt>
                <c:pt idx="88">
                  <c:v>0.84</c:v>
                </c:pt>
                <c:pt idx="89">
                  <c:v>0.84</c:v>
                </c:pt>
                <c:pt idx="90">
                  <c:v>0.83</c:v>
                </c:pt>
                <c:pt idx="91">
                  <c:v>0.84</c:v>
                </c:pt>
                <c:pt idx="92">
                  <c:v>0.86</c:v>
                </c:pt>
                <c:pt idx="93">
                  <c:v>0.88</c:v>
                </c:pt>
                <c:pt idx="94">
                  <c:v>0.89</c:v>
                </c:pt>
                <c:pt idx="95">
                  <c:v>0.88</c:v>
                </c:pt>
                <c:pt idx="96">
                  <c:v>0.88</c:v>
                </c:pt>
                <c:pt idx="97">
                  <c:v>0.89</c:v>
                </c:pt>
                <c:pt idx="98">
                  <c:v>0.88</c:v>
                </c:pt>
                <c:pt idx="99">
                  <c:v>0.86</c:v>
                </c:pt>
                <c:pt idx="100">
                  <c:v>0.85</c:v>
                </c:pt>
                <c:pt idx="101">
                  <c:v>0.86</c:v>
                </c:pt>
                <c:pt idx="102">
                  <c:v>0.87</c:v>
                </c:pt>
                <c:pt idx="103">
                  <c:v>0.89</c:v>
                </c:pt>
                <c:pt idx="104">
                  <c:v>0.89</c:v>
                </c:pt>
                <c:pt idx="105">
                  <c:v>0.9</c:v>
                </c:pt>
                <c:pt idx="106">
                  <c:v>0.9</c:v>
                </c:pt>
                <c:pt idx="107">
                  <c:v>0.89</c:v>
                </c:pt>
                <c:pt idx="108">
                  <c:v>0.87</c:v>
                </c:pt>
                <c:pt idx="109">
                  <c:v>0.86</c:v>
                </c:pt>
                <c:pt idx="110">
                  <c:v>0.86</c:v>
                </c:pt>
                <c:pt idx="111">
                  <c:v>0.88</c:v>
                </c:pt>
                <c:pt idx="112">
                  <c:v>0.89</c:v>
                </c:pt>
                <c:pt idx="113">
                  <c:v>0.89</c:v>
                </c:pt>
                <c:pt idx="114">
                  <c:v>0.89</c:v>
                </c:pt>
                <c:pt idx="115">
                  <c:v>0.89</c:v>
                </c:pt>
                <c:pt idx="116">
                  <c:v>0.88</c:v>
                </c:pt>
                <c:pt idx="117">
                  <c:v>0.85</c:v>
                </c:pt>
                <c:pt idx="118">
                  <c:v>0.83</c:v>
                </c:pt>
                <c:pt idx="119">
                  <c:v>0.89</c:v>
                </c:pt>
                <c:pt idx="120">
                  <c:v>0.94</c:v>
                </c:pt>
                <c:pt idx="121">
                  <c:v>0.97</c:v>
                </c:pt>
                <c:pt idx="122">
                  <c:v>0.94</c:v>
                </c:pt>
                <c:pt idx="123">
                  <c:v>0.87</c:v>
                </c:pt>
                <c:pt idx="124">
                  <c:v>0.89</c:v>
                </c:pt>
                <c:pt idx="125">
                  <c:v>0.88</c:v>
                </c:pt>
                <c:pt idx="126">
                  <c:v>0.88</c:v>
                </c:pt>
                <c:pt idx="127">
                  <c:v>0.88</c:v>
                </c:pt>
                <c:pt idx="128">
                  <c:v>0.87</c:v>
                </c:pt>
                <c:pt idx="129">
                  <c:v>0.88</c:v>
                </c:pt>
                <c:pt idx="130">
                  <c:v>0.88</c:v>
                </c:pt>
                <c:pt idx="131">
                  <c:v>0.91</c:v>
                </c:pt>
                <c:pt idx="132">
                  <c:v>0.87</c:v>
                </c:pt>
                <c:pt idx="133">
                  <c:v>0.86</c:v>
                </c:pt>
                <c:pt idx="134">
                  <c:v>0.86</c:v>
                </c:pt>
                <c:pt idx="135">
                  <c:v>0.87</c:v>
                </c:pt>
                <c:pt idx="136">
                  <c:v>0.88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71936"/>
        <c:axId val="87820544"/>
      </c:scatterChart>
      <c:valAx>
        <c:axId val="87671936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87820544"/>
        <c:crosses val="autoZero"/>
        <c:crossBetween val="midCat"/>
      </c:valAx>
      <c:valAx>
        <c:axId val="87820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Lambda</a:t>
                </a:r>
              </a:p>
            </c:rich>
          </c:tx>
          <c:layout>
            <c:manualLayout>
              <c:xMode val="edge"/>
              <c:yMode val="edge"/>
              <c:x val="1.171458998935042E-2"/>
              <c:y val="0.4380718483888961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876719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v>CO2 Lap 2</c:v>
          </c:tx>
          <c:marker>
            <c:symbol val="none"/>
          </c:marker>
          <c:yVal>
            <c:numRef>
              <c:f>'Lap 2 data'!$C$10:$C$145</c:f>
              <c:numCache>
                <c:formatCode>General</c:formatCode>
                <c:ptCount val="136"/>
                <c:pt idx="0">
                  <c:v>8.3719999999999999</c:v>
                </c:pt>
                <c:pt idx="1">
                  <c:v>8.41</c:v>
                </c:pt>
                <c:pt idx="2">
                  <c:v>8.4250000000000007</c:v>
                </c:pt>
                <c:pt idx="3">
                  <c:v>8.5269999999999992</c:v>
                </c:pt>
                <c:pt idx="4">
                  <c:v>8.8360000000000003</c:v>
                </c:pt>
                <c:pt idx="5">
                  <c:v>9.3460000000000001</c:v>
                </c:pt>
                <c:pt idx="6">
                  <c:v>9.4819999999999993</c:v>
                </c:pt>
                <c:pt idx="7">
                  <c:v>9.5150000000000006</c:v>
                </c:pt>
                <c:pt idx="8">
                  <c:v>9.5030000000000001</c:v>
                </c:pt>
                <c:pt idx="9">
                  <c:v>9.3930000000000007</c:v>
                </c:pt>
                <c:pt idx="10">
                  <c:v>9.093</c:v>
                </c:pt>
                <c:pt idx="11">
                  <c:v>9.1850000000000005</c:v>
                </c:pt>
                <c:pt idx="12">
                  <c:v>9.3239999999999998</c:v>
                </c:pt>
                <c:pt idx="13">
                  <c:v>9.3800000000000008</c:v>
                </c:pt>
                <c:pt idx="14">
                  <c:v>9.09</c:v>
                </c:pt>
                <c:pt idx="15">
                  <c:v>7.85</c:v>
                </c:pt>
                <c:pt idx="16">
                  <c:v>4.7510000000000003</c:v>
                </c:pt>
                <c:pt idx="17">
                  <c:v>2.4329999999999998</c:v>
                </c:pt>
                <c:pt idx="18">
                  <c:v>1.7569999999999999</c:v>
                </c:pt>
                <c:pt idx="19">
                  <c:v>1.38</c:v>
                </c:pt>
                <c:pt idx="20">
                  <c:v>1.1459999999999999</c:v>
                </c:pt>
                <c:pt idx="21">
                  <c:v>1.258</c:v>
                </c:pt>
                <c:pt idx="22">
                  <c:v>1.821</c:v>
                </c:pt>
                <c:pt idx="23">
                  <c:v>2.5219999999999998</c:v>
                </c:pt>
                <c:pt idx="24">
                  <c:v>4.1959999999999997</c:v>
                </c:pt>
                <c:pt idx="25">
                  <c:v>6.1689999999999996</c:v>
                </c:pt>
                <c:pt idx="26">
                  <c:v>7.6420000000000003</c:v>
                </c:pt>
                <c:pt idx="27">
                  <c:v>8.1029999999999998</c:v>
                </c:pt>
                <c:pt idx="28">
                  <c:v>7.76</c:v>
                </c:pt>
                <c:pt idx="29">
                  <c:v>7.9560000000000004</c:v>
                </c:pt>
                <c:pt idx="30">
                  <c:v>8.5289999999999999</c:v>
                </c:pt>
                <c:pt idx="31">
                  <c:v>9.0749999999999993</c:v>
                </c:pt>
                <c:pt idx="32">
                  <c:v>9.3629999999999995</c:v>
                </c:pt>
                <c:pt idx="33">
                  <c:v>9.4209999999999994</c:v>
                </c:pt>
                <c:pt idx="34">
                  <c:v>9.6300000000000008</c:v>
                </c:pt>
                <c:pt idx="35">
                  <c:v>9.8810000000000002</c:v>
                </c:pt>
                <c:pt idx="36">
                  <c:v>9.5530000000000008</c:v>
                </c:pt>
                <c:pt idx="37">
                  <c:v>9.5</c:v>
                </c:pt>
                <c:pt idx="38">
                  <c:v>9.6140000000000008</c:v>
                </c:pt>
                <c:pt idx="39">
                  <c:v>9.5760000000000005</c:v>
                </c:pt>
                <c:pt idx="40">
                  <c:v>9.3930000000000007</c:v>
                </c:pt>
                <c:pt idx="41">
                  <c:v>9.14</c:v>
                </c:pt>
                <c:pt idx="42">
                  <c:v>8.923</c:v>
                </c:pt>
                <c:pt idx="43">
                  <c:v>8.6859999999999999</c:v>
                </c:pt>
                <c:pt idx="44">
                  <c:v>8.6</c:v>
                </c:pt>
                <c:pt idx="45">
                  <c:v>8.81</c:v>
                </c:pt>
                <c:pt idx="46">
                  <c:v>9.1389999999999993</c:v>
                </c:pt>
                <c:pt idx="47">
                  <c:v>8.9039999999999999</c:v>
                </c:pt>
                <c:pt idx="48">
                  <c:v>8.9009999999999998</c:v>
                </c:pt>
                <c:pt idx="49">
                  <c:v>8.8330000000000002</c:v>
                </c:pt>
                <c:pt idx="50">
                  <c:v>8.7070000000000007</c:v>
                </c:pt>
                <c:pt idx="51">
                  <c:v>8.6739999999999995</c:v>
                </c:pt>
                <c:pt idx="52">
                  <c:v>8.9480000000000004</c:v>
                </c:pt>
                <c:pt idx="53">
                  <c:v>8.5909999999999993</c:v>
                </c:pt>
                <c:pt idx="54">
                  <c:v>8.52</c:v>
                </c:pt>
                <c:pt idx="55">
                  <c:v>8.6940000000000008</c:v>
                </c:pt>
                <c:pt idx="56">
                  <c:v>8.8230000000000004</c:v>
                </c:pt>
                <c:pt idx="57">
                  <c:v>8.7780000000000005</c:v>
                </c:pt>
                <c:pt idx="58">
                  <c:v>8.9890000000000008</c:v>
                </c:pt>
                <c:pt idx="59">
                  <c:v>8.3390000000000004</c:v>
                </c:pt>
                <c:pt idx="60">
                  <c:v>7.976</c:v>
                </c:pt>
                <c:pt idx="61">
                  <c:v>8.141</c:v>
                </c:pt>
                <c:pt idx="62">
                  <c:v>8.6539999999999999</c:v>
                </c:pt>
                <c:pt idx="63">
                  <c:v>9.15</c:v>
                </c:pt>
                <c:pt idx="64">
                  <c:v>9.15</c:v>
                </c:pt>
                <c:pt idx="65">
                  <c:v>9.1669999999999998</c:v>
                </c:pt>
                <c:pt idx="66">
                  <c:v>9.7539999999999996</c:v>
                </c:pt>
                <c:pt idx="67">
                  <c:v>9.4090000000000007</c:v>
                </c:pt>
                <c:pt idx="68">
                  <c:v>7.5229999999999997</c:v>
                </c:pt>
                <c:pt idx="69">
                  <c:v>5.18</c:v>
                </c:pt>
                <c:pt idx="70">
                  <c:v>4.992</c:v>
                </c:pt>
                <c:pt idx="71">
                  <c:v>7.319</c:v>
                </c:pt>
                <c:pt idx="72">
                  <c:v>8.3030000000000008</c:v>
                </c:pt>
                <c:pt idx="73">
                  <c:v>7.8449999999999998</c:v>
                </c:pt>
                <c:pt idx="74">
                  <c:v>7.4029999999999996</c:v>
                </c:pt>
                <c:pt idx="75">
                  <c:v>8.0109999999999992</c:v>
                </c:pt>
                <c:pt idx="76">
                  <c:v>8.282</c:v>
                </c:pt>
                <c:pt idx="77">
                  <c:v>6.75</c:v>
                </c:pt>
                <c:pt idx="78">
                  <c:v>5.4589999999999996</c:v>
                </c:pt>
                <c:pt idx="79">
                  <c:v>5.8259999999999996</c:v>
                </c:pt>
                <c:pt idx="80">
                  <c:v>7.125</c:v>
                </c:pt>
                <c:pt idx="81">
                  <c:v>7.9649999999999999</c:v>
                </c:pt>
                <c:pt idx="82">
                  <c:v>7.3680000000000003</c:v>
                </c:pt>
                <c:pt idx="83">
                  <c:v>7.36</c:v>
                </c:pt>
                <c:pt idx="84">
                  <c:v>7.38</c:v>
                </c:pt>
                <c:pt idx="85">
                  <c:v>7.577</c:v>
                </c:pt>
                <c:pt idx="86">
                  <c:v>8.0030000000000001</c:v>
                </c:pt>
                <c:pt idx="87">
                  <c:v>8.548</c:v>
                </c:pt>
                <c:pt idx="88">
                  <c:v>8.7769999999999992</c:v>
                </c:pt>
                <c:pt idx="89">
                  <c:v>8.48</c:v>
                </c:pt>
                <c:pt idx="90">
                  <c:v>8.6760000000000002</c:v>
                </c:pt>
                <c:pt idx="91">
                  <c:v>9.0269999999999992</c:v>
                </c:pt>
                <c:pt idx="92">
                  <c:v>9.266</c:v>
                </c:pt>
                <c:pt idx="93">
                  <c:v>9.3249999999999993</c:v>
                </c:pt>
                <c:pt idx="94">
                  <c:v>9.5749999999999993</c:v>
                </c:pt>
                <c:pt idx="95">
                  <c:v>9.8859999999999992</c:v>
                </c:pt>
                <c:pt idx="96">
                  <c:v>9.4879999999999995</c:v>
                </c:pt>
                <c:pt idx="97">
                  <c:v>9.1489999999999991</c:v>
                </c:pt>
                <c:pt idx="98">
                  <c:v>9.1319999999999997</c:v>
                </c:pt>
                <c:pt idx="99">
                  <c:v>9.2639999999999993</c:v>
                </c:pt>
                <c:pt idx="100">
                  <c:v>8.84</c:v>
                </c:pt>
                <c:pt idx="101">
                  <c:v>8.3970000000000002</c:v>
                </c:pt>
                <c:pt idx="102">
                  <c:v>8.3819999999999997</c:v>
                </c:pt>
                <c:pt idx="103">
                  <c:v>8.42</c:v>
                </c:pt>
                <c:pt idx="104">
                  <c:v>8.42</c:v>
                </c:pt>
                <c:pt idx="105">
                  <c:v>8.4510000000000005</c:v>
                </c:pt>
                <c:pt idx="106">
                  <c:v>8.6</c:v>
                </c:pt>
                <c:pt idx="107">
                  <c:v>8.1649999999999991</c:v>
                </c:pt>
                <c:pt idx="108">
                  <c:v>8.4580000000000002</c:v>
                </c:pt>
                <c:pt idx="109">
                  <c:v>8.843</c:v>
                </c:pt>
                <c:pt idx="110">
                  <c:v>9.0440000000000005</c:v>
                </c:pt>
                <c:pt idx="111">
                  <c:v>9.0299999999999994</c:v>
                </c:pt>
                <c:pt idx="112">
                  <c:v>9.0129999999999999</c:v>
                </c:pt>
                <c:pt idx="113">
                  <c:v>8.4169999999999998</c:v>
                </c:pt>
                <c:pt idx="114">
                  <c:v>8.3000000000000007</c:v>
                </c:pt>
                <c:pt idx="115">
                  <c:v>8.6</c:v>
                </c:pt>
                <c:pt idx="116">
                  <c:v>9.1029999999999998</c:v>
                </c:pt>
                <c:pt idx="117">
                  <c:v>9.6010000000000009</c:v>
                </c:pt>
                <c:pt idx="118">
                  <c:v>9.9420000000000002</c:v>
                </c:pt>
                <c:pt idx="119">
                  <c:v>9.4250000000000007</c:v>
                </c:pt>
                <c:pt idx="120">
                  <c:v>8.2690000000000001</c:v>
                </c:pt>
                <c:pt idx="121">
                  <c:v>8.0009999999999994</c:v>
                </c:pt>
                <c:pt idx="122">
                  <c:v>8.35</c:v>
                </c:pt>
                <c:pt idx="123">
                  <c:v>8.48</c:v>
                </c:pt>
                <c:pt idx="124">
                  <c:v>8.48</c:v>
                </c:pt>
                <c:pt idx="125">
                  <c:v>8.7460000000000004</c:v>
                </c:pt>
                <c:pt idx="126">
                  <c:v>8.8070000000000004</c:v>
                </c:pt>
                <c:pt idx="127">
                  <c:v>8.5670000000000002</c:v>
                </c:pt>
                <c:pt idx="128">
                  <c:v>8.3130000000000006</c:v>
                </c:pt>
                <c:pt idx="129">
                  <c:v>8.3559999999999999</c:v>
                </c:pt>
                <c:pt idx="130">
                  <c:v>8.516</c:v>
                </c:pt>
                <c:pt idx="131">
                  <c:v>8.4550000000000001</c:v>
                </c:pt>
                <c:pt idx="132">
                  <c:v>8.42</c:v>
                </c:pt>
                <c:pt idx="133">
                  <c:v>8.5359999999999996</c:v>
                </c:pt>
                <c:pt idx="134">
                  <c:v>8.7750000000000004</c:v>
                </c:pt>
                <c:pt idx="135">
                  <c:v>8.9730000000000008</c:v>
                </c:pt>
              </c:numCache>
            </c:numRef>
          </c:yVal>
          <c:smooth val="1"/>
        </c:ser>
        <c:ser>
          <c:idx val="2"/>
          <c:order val="1"/>
          <c:tx>
            <c:v>CO2 Lap 3</c:v>
          </c:tx>
          <c:marker>
            <c:symbol val="none"/>
          </c:marker>
          <c:yVal>
            <c:numRef>
              <c:f>'Lap 3 data'!$C$10:$C$147</c:f>
              <c:numCache>
                <c:formatCode>General</c:formatCode>
                <c:ptCount val="138"/>
                <c:pt idx="0">
                  <c:v>8.8439999999999994</c:v>
                </c:pt>
                <c:pt idx="1">
                  <c:v>8.9979999999999993</c:v>
                </c:pt>
                <c:pt idx="2">
                  <c:v>8.6969999999999992</c:v>
                </c:pt>
                <c:pt idx="3">
                  <c:v>8.6440000000000001</c:v>
                </c:pt>
                <c:pt idx="4">
                  <c:v>8.8610000000000007</c:v>
                </c:pt>
                <c:pt idx="5">
                  <c:v>9.032</c:v>
                </c:pt>
                <c:pt idx="6">
                  <c:v>9.0399999999999991</c:v>
                </c:pt>
                <c:pt idx="7">
                  <c:v>9.032</c:v>
                </c:pt>
                <c:pt idx="8">
                  <c:v>8.9979999999999993</c:v>
                </c:pt>
                <c:pt idx="9">
                  <c:v>8.9710000000000001</c:v>
                </c:pt>
                <c:pt idx="10">
                  <c:v>8.9600000000000009</c:v>
                </c:pt>
                <c:pt idx="11">
                  <c:v>8.9559999999999995</c:v>
                </c:pt>
                <c:pt idx="12">
                  <c:v>8.94</c:v>
                </c:pt>
                <c:pt idx="13">
                  <c:v>8.9320000000000004</c:v>
                </c:pt>
                <c:pt idx="14">
                  <c:v>8.35</c:v>
                </c:pt>
                <c:pt idx="15">
                  <c:v>6.5039999999999996</c:v>
                </c:pt>
                <c:pt idx="16">
                  <c:v>3.9780000000000002</c:v>
                </c:pt>
                <c:pt idx="17">
                  <c:v>2.081</c:v>
                </c:pt>
                <c:pt idx="18">
                  <c:v>1.8580000000000001</c:v>
                </c:pt>
                <c:pt idx="19">
                  <c:v>1.7</c:v>
                </c:pt>
                <c:pt idx="20">
                  <c:v>2.3969999999999998</c:v>
                </c:pt>
                <c:pt idx="21">
                  <c:v>2.9980000000000002</c:v>
                </c:pt>
                <c:pt idx="22">
                  <c:v>3.0219999999999998</c:v>
                </c:pt>
                <c:pt idx="23">
                  <c:v>2.7730000000000001</c:v>
                </c:pt>
                <c:pt idx="24">
                  <c:v>4.1159999999999997</c:v>
                </c:pt>
                <c:pt idx="25">
                  <c:v>6.2480000000000002</c:v>
                </c:pt>
                <c:pt idx="26">
                  <c:v>6.9169999999999998</c:v>
                </c:pt>
                <c:pt idx="27">
                  <c:v>7.1589999999999998</c:v>
                </c:pt>
                <c:pt idx="28">
                  <c:v>7.226</c:v>
                </c:pt>
                <c:pt idx="29">
                  <c:v>7.3289999999999997</c:v>
                </c:pt>
                <c:pt idx="30">
                  <c:v>8.2970000000000006</c:v>
                </c:pt>
                <c:pt idx="31">
                  <c:v>9.0869999999999997</c:v>
                </c:pt>
                <c:pt idx="32">
                  <c:v>9.2929999999999993</c:v>
                </c:pt>
                <c:pt idx="33">
                  <c:v>9.3829999999999991</c:v>
                </c:pt>
                <c:pt idx="34">
                  <c:v>9.4629999999999992</c:v>
                </c:pt>
                <c:pt idx="35">
                  <c:v>9.5410000000000004</c:v>
                </c:pt>
                <c:pt idx="36">
                  <c:v>9.7840000000000007</c:v>
                </c:pt>
                <c:pt idx="37">
                  <c:v>9.7479999999999993</c:v>
                </c:pt>
                <c:pt idx="38">
                  <c:v>9.3369999999999997</c:v>
                </c:pt>
                <c:pt idx="39">
                  <c:v>9.1349999999999998</c:v>
                </c:pt>
                <c:pt idx="40">
                  <c:v>9.0760000000000005</c:v>
                </c:pt>
                <c:pt idx="41">
                  <c:v>8.8960000000000008</c:v>
                </c:pt>
                <c:pt idx="42">
                  <c:v>8.7349999999999994</c:v>
                </c:pt>
                <c:pt idx="43">
                  <c:v>8.4640000000000004</c:v>
                </c:pt>
                <c:pt idx="44">
                  <c:v>8.7609999999999992</c:v>
                </c:pt>
                <c:pt idx="45">
                  <c:v>8.94</c:v>
                </c:pt>
                <c:pt idx="46">
                  <c:v>8.8859999999999992</c:v>
                </c:pt>
                <c:pt idx="47">
                  <c:v>8.7110000000000003</c:v>
                </c:pt>
                <c:pt idx="48">
                  <c:v>8.5269999999999992</c:v>
                </c:pt>
                <c:pt idx="49">
                  <c:v>8.4619999999999997</c:v>
                </c:pt>
                <c:pt idx="50">
                  <c:v>8.5670000000000002</c:v>
                </c:pt>
                <c:pt idx="51">
                  <c:v>8.8930000000000007</c:v>
                </c:pt>
                <c:pt idx="52">
                  <c:v>9.1080000000000005</c:v>
                </c:pt>
                <c:pt idx="53">
                  <c:v>8.7210000000000001</c:v>
                </c:pt>
                <c:pt idx="54">
                  <c:v>7.6779999999999999</c:v>
                </c:pt>
                <c:pt idx="55">
                  <c:v>8.0210000000000008</c:v>
                </c:pt>
                <c:pt idx="56">
                  <c:v>8.6020000000000003</c:v>
                </c:pt>
                <c:pt idx="57">
                  <c:v>8.734</c:v>
                </c:pt>
                <c:pt idx="58">
                  <c:v>8.6</c:v>
                </c:pt>
                <c:pt idx="59">
                  <c:v>8.4710000000000001</c:v>
                </c:pt>
                <c:pt idx="60">
                  <c:v>7.8490000000000002</c:v>
                </c:pt>
                <c:pt idx="61">
                  <c:v>7.5149999999999997</c:v>
                </c:pt>
                <c:pt idx="62">
                  <c:v>7.6959999999999997</c:v>
                </c:pt>
                <c:pt idx="63">
                  <c:v>8.2859999999999996</c:v>
                </c:pt>
                <c:pt idx="64">
                  <c:v>8.9489999999999998</c:v>
                </c:pt>
                <c:pt idx="65">
                  <c:v>9.3160000000000007</c:v>
                </c:pt>
                <c:pt idx="66">
                  <c:v>9.4740000000000002</c:v>
                </c:pt>
                <c:pt idx="67">
                  <c:v>9.8620000000000001</c:v>
                </c:pt>
                <c:pt idx="68">
                  <c:v>9.375</c:v>
                </c:pt>
                <c:pt idx="69">
                  <c:v>7.8159999999999998</c:v>
                </c:pt>
                <c:pt idx="70">
                  <c:v>6.7750000000000004</c:v>
                </c:pt>
                <c:pt idx="71">
                  <c:v>7.782</c:v>
                </c:pt>
                <c:pt idx="72">
                  <c:v>8.875</c:v>
                </c:pt>
                <c:pt idx="73">
                  <c:v>7.7160000000000002</c:v>
                </c:pt>
                <c:pt idx="74">
                  <c:v>7.2430000000000003</c:v>
                </c:pt>
                <c:pt idx="75">
                  <c:v>7.6109999999999998</c:v>
                </c:pt>
                <c:pt idx="76">
                  <c:v>7.9710000000000001</c:v>
                </c:pt>
                <c:pt idx="77">
                  <c:v>7.4640000000000004</c:v>
                </c:pt>
                <c:pt idx="78">
                  <c:v>6.5</c:v>
                </c:pt>
                <c:pt idx="79">
                  <c:v>7.1740000000000004</c:v>
                </c:pt>
                <c:pt idx="80">
                  <c:v>7.5910000000000002</c:v>
                </c:pt>
                <c:pt idx="81">
                  <c:v>7.8140000000000001</c:v>
                </c:pt>
                <c:pt idx="82">
                  <c:v>7.9560000000000004</c:v>
                </c:pt>
                <c:pt idx="83">
                  <c:v>7.98</c:v>
                </c:pt>
                <c:pt idx="84">
                  <c:v>7.4809999999999999</c:v>
                </c:pt>
                <c:pt idx="85">
                  <c:v>7.875</c:v>
                </c:pt>
                <c:pt idx="86">
                  <c:v>8.2249999999999996</c:v>
                </c:pt>
                <c:pt idx="87">
                  <c:v>8.1270000000000007</c:v>
                </c:pt>
                <c:pt idx="88">
                  <c:v>7.8490000000000002</c:v>
                </c:pt>
                <c:pt idx="89">
                  <c:v>7.726</c:v>
                </c:pt>
                <c:pt idx="90">
                  <c:v>7.375</c:v>
                </c:pt>
                <c:pt idx="91">
                  <c:v>7.806</c:v>
                </c:pt>
                <c:pt idx="92">
                  <c:v>8.5009999999999994</c:v>
                </c:pt>
                <c:pt idx="93">
                  <c:v>9.048</c:v>
                </c:pt>
                <c:pt idx="94">
                  <c:v>9.3949999999999996</c:v>
                </c:pt>
                <c:pt idx="95">
                  <c:v>9.6069999999999993</c:v>
                </c:pt>
                <c:pt idx="96">
                  <c:v>9.5909999999999993</c:v>
                </c:pt>
                <c:pt idx="97">
                  <c:v>9.1620000000000008</c:v>
                </c:pt>
                <c:pt idx="98">
                  <c:v>9.1229999999999993</c:v>
                </c:pt>
                <c:pt idx="99">
                  <c:v>9.15</c:v>
                </c:pt>
                <c:pt idx="100">
                  <c:v>9.1530000000000005</c:v>
                </c:pt>
                <c:pt idx="101">
                  <c:v>9.1069999999999993</c:v>
                </c:pt>
                <c:pt idx="102">
                  <c:v>8.7590000000000003</c:v>
                </c:pt>
                <c:pt idx="103">
                  <c:v>8.75</c:v>
                </c:pt>
                <c:pt idx="104">
                  <c:v>8.75</c:v>
                </c:pt>
                <c:pt idx="105">
                  <c:v>8.7449999999999992</c:v>
                </c:pt>
                <c:pt idx="106">
                  <c:v>8.7870000000000008</c:v>
                </c:pt>
                <c:pt idx="107">
                  <c:v>8.8409999999999993</c:v>
                </c:pt>
                <c:pt idx="108">
                  <c:v>8.4489999999999998</c:v>
                </c:pt>
                <c:pt idx="109">
                  <c:v>8.734</c:v>
                </c:pt>
                <c:pt idx="110">
                  <c:v>9.0830000000000002</c:v>
                </c:pt>
                <c:pt idx="111">
                  <c:v>9.0809999999999995</c:v>
                </c:pt>
                <c:pt idx="112">
                  <c:v>8.8000000000000007</c:v>
                </c:pt>
                <c:pt idx="113">
                  <c:v>8.4260000000000002</c:v>
                </c:pt>
                <c:pt idx="114">
                  <c:v>7.6660000000000004</c:v>
                </c:pt>
                <c:pt idx="115">
                  <c:v>7.77</c:v>
                </c:pt>
                <c:pt idx="116">
                  <c:v>8.75</c:v>
                </c:pt>
                <c:pt idx="117">
                  <c:v>9.3879999999999999</c:v>
                </c:pt>
                <c:pt idx="118">
                  <c:v>9.1449999999999996</c:v>
                </c:pt>
                <c:pt idx="119">
                  <c:v>7.9119999999999999</c:v>
                </c:pt>
                <c:pt idx="120">
                  <c:v>6.359</c:v>
                </c:pt>
                <c:pt idx="121">
                  <c:v>6.9870000000000001</c:v>
                </c:pt>
                <c:pt idx="122">
                  <c:v>8.0410000000000004</c:v>
                </c:pt>
                <c:pt idx="123">
                  <c:v>8.6760000000000002</c:v>
                </c:pt>
                <c:pt idx="124">
                  <c:v>8.9429999999999996</c:v>
                </c:pt>
                <c:pt idx="125">
                  <c:v>9.2080000000000002</c:v>
                </c:pt>
                <c:pt idx="126">
                  <c:v>9.4670000000000005</c:v>
                </c:pt>
                <c:pt idx="127">
                  <c:v>9.1999999999999993</c:v>
                </c:pt>
                <c:pt idx="128">
                  <c:v>8.75</c:v>
                </c:pt>
                <c:pt idx="129">
                  <c:v>8.3490000000000002</c:v>
                </c:pt>
                <c:pt idx="130">
                  <c:v>8.1370000000000005</c:v>
                </c:pt>
                <c:pt idx="131">
                  <c:v>8.1709999999999994</c:v>
                </c:pt>
                <c:pt idx="132">
                  <c:v>8.4589999999999996</c:v>
                </c:pt>
                <c:pt idx="133">
                  <c:v>9.1289999999999996</c:v>
                </c:pt>
                <c:pt idx="134">
                  <c:v>9.2769999999999992</c:v>
                </c:pt>
                <c:pt idx="135">
                  <c:v>8.9269999999999996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88288"/>
        <c:axId val="90590208"/>
      </c:scatterChart>
      <c:scatterChart>
        <c:scatterStyle val="smoothMarker"/>
        <c:varyColors val="0"/>
        <c:ser>
          <c:idx val="0"/>
          <c:order val="2"/>
          <c:tx>
            <c:v>CO Lap 2</c:v>
          </c:tx>
          <c:marker>
            <c:symbol val="none"/>
          </c:marker>
          <c:yVal>
            <c:numRef>
              <c:f>'Lap 2 data'!$D$10:$D$145</c:f>
              <c:numCache>
                <c:formatCode>General</c:formatCode>
                <c:ptCount val="136"/>
                <c:pt idx="0">
                  <c:v>5.7164999999999999</c:v>
                </c:pt>
                <c:pt idx="1">
                  <c:v>5.5654000000000003</c:v>
                </c:pt>
                <c:pt idx="2">
                  <c:v>5.6002999999999998</c:v>
                </c:pt>
                <c:pt idx="3">
                  <c:v>5.4085999999999999</c:v>
                </c:pt>
                <c:pt idx="4">
                  <c:v>4.8559000000000001</c:v>
                </c:pt>
                <c:pt idx="5">
                  <c:v>4.1094999999999997</c:v>
                </c:pt>
                <c:pt idx="6">
                  <c:v>3.7092999999999998</c:v>
                </c:pt>
                <c:pt idx="7">
                  <c:v>3.8653</c:v>
                </c:pt>
                <c:pt idx="8">
                  <c:v>3.8885999999999998</c:v>
                </c:pt>
                <c:pt idx="9">
                  <c:v>4.1829000000000001</c:v>
                </c:pt>
                <c:pt idx="10">
                  <c:v>4.4798999999999998</c:v>
                </c:pt>
                <c:pt idx="11">
                  <c:v>4.4592999999999998</c:v>
                </c:pt>
                <c:pt idx="12">
                  <c:v>4.3299000000000003</c:v>
                </c:pt>
                <c:pt idx="13">
                  <c:v>4.2196999999999996</c:v>
                </c:pt>
                <c:pt idx="14">
                  <c:v>4.1196000000000002</c:v>
                </c:pt>
                <c:pt idx="15">
                  <c:v>3.9232999999999998</c:v>
                </c:pt>
                <c:pt idx="16">
                  <c:v>3.1932999999999998</c:v>
                </c:pt>
                <c:pt idx="17">
                  <c:v>2.3494999999999999</c:v>
                </c:pt>
                <c:pt idx="18">
                  <c:v>3.1042000000000001</c:v>
                </c:pt>
                <c:pt idx="19">
                  <c:v>3.2021000000000002</c:v>
                </c:pt>
                <c:pt idx="20">
                  <c:v>2.7803</c:v>
                </c:pt>
                <c:pt idx="21">
                  <c:v>2.9759000000000002</c:v>
                </c:pt>
                <c:pt idx="22">
                  <c:v>3.6951000000000001</c:v>
                </c:pt>
                <c:pt idx="23">
                  <c:v>4.4070999999999998</c:v>
                </c:pt>
                <c:pt idx="24">
                  <c:v>4.8971</c:v>
                </c:pt>
                <c:pt idx="25">
                  <c:v>5.04</c:v>
                </c:pt>
                <c:pt idx="26">
                  <c:v>4.9953000000000003</c:v>
                </c:pt>
                <c:pt idx="27">
                  <c:v>5.0042999999999997</c:v>
                </c:pt>
                <c:pt idx="28">
                  <c:v>5.2146999999999997</c:v>
                </c:pt>
                <c:pt idx="29">
                  <c:v>5.4528999999999996</c:v>
                </c:pt>
                <c:pt idx="30">
                  <c:v>5.0259</c:v>
                </c:pt>
                <c:pt idx="31">
                  <c:v>4.1399999999999997</c:v>
                </c:pt>
                <c:pt idx="32">
                  <c:v>3.9712999999999998</c:v>
                </c:pt>
                <c:pt idx="33">
                  <c:v>3.972</c:v>
                </c:pt>
                <c:pt idx="34">
                  <c:v>3.7947000000000002</c:v>
                </c:pt>
                <c:pt idx="35">
                  <c:v>3.5291000000000001</c:v>
                </c:pt>
                <c:pt idx="36">
                  <c:v>3.7978999999999998</c:v>
                </c:pt>
                <c:pt idx="37">
                  <c:v>3.8357999999999999</c:v>
                </c:pt>
                <c:pt idx="38">
                  <c:v>3.6789000000000001</c:v>
                </c:pt>
                <c:pt idx="39">
                  <c:v>3.6374</c:v>
                </c:pt>
                <c:pt idx="40">
                  <c:v>3.9178999999999999</c:v>
                </c:pt>
                <c:pt idx="41">
                  <c:v>4.4656000000000002</c:v>
                </c:pt>
                <c:pt idx="42">
                  <c:v>4.9006999999999996</c:v>
                </c:pt>
                <c:pt idx="43">
                  <c:v>5.1341999999999999</c:v>
                </c:pt>
                <c:pt idx="44">
                  <c:v>5.3273000000000001</c:v>
                </c:pt>
                <c:pt idx="45">
                  <c:v>4.8845999999999998</c:v>
                </c:pt>
                <c:pt idx="46">
                  <c:v>4.5636999999999999</c:v>
                </c:pt>
                <c:pt idx="47">
                  <c:v>4.8395000000000001</c:v>
                </c:pt>
                <c:pt idx="48">
                  <c:v>4.8498999999999999</c:v>
                </c:pt>
                <c:pt idx="49">
                  <c:v>4.7845000000000004</c:v>
                </c:pt>
                <c:pt idx="50">
                  <c:v>5.1078000000000001</c:v>
                </c:pt>
                <c:pt idx="51">
                  <c:v>5.0148999999999999</c:v>
                </c:pt>
                <c:pt idx="52">
                  <c:v>4.6973000000000003</c:v>
                </c:pt>
                <c:pt idx="53">
                  <c:v>4.6844999999999999</c:v>
                </c:pt>
                <c:pt idx="54">
                  <c:v>5.0612000000000004</c:v>
                </c:pt>
                <c:pt idx="55">
                  <c:v>4.9748999999999999</c:v>
                </c:pt>
                <c:pt idx="56">
                  <c:v>4.6592000000000002</c:v>
                </c:pt>
                <c:pt idx="57">
                  <c:v>4.5744999999999996</c:v>
                </c:pt>
                <c:pt idx="58">
                  <c:v>4.6125999999999996</c:v>
                </c:pt>
                <c:pt idx="59">
                  <c:v>4.8789999999999996</c:v>
                </c:pt>
                <c:pt idx="60">
                  <c:v>6.0652999999999997</c:v>
                </c:pt>
                <c:pt idx="61">
                  <c:v>6.0750999999999999</c:v>
                </c:pt>
                <c:pt idx="62">
                  <c:v>5.0194999999999999</c:v>
                </c:pt>
                <c:pt idx="63">
                  <c:v>4.3756000000000004</c:v>
                </c:pt>
                <c:pt idx="64">
                  <c:v>4.1980000000000004</c:v>
                </c:pt>
                <c:pt idx="65">
                  <c:v>3.9958</c:v>
                </c:pt>
                <c:pt idx="66">
                  <c:v>3.6257000000000001</c:v>
                </c:pt>
                <c:pt idx="67">
                  <c:v>2.5785999999999998</c:v>
                </c:pt>
                <c:pt idx="68">
                  <c:v>2.9990999999999999</c:v>
                </c:pt>
                <c:pt idx="69">
                  <c:v>3.7848999999999999</c:v>
                </c:pt>
                <c:pt idx="70">
                  <c:v>4.4424000000000001</c:v>
                </c:pt>
                <c:pt idx="71">
                  <c:v>4.7854000000000001</c:v>
                </c:pt>
                <c:pt idx="72">
                  <c:v>4.6547000000000001</c:v>
                </c:pt>
                <c:pt idx="73">
                  <c:v>4.9420999999999999</c:v>
                </c:pt>
                <c:pt idx="74">
                  <c:v>4.7518000000000002</c:v>
                </c:pt>
                <c:pt idx="75">
                  <c:v>4.5896999999999997</c:v>
                </c:pt>
                <c:pt idx="76">
                  <c:v>4.7127999999999997</c:v>
                </c:pt>
                <c:pt idx="77">
                  <c:v>4.9919000000000002</c:v>
                </c:pt>
                <c:pt idx="78">
                  <c:v>4.7633000000000001</c:v>
                </c:pt>
                <c:pt idx="79">
                  <c:v>4.8118999999999996</c:v>
                </c:pt>
                <c:pt idx="80">
                  <c:v>4.7678000000000003</c:v>
                </c:pt>
                <c:pt idx="81">
                  <c:v>4.7648999999999999</c:v>
                </c:pt>
                <c:pt idx="82">
                  <c:v>4.8663999999999996</c:v>
                </c:pt>
                <c:pt idx="83">
                  <c:v>5.1193999999999997</c:v>
                </c:pt>
                <c:pt idx="84">
                  <c:v>5.6265000000000001</c:v>
                </c:pt>
                <c:pt idx="85">
                  <c:v>5.9093</c:v>
                </c:pt>
                <c:pt idx="86">
                  <c:v>5.6630000000000003</c:v>
                </c:pt>
                <c:pt idx="87">
                  <c:v>5.101</c:v>
                </c:pt>
                <c:pt idx="88">
                  <c:v>4.7453000000000003</c:v>
                </c:pt>
                <c:pt idx="89">
                  <c:v>4.9507000000000003</c:v>
                </c:pt>
                <c:pt idx="90">
                  <c:v>5.1786000000000003</c:v>
                </c:pt>
                <c:pt idx="91">
                  <c:v>4.4973000000000001</c:v>
                </c:pt>
                <c:pt idx="92">
                  <c:v>4.1064999999999996</c:v>
                </c:pt>
                <c:pt idx="93">
                  <c:v>4.0972999999999997</c:v>
                </c:pt>
                <c:pt idx="94">
                  <c:v>3.9340000000000002</c:v>
                </c:pt>
                <c:pt idx="95">
                  <c:v>3.4535999999999998</c:v>
                </c:pt>
                <c:pt idx="96">
                  <c:v>3.8605</c:v>
                </c:pt>
                <c:pt idx="97">
                  <c:v>4.5130999999999997</c:v>
                </c:pt>
                <c:pt idx="98">
                  <c:v>4.5332999999999997</c:v>
                </c:pt>
                <c:pt idx="99">
                  <c:v>4.4969999999999999</c:v>
                </c:pt>
                <c:pt idx="100">
                  <c:v>4.8319999999999999</c:v>
                </c:pt>
                <c:pt idx="101">
                  <c:v>5.5545</c:v>
                </c:pt>
                <c:pt idx="102">
                  <c:v>5.7645999999999997</c:v>
                </c:pt>
                <c:pt idx="103">
                  <c:v>5.5446999999999997</c:v>
                </c:pt>
                <c:pt idx="104">
                  <c:v>5.6348000000000003</c:v>
                </c:pt>
                <c:pt idx="105">
                  <c:v>5.5395000000000003</c:v>
                </c:pt>
                <c:pt idx="106">
                  <c:v>5.3593999999999999</c:v>
                </c:pt>
                <c:pt idx="107">
                  <c:v>5.3829000000000002</c:v>
                </c:pt>
                <c:pt idx="108">
                  <c:v>5.5209999999999999</c:v>
                </c:pt>
                <c:pt idx="109">
                  <c:v>4.8498000000000001</c:v>
                </c:pt>
                <c:pt idx="110">
                  <c:v>4.3959000000000001</c:v>
                </c:pt>
                <c:pt idx="111">
                  <c:v>4.3513999999999999</c:v>
                </c:pt>
                <c:pt idx="112">
                  <c:v>4.5204000000000004</c:v>
                </c:pt>
                <c:pt idx="113">
                  <c:v>4.7950999999999997</c:v>
                </c:pt>
                <c:pt idx="114">
                  <c:v>5.8310000000000004</c:v>
                </c:pt>
                <c:pt idx="115">
                  <c:v>5.2534000000000001</c:v>
                </c:pt>
                <c:pt idx="116">
                  <c:v>4.5197000000000003</c:v>
                </c:pt>
                <c:pt idx="117">
                  <c:v>3.7913000000000001</c:v>
                </c:pt>
                <c:pt idx="118">
                  <c:v>3.2709000000000001</c:v>
                </c:pt>
                <c:pt idx="119">
                  <c:v>3.2065999999999999</c:v>
                </c:pt>
                <c:pt idx="120">
                  <c:v>3.7425000000000002</c:v>
                </c:pt>
                <c:pt idx="121">
                  <c:v>4.5095999999999998</c:v>
                </c:pt>
                <c:pt idx="122">
                  <c:v>4.7314999999999996</c:v>
                </c:pt>
                <c:pt idx="123">
                  <c:v>5.0343</c:v>
                </c:pt>
                <c:pt idx="124">
                  <c:v>5.3075999999999999</c:v>
                </c:pt>
                <c:pt idx="125">
                  <c:v>5.2152000000000003</c:v>
                </c:pt>
                <c:pt idx="126">
                  <c:v>4.7946</c:v>
                </c:pt>
                <c:pt idx="127">
                  <c:v>5.3036000000000003</c:v>
                </c:pt>
                <c:pt idx="128">
                  <c:v>5.6668000000000003</c:v>
                </c:pt>
                <c:pt idx="129">
                  <c:v>5.6684999999999999</c:v>
                </c:pt>
                <c:pt idx="130">
                  <c:v>5.5183999999999997</c:v>
                </c:pt>
                <c:pt idx="131">
                  <c:v>5.5407000000000002</c:v>
                </c:pt>
                <c:pt idx="132">
                  <c:v>5.657</c:v>
                </c:pt>
                <c:pt idx="133">
                  <c:v>5.5902000000000003</c:v>
                </c:pt>
                <c:pt idx="134">
                  <c:v>5.1197999999999997</c:v>
                </c:pt>
                <c:pt idx="135">
                  <c:v>4.9255000000000004</c:v>
                </c:pt>
              </c:numCache>
            </c:numRef>
          </c:yVal>
          <c:smooth val="1"/>
        </c:ser>
        <c:ser>
          <c:idx val="3"/>
          <c:order val="3"/>
          <c:tx>
            <c:v>CO Lap 3</c:v>
          </c:tx>
          <c:marker>
            <c:symbol val="none"/>
          </c:marker>
          <c:yVal>
            <c:numRef>
              <c:f>'Lap 3 data'!$D$10:$D$147</c:f>
              <c:numCache>
                <c:formatCode>General</c:formatCode>
                <c:ptCount val="138"/>
                <c:pt idx="0">
                  <c:v>4.9298000000000002</c:v>
                </c:pt>
                <c:pt idx="1">
                  <c:v>4.8685</c:v>
                </c:pt>
                <c:pt idx="2">
                  <c:v>4.9252000000000002</c:v>
                </c:pt>
                <c:pt idx="3">
                  <c:v>5.3815</c:v>
                </c:pt>
                <c:pt idx="4">
                  <c:v>4.9623999999999997</c:v>
                </c:pt>
                <c:pt idx="5">
                  <c:v>4.7706</c:v>
                </c:pt>
                <c:pt idx="6">
                  <c:v>4.7359</c:v>
                </c:pt>
                <c:pt idx="7">
                  <c:v>4.5762999999999998</c:v>
                </c:pt>
                <c:pt idx="8">
                  <c:v>4.9249000000000001</c:v>
                </c:pt>
                <c:pt idx="9">
                  <c:v>4.9141000000000004</c:v>
                </c:pt>
                <c:pt idx="10">
                  <c:v>4.9433999999999996</c:v>
                </c:pt>
                <c:pt idx="11">
                  <c:v>4.9804000000000004</c:v>
                </c:pt>
                <c:pt idx="12">
                  <c:v>4.9740000000000002</c:v>
                </c:pt>
                <c:pt idx="13">
                  <c:v>4.8470000000000004</c:v>
                </c:pt>
                <c:pt idx="14">
                  <c:v>4.5433000000000003</c:v>
                </c:pt>
                <c:pt idx="15">
                  <c:v>3.9901</c:v>
                </c:pt>
                <c:pt idx="16">
                  <c:v>2.6160999999999999</c:v>
                </c:pt>
                <c:pt idx="17">
                  <c:v>2.0659000000000001</c:v>
                </c:pt>
                <c:pt idx="18">
                  <c:v>2.4859</c:v>
                </c:pt>
                <c:pt idx="19">
                  <c:v>3.2113</c:v>
                </c:pt>
                <c:pt idx="20">
                  <c:v>3.8357999999999999</c:v>
                </c:pt>
                <c:pt idx="21">
                  <c:v>4.4238999999999997</c:v>
                </c:pt>
                <c:pt idx="22">
                  <c:v>4.2708000000000004</c:v>
                </c:pt>
                <c:pt idx="23">
                  <c:v>4.2565999999999997</c:v>
                </c:pt>
                <c:pt idx="24">
                  <c:v>4.7605000000000004</c:v>
                </c:pt>
                <c:pt idx="25">
                  <c:v>5.5914999999999999</c:v>
                </c:pt>
                <c:pt idx="26">
                  <c:v>5.8258000000000001</c:v>
                </c:pt>
                <c:pt idx="27">
                  <c:v>5.7668999999999997</c:v>
                </c:pt>
                <c:pt idx="28">
                  <c:v>5.8849</c:v>
                </c:pt>
                <c:pt idx="29">
                  <c:v>5.8048999999999999</c:v>
                </c:pt>
                <c:pt idx="30">
                  <c:v>5.2172999999999998</c:v>
                </c:pt>
                <c:pt idx="31">
                  <c:v>4.2427999999999999</c:v>
                </c:pt>
                <c:pt idx="32">
                  <c:v>4.1327999999999996</c:v>
                </c:pt>
                <c:pt idx="33">
                  <c:v>4.0591999999999997</c:v>
                </c:pt>
                <c:pt idx="34">
                  <c:v>4.0132000000000003</c:v>
                </c:pt>
                <c:pt idx="35">
                  <c:v>3.8460000000000001</c:v>
                </c:pt>
                <c:pt idx="36">
                  <c:v>3.6217999999999999</c:v>
                </c:pt>
                <c:pt idx="37">
                  <c:v>3.5962999999999998</c:v>
                </c:pt>
                <c:pt idx="38">
                  <c:v>4.1269999999999998</c:v>
                </c:pt>
                <c:pt idx="39">
                  <c:v>4.2884000000000002</c:v>
                </c:pt>
                <c:pt idx="40">
                  <c:v>4.6200999999999999</c:v>
                </c:pt>
                <c:pt idx="41">
                  <c:v>4.8052000000000001</c:v>
                </c:pt>
                <c:pt idx="42">
                  <c:v>5.0012999999999996</c:v>
                </c:pt>
                <c:pt idx="43">
                  <c:v>5.3703000000000003</c:v>
                </c:pt>
                <c:pt idx="44">
                  <c:v>5.4279999999999999</c:v>
                </c:pt>
                <c:pt idx="45">
                  <c:v>4.8007999999999997</c:v>
                </c:pt>
                <c:pt idx="46">
                  <c:v>4.8238000000000003</c:v>
                </c:pt>
                <c:pt idx="47">
                  <c:v>5.1124000000000001</c:v>
                </c:pt>
                <c:pt idx="48">
                  <c:v>5.4279999999999999</c:v>
                </c:pt>
                <c:pt idx="49">
                  <c:v>5.5865</c:v>
                </c:pt>
                <c:pt idx="50">
                  <c:v>5.2973999999999997</c:v>
                </c:pt>
                <c:pt idx="51">
                  <c:v>4.8304999999999998</c:v>
                </c:pt>
                <c:pt idx="52">
                  <c:v>4.3581000000000003</c:v>
                </c:pt>
                <c:pt idx="53">
                  <c:v>4.8705999999999996</c:v>
                </c:pt>
                <c:pt idx="54">
                  <c:v>5.9596999999999998</c:v>
                </c:pt>
                <c:pt idx="55">
                  <c:v>6.3113000000000001</c:v>
                </c:pt>
                <c:pt idx="56">
                  <c:v>5.0711000000000004</c:v>
                </c:pt>
                <c:pt idx="57">
                  <c:v>4.7648000000000001</c:v>
                </c:pt>
                <c:pt idx="58">
                  <c:v>4.6553000000000004</c:v>
                </c:pt>
                <c:pt idx="59">
                  <c:v>5.1471</c:v>
                </c:pt>
                <c:pt idx="60">
                  <c:v>5.9339000000000004</c:v>
                </c:pt>
                <c:pt idx="61">
                  <c:v>6.5122</c:v>
                </c:pt>
                <c:pt idx="62">
                  <c:v>6.7557</c:v>
                </c:pt>
                <c:pt idx="63">
                  <c:v>5.4823000000000004</c:v>
                </c:pt>
                <c:pt idx="64">
                  <c:v>4.5495000000000001</c:v>
                </c:pt>
                <c:pt idx="65">
                  <c:v>4.0397999999999996</c:v>
                </c:pt>
                <c:pt idx="66">
                  <c:v>3.7690999999999999</c:v>
                </c:pt>
                <c:pt idx="67">
                  <c:v>3.5268999999999999</c:v>
                </c:pt>
                <c:pt idx="68">
                  <c:v>3.3687999999999998</c:v>
                </c:pt>
                <c:pt idx="69">
                  <c:v>3.8849</c:v>
                </c:pt>
                <c:pt idx="70">
                  <c:v>4.3338000000000001</c:v>
                </c:pt>
                <c:pt idx="71">
                  <c:v>4.3460999999999999</c:v>
                </c:pt>
                <c:pt idx="72">
                  <c:v>4.2481</c:v>
                </c:pt>
                <c:pt idx="73">
                  <c:v>4.4603999999999999</c:v>
                </c:pt>
                <c:pt idx="74">
                  <c:v>4.6573000000000002</c:v>
                </c:pt>
                <c:pt idx="75">
                  <c:v>4.7346000000000004</c:v>
                </c:pt>
                <c:pt idx="76">
                  <c:v>4.9531999999999998</c:v>
                </c:pt>
                <c:pt idx="77">
                  <c:v>5.0435999999999996</c:v>
                </c:pt>
                <c:pt idx="78">
                  <c:v>4.9714</c:v>
                </c:pt>
                <c:pt idx="79">
                  <c:v>4.8731</c:v>
                </c:pt>
                <c:pt idx="80">
                  <c:v>5.1177000000000001</c:v>
                </c:pt>
                <c:pt idx="81">
                  <c:v>5.4924999999999997</c:v>
                </c:pt>
                <c:pt idx="82">
                  <c:v>5.5627000000000004</c:v>
                </c:pt>
                <c:pt idx="83">
                  <c:v>5.5571999999999999</c:v>
                </c:pt>
                <c:pt idx="84">
                  <c:v>5.54</c:v>
                </c:pt>
                <c:pt idx="85">
                  <c:v>5.4641000000000002</c:v>
                </c:pt>
                <c:pt idx="86">
                  <c:v>5.1612999999999998</c:v>
                </c:pt>
                <c:pt idx="87">
                  <c:v>5.4452999999999996</c:v>
                </c:pt>
                <c:pt idx="88">
                  <c:v>5.7496</c:v>
                </c:pt>
                <c:pt idx="89">
                  <c:v>5.9328000000000003</c:v>
                </c:pt>
                <c:pt idx="90">
                  <c:v>5.8699000000000003</c:v>
                </c:pt>
                <c:pt idx="91">
                  <c:v>5.4565999999999999</c:v>
                </c:pt>
                <c:pt idx="92">
                  <c:v>4.7697000000000003</c:v>
                </c:pt>
                <c:pt idx="93">
                  <c:v>4.4939999999999998</c:v>
                </c:pt>
                <c:pt idx="94">
                  <c:v>4.2270000000000003</c:v>
                </c:pt>
                <c:pt idx="95">
                  <c:v>3.8561999999999999</c:v>
                </c:pt>
                <c:pt idx="96">
                  <c:v>3.8115999999999999</c:v>
                </c:pt>
                <c:pt idx="97">
                  <c:v>4.4493</c:v>
                </c:pt>
                <c:pt idx="98">
                  <c:v>4.7706999999999997</c:v>
                </c:pt>
                <c:pt idx="99">
                  <c:v>4.4793000000000003</c:v>
                </c:pt>
                <c:pt idx="100">
                  <c:v>4.3411999999999997</c:v>
                </c:pt>
                <c:pt idx="101">
                  <c:v>4.5182000000000002</c:v>
                </c:pt>
                <c:pt idx="102">
                  <c:v>4.8747999999999996</c:v>
                </c:pt>
                <c:pt idx="103">
                  <c:v>5.1555</c:v>
                </c:pt>
                <c:pt idx="104">
                  <c:v>5.0987999999999998</c:v>
                </c:pt>
                <c:pt idx="105">
                  <c:v>5.1787000000000001</c:v>
                </c:pt>
                <c:pt idx="106">
                  <c:v>5.0534999999999997</c:v>
                </c:pt>
                <c:pt idx="107">
                  <c:v>5.1557000000000004</c:v>
                </c:pt>
                <c:pt idx="108">
                  <c:v>5.3177000000000003</c:v>
                </c:pt>
                <c:pt idx="109">
                  <c:v>5.109</c:v>
                </c:pt>
                <c:pt idx="110">
                  <c:v>4.3771000000000004</c:v>
                </c:pt>
                <c:pt idx="111">
                  <c:v>4.4531000000000001</c:v>
                </c:pt>
                <c:pt idx="112">
                  <c:v>4.6169000000000002</c:v>
                </c:pt>
                <c:pt idx="113">
                  <c:v>5.2424999999999997</c:v>
                </c:pt>
                <c:pt idx="114">
                  <c:v>6.1200999999999999</c:v>
                </c:pt>
                <c:pt idx="115">
                  <c:v>6.4880000000000004</c:v>
                </c:pt>
                <c:pt idx="116">
                  <c:v>5.1252000000000004</c:v>
                </c:pt>
                <c:pt idx="117">
                  <c:v>4.1256000000000004</c:v>
                </c:pt>
                <c:pt idx="118">
                  <c:v>3.9131999999999998</c:v>
                </c:pt>
                <c:pt idx="119">
                  <c:v>4.12</c:v>
                </c:pt>
                <c:pt idx="120">
                  <c:v>4.6786000000000003</c:v>
                </c:pt>
                <c:pt idx="121">
                  <c:v>5.3985000000000003</c:v>
                </c:pt>
                <c:pt idx="122">
                  <c:v>5.1304999999999996</c:v>
                </c:pt>
                <c:pt idx="123">
                  <c:v>4.6121999999999996</c:v>
                </c:pt>
                <c:pt idx="124">
                  <c:v>4.5787000000000004</c:v>
                </c:pt>
                <c:pt idx="125">
                  <c:v>4.3974000000000002</c:v>
                </c:pt>
                <c:pt idx="126">
                  <c:v>4.1220999999999997</c:v>
                </c:pt>
                <c:pt idx="127">
                  <c:v>4.1814</c:v>
                </c:pt>
                <c:pt idx="128">
                  <c:v>4.9497</c:v>
                </c:pt>
                <c:pt idx="129">
                  <c:v>5.6406000000000001</c:v>
                </c:pt>
                <c:pt idx="130">
                  <c:v>5.9717000000000002</c:v>
                </c:pt>
                <c:pt idx="131">
                  <c:v>6.0411000000000001</c:v>
                </c:pt>
                <c:pt idx="132">
                  <c:v>5.6635999999999997</c:v>
                </c:pt>
                <c:pt idx="133">
                  <c:v>4.7938000000000001</c:v>
                </c:pt>
                <c:pt idx="134">
                  <c:v>4.2272999999999996</c:v>
                </c:pt>
                <c:pt idx="135">
                  <c:v>4.7198000000000002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33728"/>
        <c:axId val="90609920"/>
      </c:scatterChart>
      <c:valAx>
        <c:axId val="90588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0590208"/>
        <c:crosses val="autoZero"/>
        <c:crossBetween val="midCat"/>
      </c:valAx>
      <c:valAx>
        <c:axId val="90590208"/>
        <c:scaling>
          <c:orientation val="minMax"/>
          <c:max val="11"/>
          <c:min val="5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588288"/>
        <c:crosses val="autoZero"/>
        <c:crossBetween val="midCat"/>
      </c:valAx>
      <c:valAx>
        <c:axId val="906099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0633728"/>
        <c:crosses val="max"/>
        <c:crossBetween val="midCat"/>
      </c:valAx>
      <c:valAx>
        <c:axId val="90633728"/>
        <c:scaling>
          <c:orientation val="minMax"/>
        </c:scaling>
        <c:delete val="1"/>
        <c:axPos val="b"/>
        <c:majorTickMark val="out"/>
        <c:minorTickMark val="none"/>
        <c:tickLblPos val="nextTo"/>
        <c:crossAx val="90609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CO</c:v>
          </c:tx>
          <c:marker>
            <c:symbol val="none"/>
          </c:marker>
          <c:val>
            <c:numRef>
              <c:f>'Lap 2 data'!$D$10:$D$146</c:f>
              <c:numCache>
                <c:formatCode>General</c:formatCode>
                <c:ptCount val="137"/>
                <c:pt idx="0">
                  <c:v>5.7164999999999999</c:v>
                </c:pt>
                <c:pt idx="1">
                  <c:v>5.5654000000000003</c:v>
                </c:pt>
                <c:pt idx="2">
                  <c:v>5.6002999999999998</c:v>
                </c:pt>
                <c:pt idx="3">
                  <c:v>5.4085999999999999</c:v>
                </c:pt>
                <c:pt idx="4">
                  <c:v>4.8559000000000001</c:v>
                </c:pt>
                <c:pt idx="5">
                  <c:v>4.1094999999999997</c:v>
                </c:pt>
                <c:pt idx="6">
                  <c:v>3.7092999999999998</c:v>
                </c:pt>
                <c:pt idx="7">
                  <c:v>3.8653</c:v>
                </c:pt>
                <c:pt idx="8">
                  <c:v>3.8885999999999998</c:v>
                </c:pt>
                <c:pt idx="9">
                  <c:v>4.1829000000000001</c:v>
                </c:pt>
                <c:pt idx="10">
                  <c:v>4.4798999999999998</c:v>
                </c:pt>
                <c:pt idx="11">
                  <c:v>4.4592999999999998</c:v>
                </c:pt>
                <c:pt idx="12">
                  <c:v>4.3299000000000003</c:v>
                </c:pt>
                <c:pt idx="13">
                  <c:v>4.2196999999999996</c:v>
                </c:pt>
                <c:pt idx="14">
                  <c:v>4.1196000000000002</c:v>
                </c:pt>
                <c:pt idx="15">
                  <c:v>3.9232999999999998</c:v>
                </c:pt>
                <c:pt idx="16">
                  <c:v>3.1932999999999998</c:v>
                </c:pt>
                <c:pt idx="17">
                  <c:v>2.3494999999999999</c:v>
                </c:pt>
                <c:pt idx="18">
                  <c:v>3.1042000000000001</c:v>
                </c:pt>
                <c:pt idx="19">
                  <c:v>3.2021000000000002</c:v>
                </c:pt>
                <c:pt idx="20">
                  <c:v>2.7803</c:v>
                </c:pt>
                <c:pt idx="21">
                  <c:v>2.9759000000000002</c:v>
                </c:pt>
                <c:pt idx="22">
                  <c:v>3.6951000000000001</c:v>
                </c:pt>
                <c:pt idx="23">
                  <c:v>4.4070999999999998</c:v>
                </c:pt>
                <c:pt idx="24">
                  <c:v>4.8971</c:v>
                </c:pt>
                <c:pt idx="25">
                  <c:v>5.04</c:v>
                </c:pt>
                <c:pt idx="26">
                  <c:v>4.9953000000000003</c:v>
                </c:pt>
                <c:pt idx="27">
                  <c:v>5.0042999999999997</c:v>
                </c:pt>
                <c:pt idx="28">
                  <c:v>5.2146999999999997</c:v>
                </c:pt>
                <c:pt idx="29">
                  <c:v>5.4528999999999996</c:v>
                </c:pt>
                <c:pt idx="30">
                  <c:v>5.0259</c:v>
                </c:pt>
                <c:pt idx="31">
                  <c:v>4.1399999999999997</c:v>
                </c:pt>
                <c:pt idx="32">
                  <c:v>3.9712999999999998</c:v>
                </c:pt>
                <c:pt idx="33">
                  <c:v>3.972</c:v>
                </c:pt>
                <c:pt idx="34">
                  <c:v>3.7947000000000002</c:v>
                </c:pt>
                <c:pt idx="35">
                  <c:v>3.5291000000000001</c:v>
                </c:pt>
                <c:pt idx="36">
                  <c:v>3.7978999999999998</c:v>
                </c:pt>
                <c:pt idx="37">
                  <c:v>3.8357999999999999</c:v>
                </c:pt>
                <c:pt idx="38">
                  <c:v>3.6789000000000001</c:v>
                </c:pt>
                <c:pt idx="39">
                  <c:v>3.6374</c:v>
                </c:pt>
                <c:pt idx="40">
                  <c:v>3.9178999999999999</c:v>
                </c:pt>
                <c:pt idx="41">
                  <c:v>4.4656000000000002</c:v>
                </c:pt>
                <c:pt idx="42">
                  <c:v>4.9006999999999996</c:v>
                </c:pt>
                <c:pt idx="43">
                  <c:v>5.1341999999999999</c:v>
                </c:pt>
                <c:pt idx="44">
                  <c:v>5.3273000000000001</c:v>
                </c:pt>
                <c:pt idx="45">
                  <c:v>4.8845999999999998</c:v>
                </c:pt>
                <c:pt idx="46">
                  <c:v>4.5636999999999999</c:v>
                </c:pt>
                <c:pt idx="47">
                  <c:v>4.8395000000000001</c:v>
                </c:pt>
                <c:pt idx="48">
                  <c:v>4.8498999999999999</c:v>
                </c:pt>
                <c:pt idx="49">
                  <c:v>4.7845000000000004</c:v>
                </c:pt>
                <c:pt idx="50">
                  <c:v>5.1078000000000001</c:v>
                </c:pt>
                <c:pt idx="51">
                  <c:v>5.0148999999999999</c:v>
                </c:pt>
                <c:pt idx="52">
                  <c:v>4.6973000000000003</c:v>
                </c:pt>
                <c:pt idx="53">
                  <c:v>4.6844999999999999</c:v>
                </c:pt>
                <c:pt idx="54">
                  <c:v>5.0612000000000004</c:v>
                </c:pt>
                <c:pt idx="55">
                  <c:v>4.9748999999999999</c:v>
                </c:pt>
                <c:pt idx="56">
                  <c:v>4.6592000000000002</c:v>
                </c:pt>
                <c:pt idx="57">
                  <c:v>4.5744999999999996</c:v>
                </c:pt>
                <c:pt idx="58">
                  <c:v>4.6125999999999996</c:v>
                </c:pt>
                <c:pt idx="59">
                  <c:v>4.8789999999999996</c:v>
                </c:pt>
                <c:pt idx="60">
                  <c:v>6.0652999999999997</c:v>
                </c:pt>
                <c:pt idx="61">
                  <c:v>6.0750999999999999</c:v>
                </c:pt>
                <c:pt idx="62">
                  <c:v>5.0194999999999999</c:v>
                </c:pt>
                <c:pt idx="63">
                  <c:v>4.3756000000000004</c:v>
                </c:pt>
                <c:pt idx="64">
                  <c:v>4.1980000000000004</c:v>
                </c:pt>
                <c:pt idx="65">
                  <c:v>3.9958</c:v>
                </c:pt>
                <c:pt idx="66">
                  <c:v>3.6257000000000001</c:v>
                </c:pt>
                <c:pt idx="67">
                  <c:v>2.5785999999999998</c:v>
                </c:pt>
                <c:pt idx="68">
                  <c:v>2.9990999999999999</c:v>
                </c:pt>
                <c:pt idx="69">
                  <c:v>3.7848999999999999</c:v>
                </c:pt>
                <c:pt idx="70">
                  <c:v>4.4424000000000001</c:v>
                </c:pt>
                <c:pt idx="71">
                  <c:v>4.7854000000000001</c:v>
                </c:pt>
                <c:pt idx="72">
                  <c:v>4.6547000000000001</c:v>
                </c:pt>
                <c:pt idx="73">
                  <c:v>4.9420999999999999</c:v>
                </c:pt>
                <c:pt idx="74">
                  <c:v>4.7518000000000002</c:v>
                </c:pt>
                <c:pt idx="75">
                  <c:v>4.5896999999999997</c:v>
                </c:pt>
                <c:pt idx="76">
                  <c:v>4.7127999999999997</c:v>
                </c:pt>
                <c:pt idx="77">
                  <c:v>4.9919000000000002</c:v>
                </c:pt>
                <c:pt idx="78">
                  <c:v>4.7633000000000001</c:v>
                </c:pt>
                <c:pt idx="79">
                  <c:v>4.8118999999999996</c:v>
                </c:pt>
                <c:pt idx="80">
                  <c:v>4.7678000000000003</c:v>
                </c:pt>
                <c:pt idx="81">
                  <c:v>4.7648999999999999</c:v>
                </c:pt>
                <c:pt idx="82">
                  <c:v>4.8663999999999996</c:v>
                </c:pt>
                <c:pt idx="83">
                  <c:v>5.1193999999999997</c:v>
                </c:pt>
                <c:pt idx="84">
                  <c:v>5.6265000000000001</c:v>
                </c:pt>
                <c:pt idx="85">
                  <c:v>5.9093</c:v>
                </c:pt>
                <c:pt idx="86">
                  <c:v>5.6630000000000003</c:v>
                </c:pt>
                <c:pt idx="87">
                  <c:v>5.101</c:v>
                </c:pt>
                <c:pt idx="88">
                  <c:v>4.7453000000000003</c:v>
                </c:pt>
                <c:pt idx="89">
                  <c:v>4.9507000000000003</c:v>
                </c:pt>
                <c:pt idx="90">
                  <c:v>5.1786000000000003</c:v>
                </c:pt>
                <c:pt idx="91">
                  <c:v>4.4973000000000001</c:v>
                </c:pt>
                <c:pt idx="92">
                  <c:v>4.1064999999999996</c:v>
                </c:pt>
                <c:pt idx="93">
                  <c:v>4.0972999999999997</c:v>
                </c:pt>
                <c:pt idx="94">
                  <c:v>3.9340000000000002</c:v>
                </c:pt>
                <c:pt idx="95">
                  <c:v>3.4535999999999998</c:v>
                </c:pt>
                <c:pt idx="96">
                  <c:v>3.8605</c:v>
                </c:pt>
                <c:pt idx="97">
                  <c:v>4.5130999999999997</c:v>
                </c:pt>
                <c:pt idx="98">
                  <c:v>4.5332999999999997</c:v>
                </c:pt>
                <c:pt idx="99">
                  <c:v>4.4969999999999999</c:v>
                </c:pt>
                <c:pt idx="100">
                  <c:v>4.8319999999999999</c:v>
                </c:pt>
                <c:pt idx="101">
                  <c:v>5.5545</c:v>
                </c:pt>
                <c:pt idx="102">
                  <c:v>5.7645999999999997</c:v>
                </c:pt>
                <c:pt idx="103">
                  <c:v>5.5446999999999997</c:v>
                </c:pt>
                <c:pt idx="104">
                  <c:v>5.6348000000000003</c:v>
                </c:pt>
                <c:pt idx="105">
                  <c:v>5.5395000000000003</c:v>
                </c:pt>
                <c:pt idx="106">
                  <c:v>5.3593999999999999</c:v>
                </c:pt>
                <c:pt idx="107">
                  <c:v>5.3829000000000002</c:v>
                </c:pt>
                <c:pt idx="108">
                  <c:v>5.5209999999999999</c:v>
                </c:pt>
                <c:pt idx="109">
                  <c:v>4.8498000000000001</c:v>
                </c:pt>
                <c:pt idx="110">
                  <c:v>4.3959000000000001</c:v>
                </c:pt>
                <c:pt idx="111">
                  <c:v>4.3513999999999999</c:v>
                </c:pt>
                <c:pt idx="112">
                  <c:v>4.5204000000000004</c:v>
                </c:pt>
                <c:pt idx="113">
                  <c:v>4.7950999999999997</c:v>
                </c:pt>
                <c:pt idx="114">
                  <c:v>5.8310000000000004</c:v>
                </c:pt>
                <c:pt idx="115">
                  <c:v>5.2534000000000001</c:v>
                </c:pt>
                <c:pt idx="116">
                  <c:v>4.5197000000000003</c:v>
                </c:pt>
                <c:pt idx="117">
                  <c:v>3.7913000000000001</c:v>
                </c:pt>
                <c:pt idx="118">
                  <c:v>3.2709000000000001</c:v>
                </c:pt>
                <c:pt idx="119">
                  <c:v>3.2065999999999999</c:v>
                </c:pt>
                <c:pt idx="120">
                  <c:v>3.7425000000000002</c:v>
                </c:pt>
                <c:pt idx="121">
                  <c:v>4.5095999999999998</c:v>
                </c:pt>
                <c:pt idx="122">
                  <c:v>4.7314999999999996</c:v>
                </c:pt>
                <c:pt idx="123">
                  <c:v>5.0343</c:v>
                </c:pt>
                <c:pt idx="124">
                  <c:v>5.3075999999999999</c:v>
                </c:pt>
                <c:pt idx="125">
                  <c:v>5.2152000000000003</c:v>
                </c:pt>
                <c:pt idx="126">
                  <c:v>4.7946</c:v>
                </c:pt>
                <c:pt idx="127">
                  <c:v>5.3036000000000003</c:v>
                </c:pt>
                <c:pt idx="128">
                  <c:v>5.6668000000000003</c:v>
                </c:pt>
                <c:pt idx="129">
                  <c:v>5.6684999999999999</c:v>
                </c:pt>
                <c:pt idx="130">
                  <c:v>5.5183999999999997</c:v>
                </c:pt>
                <c:pt idx="131">
                  <c:v>5.5407000000000002</c:v>
                </c:pt>
                <c:pt idx="132">
                  <c:v>5.657</c:v>
                </c:pt>
                <c:pt idx="133">
                  <c:v>5.5902000000000003</c:v>
                </c:pt>
                <c:pt idx="134">
                  <c:v>5.1197999999999997</c:v>
                </c:pt>
                <c:pt idx="135">
                  <c:v>4.9255000000000004</c:v>
                </c:pt>
                <c:pt idx="136">
                  <c:v>4.9298000000000002</c:v>
                </c:pt>
              </c:numCache>
            </c:numRef>
          </c:val>
          <c:smooth val="0"/>
        </c:ser>
        <c:ser>
          <c:idx val="1"/>
          <c:order val="1"/>
          <c:tx>
            <c:v>Fuel Flow (L/hr)</c:v>
          </c:tx>
          <c:marker>
            <c:symbol val="none"/>
          </c:marker>
          <c:val>
            <c:numRef>
              <c:f>'Lap 2 data'!$BU$10:$BU$146</c:f>
              <c:numCache>
                <c:formatCode>General</c:formatCode>
                <c:ptCount val="137"/>
                <c:pt idx="0">
                  <c:v>10.855518</c:v>
                </c:pt>
                <c:pt idx="1">
                  <c:v>11.538040000000001</c:v>
                </c:pt>
                <c:pt idx="2">
                  <c:v>11.184010000000001</c:v>
                </c:pt>
                <c:pt idx="3">
                  <c:v>11.159872999999999</c:v>
                </c:pt>
                <c:pt idx="4">
                  <c:v>11.704024</c:v>
                </c:pt>
                <c:pt idx="5">
                  <c:v>13.221030000000001</c:v>
                </c:pt>
                <c:pt idx="6">
                  <c:v>14.23504</c:v>
                </c:pt>
                <c:pt idx="7">
                  <c:v>12.900143</c:v>
                </c:pt>
                <c:pt idx="8">
                  <c:v>12.238549000000001</c:v>
                </c:pt>
                <c:pt idx="9">
                  <c:v>12.096562</c:v>
                </c:pt>
                <c:pt idx="10">
                  <c:v>12.096562</c:v>
                </c:pt>
                <c:pt idx="11">
                  <c:v>12.129642</c:v>
                </c:pt>
                <c:pt idx="12">
                  <c:v>12.113284999999999</c:v>
                </c:pt>
                <c:pt idx="13">
                  <c:v>11.538797000000001</c:v>
                </c:pt>
                <c:pt idx="14">
                  <c:v>9.921576</c:v>
                </c:pt>
                <c:pt idx="15">
                  <c:v>7.8314500000000002</c:v>
                </c:pt>
                <c:pt idx="16">
                  <c:v>7.9171639999999996</c:v>
                </c:pt>
                <c:pt idx="17">
                  <c:v>6.4153370000000001</c:v>
                </c:pt>
                <c:pt idx="18">
                  <c:v>5.4696300000000004</c:v>
                </c:pt>
                <c:pt idx="19">
                  <c:v>5.6295109999999999</c:v>
                </c:pt>
                <c:pt idx="20">
                  <c:v>6.119726</c:v>
                </c:pt>
                <c:pt idx="21">
                  <c:v>6.4795749999999996</c:v>
                </c:pt>
                <c:pt idx="22">
                  <c:v>6.0352569999999996</c:v>
                </c:pt>
                <c:pt idx="23">
                  <c:v>6.1199209999999997</c:v>
                </c:pt>
                <c:pt idx="24">
                  <c:v>6.0385770000000001</c:v>
                </c:pt>
                <c:pt idx="25">
                  <c:v>6.8621040000000004</c:v>
                </c:pt>
                <c:pt idx="26">
                  <c:v>7.33643</c:v>
                </c:pt>
                <c:pt idx="27">
                  <c:v>7.0525640000000003</c:v>
                </c:pt>
                <c:pt idx="28">
                  <c:v>7.0815539999999997</c:v>
                </c:pt>
                <c:pt idx="29">
                  <c:v>6.8669380000000002</c:v>
                </c:pt>
                <c:pt idx="30">
                  <c:v>7.253495</c:v>
                </c:pt>
                <c:pt idx="31">
                  <c:v>8.0651810000000008</c:v>
                </c:pt>
                <c:pt idx="32">
                  <c:v>7.7755919999999996</c:v>
                </c:pt>
                <c:pt idx="33">
                  <c:v>8.9594889999999996</c:v>
                </c:pt>
                <c:pt idx="34">
                  <c:v>9.8706259999999997</c:v>
                </c:pt>
                <c:pt idx="35">
                  <c:v>9.9347589999999997</c:v>
                </c:pt>
                <c:pt idx="36">
                  <c:v>11.721788999999999</c:v>
                </c:pt>
                <c:pt idx="37">
                  <c:v>13.268732</c:v>
                </c:pt>
                <c:pt idx="38">
                  <c:v>12.186676</c:v>
                </c:pt>
                <c:pt idx="39">
                  <c:v>11.826237000000001</c:v>
                </c:pt>
                <c:pt idx="40">
                  <c:v>12.28762</c:v>
                </c:pt>
                <c:pt idx="41">
                  <c:v>11.687253</c:v>
                </c:pt>
                <c:pt idx="42">
                  <c:v>11.034837</c:v>
                </c:pt>
                <c:pt idx="43">
                  <c:v>12.671003000000001</c:v>
                </c:pt>
                <c:pt idx="44">
                  <c:v>13.119714999999999</c:v>
                </c:pt>
                <c:pt idx="45">
                  <c:v>13.297247</c:v>
                </c:pt>
                <c:pt idx="46">
                  <c:v>11.889588</c:v>
                </c:pt>
                <c:pt idx="47">
                  <c:v>11.138545000000001</c:v>
                </c:pt>
                <c:pt idx="48">
                  <c:v>11.257199</c:v>
                </c:pt>
                <c:pt idx="49">
                  <c:v>11.574358999999999</c:v>
                </c:pt>
                <c:pt idx="50">
                  <c:v>11.936559000000001</c:v>
                </c:pt>
                <c:pt idx="51">
                  <c:v>12.467568999999999</c:v>
                </c:pt>
                <c:pt idx="52">
                  <c:v>14.230584</c:v>
                </c:pt>
                <c:pt idx="53">
                  <c:v>15.065658000000001</c:v>
                </c:pt>
                <c:pt idx="54">
                  <c:v>16.020697999999999</c:v>
                </c:pt>
                <c:pt idx="55">
                  <c:v>17.435241000000001</c:v>
                </c:pt>
                <c:pt idx="56">
                  <c:v>17.314444999999999</c:v>
                </c:pt>
                <c:pt idx="57">
                  <c:v>17.166550000000001</c:v>
                </c:pt>
                <c:pt idx="58">
                  <c:v>16.508948</c:v>
                </c:pt>
                <c:pt idx="59">
                  <c:v>14.916112</c:v>
                </c:pt>
                <c:pt idx="60">
                  <c:v>17.923639000000001</c:v>
                </c:pt>
                <c:pt idx="61">
                  <c:v>19.250086</c:v>
                </c:pt>
                <c:pt idx="62">
                  <c:v>17.09939</c:v>
                </c:pt>
                <c:pt idx="63">
                  <c:v>13.255084999999999</c:v>
                </c:pt>
                <c:pt idx="64">
                  <c:v>11.557644</c:v>
                </c:pt>
                <c:pt idx="65">
                  <c:v>12.84768</c:v>
                </c:pt>
                <c:pt idx="66">
                  <c:v>13.693447000000001</c:v>
                </c:pt>
                <c:pt idx="67">
                  <c:v>11.503227000000001</c:v>
                </c:pt>
                <c:pt idx="68">
                  <c:v>7.8220530000000004</c:v>
                </c:pt>
                <c:pt idx="69">
                  <c:v>7.2516819999999997</c:v>
                </c:pt>
                <c:pt idx="70">
                  <c:v>6.951581</c:v>
                </c:pt>
                <c:pt idx="71">
                  <c:v>7.1697480000000002</c:v>
                </c:pt>
                <c:pt idx="72">
                  <c:v>8.1302590000000006</c:v>
                </c:pt>
                <c:pt idx="73">
                  <c:v>8.3573810000000002</c:v>
                </c:pt>
                <c:pt idx="74">
                  <c:v>7.0150509999999997</c:v>
                </c:pt>
                <c:pt idx="75">
                  <c:v>7.5130790000000003</c:v>
                </c:pt>
                <c:pt idx="76">
                  <c:v>7.9669429999999997</c:v>
                </c:pt>
                <c:pt idx="77">
                  <c:v>7.3846610000000004</c:v>
                </c:pt>
                <c:pt idx="78">
                  <c:v>6.8609260000000001</c:v>
                </c:pt>
                <c:pt idx="79">
                  <c:v>6.3113760000000001</c:v>
                </c:pt>
                <c:pt idx="80">
                  <c:v>6.539002</c:v>
                </c:pt>
                <c:pt idx="81">
                  <c:v>7.1514470000000001</c:v>
                </c:pt>
                <c:pt idx="82">
                  <c:v>7.1181169999999998</c:v>
                </c:pt>
                <c:pt idx="83">
                  <c:v>6.8904459999999998</c:v>
                </c:pt>
                <c:pt idx="84">
                  <c:v>7.2889910000000002</c:v>
                </c:pt>
                <c:pt idx="85">
                  <c:v>7.4386429999999999</c:v>
                </c:pt>
                <c:pt idx="86">
                  <c:v>7.6839219999999999</c:v>
                </c:pt>
                <c:pt idx="87">
                  <c:v>7.3146979999999999</c:v>
                </c:pt>
                <c:pt idx="88">
                  <c:v>7.0575299999999999</c:v>
                </c:pt>
                <c:pt idx="89">
                  <c:v>6.8685010000000002</c:v>
                </c:pt>
                <c:pt idx="90">
                  <c:v>7.0702579999999999</c:v>
                </c:pt>
                <c:pt idx="91">
                  <c:v>7.6583480000000002</c:v>
                </c:pt>
                <c:pt idx="92">
                  <c:v>8.3578939999999999</c:v>
                </c:pt>
                <c:pt idx="93">
                  <c:v>8.7395519999999998</c:v>
                </c:pt>
                <c:pt idx="94">
                  <c:v>9.8328100000000003</c:v>
                </c:pt>
                <c:pt idx="95">
                  <c:v>10.968750999999999</c:v>
                </c:pt>
                <c:pt idx="96">
                  <c:v>10.076014000000001</c:v>
                </c:pt>
                <c:pt idx="97">
                  <c:v>11.166594999999999</c:v>
                </c:pt>
                <c:pt idx="98">
                  <c:v>11.702389</c:v>
                </c:pt>
                <c:pt idx="99">
                  <c:v>12.062155000000001</c:v>
                </c:pt>
                <c:pt idx="100">
                  <c:v>10.418684000000001</c:v>
                </c:pt>
                <c:pt idx="101">
                  <c:v>10.39658</c:v>
                </c:pt>
                <c:pt idx="102">
                  <c:v>10.85257</c:v>
                </c:pt>
                <c:pt idx="103">
                  <c:v>10.710290000000001</c:v>
                </c:pt>
                <c:pt idx="104">
                  <c:v>10.041957</c:v>
                </c:pt>
                <c:pt idx="105">
                  <c:v>9.8146959999999996</c:v>
                </c:pt>
                <c:pt idx="106">
                  <c:v>9.4470349999999996</c:v>
                </c:pt>
                <c:pt idx="107">
                  <c:v>8.9239110000000004</c:v>
                </c:pt>
                <c:pt idx="108">
                  <c:v>11.867055000000001</c:v>
                </c:pt>
                <c:pt idx="109">
                  <c:v>14.038477</c:v>
                </c:pt>
                <c:pt idx="110">
                  <c:v>12.763023</c:v>
                </c:pt>
                <c:pt idx="111">
                  <c:v>11.423848</c:v>
                </c:pt>
                <c:pt idx="112">
                  <c:v>13.021641000000001</c:v>
                </c:pt>
                <c:pt idx="113">
                  <c:v>13.500657</c:v>
                </c:pt>
                <c:pt idx="114">
                  <c:v>15.58446</c:v>
                </c:pt>
                <c:pt idx="115">
                  <c:v>16.620162000000001</c:v>
                </c:pt>
                <c:pt idx="116">
                  <c:v>15.929320000000001</c:v>
                </c:pt>
                <c:pt idx="117">
                  <c:v>14.331483</c:v>
                </c:pt>
                <c:pt idx="118">
                  <c:v>11.630492</c:v>
                </c:pt>
                <c:pt idx="119">
                  <c:v>8.3202730000000003</c:v>
                </c:pt>
                <c:pt idx="120">
                  <c:v>7.028162</c:v>
                </c:pt>
                <c:pt idx="121">
                  <c:v>6.7644029999999997</c:v>
                </c:pt>
                <c:pt idx="122">
                  <c:v>8.1234590000000004</c:v>
                </c:pt>
                <c:pt idx="123">
                  <c:v>8.9678550000000001</c:v>
                </c:pt>
                <c:pt idx="124">
                  <c:v>10.354835</c:v>
                </c:pt>
                <c:pt idx="125">
                  <c:v>10.840168</c:v>
                </c:pt>
                <c:pt idx="126">
                  <c:v>9.8478980000000007</c:v>
                </c:pt>
                <c:pt idx="127">
                  <c:v>9.5246680000000001</c:v>
                </c:pt>
                <c:pt idx="128">
                  <c:v>10.428246</c:v>
                </c:pt>
                <c:pt idx="129">
                  <c:v>10.776767</c:v>
                </c:pt>
                <c:pt idx="130">
                  <c:v>11.648509000000001</c:v>
                </c:pt>
                <c:pt idx="131">
                  <c:v>11.290125</c:v>
                </c:pt>
                <c:pt idx="132">
                  <c:v>11.082113</c:v>
                </c:pt>
                <c:pt idx="133">
                  <c:v>10.311541</c:v>
                </c:pt>
                <c:pt idx="134">
                  <c:v>9.5676349999999992</c:v>
                </c:pt>
                <c:pt idx="135">
                  <c:v>8.9441249999999997</c:v>
                </c:pt>
                <c:pt idx="136">
                  <c:v>8.9343699999999995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759936"/>
      </c:lineChart>
      <c:lineChart>
        <c:grouping val="standard"/>
        <c:varyColors val="0"/>
        <c:ser>
          <c:idx val="2"/>
          <c:order val="2"/>
          <c:tx>
            <c:v>Lambda</c:v>
          </c:tx>
          <c:marker>
            <c:symbol val="none"/>
          </c:marker>
          <c:val>
            <c:numRef>
              <c:f>'Lap 2 data'!$BC$10:$BC$146</c:f>
              <c:numCache>
                <c:formatCode>General</c:formatCode>
                <c:ptCount val="137"/>
                <c:pt idx="0">
                  <c:v>0.84</c:v>
                </c:pt>
                <c:pt idx="1">
                  <c:v>0.85</c:v>
                </c:pt>
                <c:pt idx="2">
                  <c:v>0.84</c:v>
                </c:pt>
                <c:pt idx="3">
                  <c:v>0.85</c:v>
                </c:pt>
                <c:pt idx="4">
                  <c:v>0.87</c:v>
                </c:pt>
                <c:pt idx="5">
                  <c:v>0.89</c:v>
                </c:pt>
                <c:pt idx="6">
                  <c:v>0.91</c:v>
                </c:pt>
                <c:pt idx="7">
                  <c:v>0.9</c:v>
                </c:pt>
                <c:pt idx="8">
                  <c:v>0.9</c:v>
                </c:pt>
                <c:pt idx="9">
                  <c:v>0.89</c:v>
                </c:pt>
                <c:pt idx="10">
                  <c:v>0.88</c:v>
                </c:pt>
                <c:pt idx="11">
                  <c:v>0.88</c:v>
                </c:pt>
                <c:pt idx="12">
                  <c:v>0.88</c:v>
                </c:pt>
                <c:pt idx="13">
                  <c:v>0.89</c:v>
                </c:pt>
                <c:pt idx="14">
                  <c:v>0.91</c:v>
                </c:pt>
                <c:pt idx="15">
                  <c:v>0.98</c:v>
                </c:pt>
                <c:pt idx="16">
                  <c:v>1.1499999999999999</c:v>
                </c:pt>
                <c:pt idx="17">
                  <c:v>1.44</c:v>
                </c:pt>
                <c:pt idx="18">
                  <c:v>1.4</c:v>
                </c:pt>
                <c:pt idx="19">
                  <c:v>1.44</c:v>
                </c:pt>
                <c:pt idx="20">
                  <c:v>1.55</c:v>
                </c:pt>
                <c:pt idx="21">
                  <c:v>1.5</c:v>
                </c:pt>
                <c:pt idx="22">
                  <c:v>1.31</c:v>
                </c:pt>
                <c:pt idx="23">
                  <c:v>1.1399999999999999</c:v>
                </c:pt>
                <c:pt idx="24">
                  <c:v>0.97</c:v>
                </c:pt>
                <c:pt idx="25">
                  <c:v>0.85</c:v>
                </c:pt>
                <c:pt idx="26">
                  <c:v>0.79</c:v>
                </c:pt>
                <c:pt idx="27">
                  <c:v>0.78</c:v>
                </c:pt>
                <c:pt idx="28">
                  <c:v>0.79</c:v>
                </c:pt>
                <c:pt idx="29">
                  <c:v>0.78</c:v>
                </c:pt>
                <c:pt idx="30">
                  <c:v>0.79</c:v>
                </c:pt>
                <c:pt idx="31">
                  <c:v>0.82</c:v>
                </c:pt>
                <c:pt idx="32">
                  <c:v>0.83</c:v>
                </c:pt>
                <c:pt idx="33">
                  <c:v>0.83</c:v>
                </c:pt>
                <c:pt idx="34">
                  <c:v>0.84</c:v>
                </c:pt>
                <c:pt idx="35">
                  <c:v>0.85</c:v>
                </c:pt>
                <c:pt idx="36">
                  <c:v>0.85</c:v>
                </c:pt>
                <c:pt idx="37">
                  <c:v>0.86</c:v>
                </c:pt>
                <c:pt idx="38">
                  <c:v>0.86</c:v>
                </c:pt>
                <c:pt idx="39">
                  <c:v>0.87</c:v>
                </c:pt>
                <c:pt idx="40">
                  <c:v>0.87</c:v>
                </c:pt>
                <c:pt idx="41">
                  <c:v>0.86</c:v>
                </c:pt>
                <c:pt idx="42">
                  <c:v>0.85</c:v>
                </c:pt>
                <c:pt idx="43">
                  <c:v>0.85</c:v>
                </c:pt>
                <c:pt idx="44">
                  <c:v>0.85</c:v>
                </c:pt>
                <c:pt idx="45">
                  <c:v>0.86</c:v>
                </c:pt>
                <c:pt idx="46">
                  <c:v>0.87</c:v>
                </c:pt>
                <c:pt idx="47">
                  <c:v>0.87</c:v>
                </c:pt>
                <c:pt idx="48">
                  <c:v>0.87</c:v>
                </c:pt>
                <c:pt idx="49">
                  <c:v>0.87</c:v>
                </c:pt>
                <c:pt idx="50">
                  <c:v>0.86</c:v>
                </c:pt>
                <c:pt idx="51">
                  <c:v>0.87</c:v>
                </c:pt>
                <c:pt idx="52">
                  <c:v>0.88</c:v>
                </c:pt>
                <c:pt idx="53">
                  <c:v>0.89</c:v>
                </c:pt>
                <c:pt idx="54">
                  <c:v>0.87</c:v>
                </c:pt>
                <c:pt idx="55">
                  <c:v>0.87</c:v>
                </c:pt>
                <c:pt idx="56">
                  <c:v>0.88</c:v>
                </c:pt>
                <c:pt idx="57">
                  <c:v>0.89</c:v>
                </c:pt>
                <c:pt idx="58">
                  <c:v>0.88</c:v>
                </c:pt>
                <c:pt idx="59">
                  <c:v>0.9</c:v>
                </c:pt>
                <c:pt idx="60">
                  <c:v>0.84</c:v>
                </c:pt>
                <c:pt idx="61">
                  <c:v>0.83</c:v>
                </c:pt>
                <c:pt idx="62">
                  <c:v>0.87</c:v>
                </c:pt>
                <c:pt idx="63">
                  <c:v>0.88</c:v>
                </c:pt>
                <c:pt idx="64">
                  <c:v>0.9</c:v>
                </c:pt>
                <c:pt idx="65">
                  <c:v>0.91</c:v>
                </c:pt>
                <c:pt idx="66">
                  <c:v>0.9</c:v>
                </c:pt>
                <c:pt idx="67">
                  <c:v>1</c:v>
                </c:pt>
                <c:pt idx="68">
                  <c:v>1.05</c:v>
                </c:pt>
                <c:pt idx="69">
                  <c:v>1.04</c:v>
                </c:pt>
                <c:pt idx="70">
                  <c:v>0.96</c:v>
                </c:pt>
                <c:pt idx="71">
                  <c:v>0.85</c:v>
                </c:pt>
                <c:pt idx="72">
                  <c:v>0.84</c:v>
                </c:pt>
                <c:pt idx="73">
                  <c:v>0.86</c:v>
                </c:pt>
                <c:pt idx="74">
                  <c:v>0.87</c:v>
                </c:pt>
                <c:pt idx="75">
                  <c:v>0.85</c:v>
                </c:pt>
                <c:pt idx="76">
                  <c:v>0.85</c:v>
                </c:pt>
                <c:pt idx="77">
                  <c:v>0.91</c:v>
                </c:pt>
                <c:pt idx="78">
                  <c:v>0.91</c:v>
                </c:pt>
                <c:pt idx="79">
                  <c:v>0.88</c:v>
                </c:pt>
                <c:pt idx="80">
                  <c:v>0.85</c:v>
                </c:pt>
                <c:pt idx="81">
                  <c:v>0.84</c:v>
                </c:pt>
                <c:pt idx="82">
                  <c:v>0.87</c:v>
                </c:pt>
                <c:pt idx="83">
                  <c:v>0.86</c:v>
                </c:pt>
                <c:pt idx="84">
                  <c:v>0.84</c:v>
                </c:pt>
                <c:pt idx="85">
                  <c:v>0.82</c:v>
                </c:pt>
                <c:pt idx="86">
                  <c:v>0.83</c:v>
                </c:pt>
                <c:pt idx="87">
                  <c:v>0.85</c:v>
                </c:pt>
                <c:pt idx="88">
                  <c:v>0.87</c:v>
                </c:pt>
                <c:pt idx="89">
                  <c:v>0.87</c:v>
                </c:pt>
                <c:pt idx="90">
                  <c:v>0.85</c:v>
                </c:pt>
                <c:pt idx="91">
                  <c:v>0.87</c:v>
                </c:pt>
                <c:pt idx="92">
                  <c:v>0.89</c:v>
                </c:pt>
                <c:pt idx="93">
                  <c:v>0.89</c:v>
                </c:pt>
                <c:pt idx="94">
                  <c:v>0.89</c:v>
                </c:pt>
                <c:pt idx="95">
                  <c:v>0.9</c:v>
                </c:pt>
                <c:pt idx="96">
                  <c:v>0.9</c:v>
                </c:pt>
                <c:pt idx="97">
                  <c:v>0.88</c:v>
                </c:pt>
                <c:pt idx="98">
                  <c:v>0.88</c:v>
                </c:pt>
                <c:pt idx="99">
                  <c:v>0.87</c:v>
                </c:pt>
                <c:pt idx="100">
                  <c:v>0.88</c:v>
                </c:pt>
                <c:pt idx="101">
                  <c:v>0.86</c:v>
                </c:pt>
                <c:pt idx="102">
                  <c:v>0.85</c:v>
                </c:pt>
                <c:pt idx="103">
                  <c:v>0.86</c:v>
                </c:pt>
                <c:pt idx="104">
                  <c:v>0.86</c:v>
                </c:pt>
                <c:pt idx="105">
                  <c:v>0.86</c:v>
                </c:pt>
                <c:pt idx="106">
                  <c:v>0.86</c:v>
                </c:pt>
                <c:pt idx="107">
                  <c:v>0.88</c:v>
                </c:pt>
                <c:pt idx="108">
                  <c:v>0.86</c:v>
                </c:pt>
                <c:pt idx="109">
                  <c:v>0.88</c:v>
                </c:pt>
                <c:pt idx="110">
                  <c:v>0.9</c:v>
                </c:pt>
                <c:pt idx="111">
                  <c:v>0.9</c:v>
                </c:pt>
                <c:pt idx="112">
                  <c:v>0.89</c:v>
                </c:pt>
                <c:pt idx="113">
                  <c:v>0.91</c:v>
                </c:pt>
                <c:pt idx="114">
                  <c:v>0.85</c:v>
                </c:pt>
                <c:pt idx="115">
                  <c:v>0.87</c:v>
                </c:pt>
                <c:pt idx="116">
                  <c:v>0.89</c:v>
                </c:pt>
                <c:pt idx="117">
                  <c:v>0.91</c:v>
                </c:pt>
                <c:pt idx="118">
                  <c:v>0.93</c:v>
                </c:pt>
                <c:pt idx="119">
                  <c:v>0.96</c:v>
                </c:pt>
                <c:pt idx="120">
                  <c:v>0.97</c:v>
                </c:pt>
                <c:pt idx="121">
                  <c:v>0.9</c:v>
                </c:pt>
                <c:pt idx="122">
                  <c:v>0.88</c:v>
                </c:pt>
                <c:pt idx="123">
                  <c:v>0.87</c:v>
                </c:pt>
                <c:pt idx="124">
                  <c:v>0.87</c:v>
                </c:pt>
                <c:pt idx="125">
                  <c:v>0.87</c:v>
                </c:pt>
                <c:pt idx="126">
                  <c:v>0.9</c:v>
                </c:pt>
                <c:pt idx="127">
                  <c:v>0.88</c:v>
                </c:pt>
                <c:pt idx="128">
                  <c:v>0.87</c:v>
                </c:pt>
                <c:pt idx="129">
                  <c:v>0.87</c:v>
                </c:pt>
                <c:pt idx="130">
                  <c:v>0.87</c:v>
                </c:pt>
                <c:pt idx="131">
                  <c:v>0.87</c:v>
                </c:pt>
                <c:pt idx="132">
                  <c:v>0.87</c:v>
                </c:pt>
                <c:pt idx="133">
                  <c:v>0.86</c:v>
                </c:pt>
                <c:pt idx="134">
                  <c:v>0.88</c:v>
                </c:pt>
                <c:pt idx="135">
                  <c:v>0.88</c:v>
                </c:pt>
                <c:pt idx="136">
                  <c:v>0.89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36928"/>
        <c:axId val="90761856"/>
      </c:lineChart>
      <c:catAx>
        <c:axId val="90740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0759936"/>
        <c:crosses val="autoZero"/>
        <c:auto val="1"/>
        <c:lblAlgn val="ctr"/>
        <c:lblOffset val="100"/>
        <c:tickMarkSkip val="5"/>
        <c:noMultiLvlLbl val="0"/>
      </c:catAx>
      <c:valAx>
        <c:axId val="90759936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740992"/>
        <c:crosses val="autoZero"/>
        <c:crossBetween val="between"/>
      </c:valAx>
      <c:valAx>
        <c:axId val="907618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91436928"/>
        <c:crosses val="max"/>
        <c:crossBetween val="between"/>
      </c:valAx>
      <c:catAx>
        <c:axId val="91436928"/>
        <c:scaling>
          <c:orientation val="minMax"/>
        </c:scaling>
        <c:delete val="1"/>
        <c:axPos val="b"/>
        <c:majorTickMark val="out"/>
        <c:minorTickMark val="none"/>
        <c:tickLblPos val="nextTo"/>
        <c:crossAx val="9076185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C02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data'!$C$10:$C$146</c:f>
              <c:numCache>
                <c:formatCode>General</c:formatCode>
                <c:ptCount val="137"/>
                <c:pt idx="0">
                  <c:v>8.3719999999999999</c:v>
                </c:pt>
                <c:pt idx="1">
                  <c:v>8.41</c:v>
                </c:pt>
                <c:pt idx="2">
                  <c:v>8.4250000000000007</c:v>
                </c:pt>
                <c:pt idx="3">
                  <c:v>8.5269999999999992</c:v>
                </c:pt>
                <c:pt idx="4">
                  <c:v>8.8360000000000003</c:v>
                </c:pt>
                <c:pt idx="5">
                  <c:v>9.3460000000000001</c:v>
                </c:pt>
                <c:pt idx="6">
                  <c:v>9.4819999999999993</c:v>
                </c:pt>
                <c:pt idx="7">
                  <c:v>9.5150000000000006</c:v>
                </c:pt>
                <c:pt idx="8">
                  <c:v>9.5030000000000001</c:v>
                </c:pt>
                <c:pt idx="9">
                  <c:v>9.3930000000000007</c:v>
                </c:pt>
                <c:pt idx="10">
                  <c:v>9.093</c:v>
                </c:pt>
                <c:pt idx="11">
                  <c:v>9.1850000000000005</c:v>
                </c:pt>
                <c:pt idx="12">
                  <c:v>9.3239999999999998</c:v>
                </c:pt>
                <c:pt idx="13">
                  <c:v>9.3800000000000008</c:v>
                </c:pt>
                <c:pt idx="14">
                  <c:v>9.09</c:v>
                </c:pt>
                <c:pt idx="15">
                  <c:v>7.85</c:v>
                </c:pt>
                <c:pt idx="16">
                  <c:v>4.7510000000000003</c:v>
                </c:pt>
                <c:pt idx="17">
                  <c:v>2.4329999999999998</c:v>
                </c:pt>
                <c:pt idx="18">
                  <c:v>1.7569999999999999</c:v>
                </c:pt>
                <c:pt idx="19">
                  <c:v>1.38</c:v>
                </c:pt>
                <c:pt idx="20">
                  <c:v>1.1459999999999999</c:v>
                </c:pt>
                <c:pt idx="21">
                  <c:v>1.258</c:v>
                </c:pt>
                <c:pt idx="22">
                  <c:v>1.821</c:v>
                </c:pt>
                <c:pt idx="23">
                  <c:v>2.5219999999999998</c:v>
                </c:pt>
                <c:pt idx="24">
                  <c:v>4.1959999999999997</c:v>
                </c:pt>
                <c:pt idx="25">
                  <c:v>6.1689999999999996</c:v>
                </c:pt>
                <c:pt idx="26">
                  <c:v>7.6420000000000003</c:v>
                </c:pt>
                <c:pt idx="27">
                  <c:v>8.1029999999999998</c:v>
                </c:pt>
                <c:pt idx="28">
                  <c:v>7.76</c:v>
                </c:pt>
                <c:pt idx="29">
                  <c:v>7.9560000000000004</c:v>
                </c:pt>
                <c:pt idx="30">
                  <c:v>8.5289999999999999</c:v>
                </c:pt>
                <c:pt idx="31">
                  <c:v>9.0749999999999993</c:v>
                </c:pt>
                <c:pt idx="32">
                  <c:v>9.3629999999999995</c:v>
                </c:pt>
                <c:pt idx="33">
                  <c:v>9.4209999999999994</c:v>
                </c:pt>
                <c:pt idx="34">
                  <c:v>9.6300000000000008</c:v>
                </c:pt>
                <c:pt idx="35">
                  <c:v>9.8810000000000002</c:v>
                </c:pt>
                <c:pt idx="36">
                  <c:v>9.5530000000000008</c:v>
                </c:pt>
                <c:pt idx="37">
                  <c:v>9.5</c:v>
                </c:pt>
                <c:pt idx="38">
                  <c:v>9.6140000000000008</c:v>
                </c:pt>
                <c:pt idx="39">
                  <c:v>9.5760000000000005</c:v>
                </c:pt>
                <c:pt idx="40">
                  <c:v>9.3930000000000007</c:v>
                </c:pt>
                <c:pt idx="41">
                  <c:v>9.14</c:v>
                </c:pt>
                <c:pt idx="42">
                  <c:v>8.923</c:v>
                </c:pt>
                <c:pt idx="43">
                  <c:v>8.6859999999999999</c:v>
                </c:pt>
                <c:pt idx="44">
                  <c:v>8.6</c:v>
                </c:pt>
                <c:pt idx="45">
                  <c:v>8.81</c:v>
                </c:pt>
                <c:pt idx="46">
                  <c:v>9.1389999999999993</c:v>
                </c:pt>
                <c:pt idx="47">
                  <c:v>8.9039999999999999</c:v>
                </c:pt>
                <c:pt idx="48">
                  <c:v>8.9009999999999998</c:v>
                </c:pt>
                <c:pt idx="49">
                  <c:v>8.8330000000000002</c:v>
                </c:pt>
                <c:pt idx="50">
                  <c:v>8.7070000000000007</c:v>
                </c:pt>
                <c:pt idx="51">
                  <c:v>8.6739999999999995</c:v>
                </c:pt>
                <c:pt idx="52">
                  <c:v>8.9480000000000004</c:v>
                </c:pt>
                <c:pt idx="53">
                  <c:v>8.5909999999999993</c:v>
                </c:pt>
                <c:pt idx="54">
                  <c:v>8.52</c:v>
                </c:pt>
                <c:pt idx="55">
                  <c:v>8.6940000000000008</c:v>
                </c:pt>
                <c:pt idx="56">
                  <c:v>8.8230000000000004</c:v>
                </c:pt>
                <c:pt idx="57">
                  <c:v>8.7780000000000005</c:v>
                </c:pt>
                <c:pt idx="58">
                  <c:v>8.9890000000000008</c:v>
                </c:pt>
                <c:pt idx="59">
                  <c:v>8.3390000000000004</c:v>
                </c:pt>
                <c:pt idx="60">
                  <c:v>7.976</c:v>
                </c:pt>
                <c:pt idx="61">
                  <c:v>8.141</c:v>
                </c:pt>
                <c:pt idx="62">
                  <c:v>8.6539999999999999</c:v>
                </c:pt>
                <c:pt idx="63">
                  <c:v>9.15</c:v>
                </c:pt>
                <c:pt idx="64">
                  <c:v>9.15</c:v>
                </c:pt>
                <c:pt idx="65">
                  <c:v>9.1669999999999998</c:v>
                </c:pt>
                <c:pt idx="66">
                  <c:v>9.7539999999999996</c:v>
                </c:pt>
                <c:pt idx="67">
                  <c:v>9.4090000000000007</c:v>
                </c:pt>
                <c:pt idx="68">
                  <c:v>7.5229999999999997</c:v>
                </c:pt>
                <c:pt idx="69">
                  <c:v>5.18</c:v>
                </c:pt>
                <c:pt idx="70">
                  <c:v>4.992</c:v>
                </c:pt>
                <c:pt idx="71">
                  <c:v>7.319</c:v>
                </c:pt>
                <c:pt idx="72">
                  <c:v>8.3030000000000008</c:v>
                </c:pt>
                <c:pt idx="73">
                  <c:v>7.8449999999999998</c:v>
                </c:pt>
                <c:pt idx="74">
                  <c:v>7.4029999999999996</c:v>
                </c:pt>
                <c:pt idx="75">
                  <c:v>8.0109999999999992</c:v>
                </c:pt>
                <c:pt idx="76">
                  <c:v>8.282</c:v>
                </c:pt>
                <c:pt idx="77">
                  <c:v>6.75</c:v>
                </c:pt>
                <c:pt idx="78">
                  <c:v>5.4589999999999996</c:v>
                </c:pt>
                <c:pt idx="79">
                  <c:v>5.8259999999999996</c:v>
                </c:pt>
                <c:pt idx="80">
                  <c:v>7.125</c:v>
                </c:pt>
                <c:pt idx="81">
                  <c:v>7.9649999999999999</c:v>
                </c:pt>
                <c:pt idx="82">
                  <c:v>7.3680000000000003</c:v>
                </c:pt>
                <c:pt idx="83">
                  <c:v>7.36</c:v>
                </c:pt>
                <c:pt idx="84">
                  <c:v>7.38</c:v>
                </c:pt>
                <c:pt idx="85">
                  <c:v>7.577</c:v>
                </c:pt>
                <c:pt idx="86">
                  <c:v>8.0030000000000001</c:v>
                </c:pt>
                <c:pt idx="87">
                  <c:v>8.548</c:v>
                </c:pt>
                <c:pt idx="88">
                  <c:v>8.7769999999999992</c:v>
                </c:pt>
                <c:pt idx="89">
                  <c:v>8.48</c:v>
                </c:pt>
                <c:pt idx="90">
                  <c:v>8.6760000000000002</c:v>
                </c:pt>
                <c:pt idx="91">
                  <c:v>9.0269999999999992</c:v>
                </c:pt>
                <c:pt idx="92">
                  <c:v>9.266</c:v>
                </c:pt>
                <c:pt idx="93">
                  <c:v>9.3249999999999993</c:v>
                </c:pt>
                <c:pt idx="94">
                  <c:v>9.5749999999999993</c:v>
                </c:pt>
                <c:pt idx="95">
                  <c:v>9.8859999999999992</c:v>
                </c:pt>
                <c:pt idx="96">
                  <c:v>9.4879999999999995</c:v>
                </c:pt>
                <c:pt idx="97">
                  <c:v>9.1489999999999991</c:v>
                </c:pt>
                <c:pt idx="98">
                  <c:v>9.1319999999999997</c:v>
                </c:pt>
                <c:pt idx="99">
                  <c:v>9.2639999999999993</c:v>
                </c:pt>
                <c:pt idx="100">
                  <c:v>8.84</c:v>
                </c:pt>
                <c:pt idx="101">
                  <c:v>8.3970000000000002</c:v>
                </c:pt>
                <c:pt idx="102">
                  <c:v>8.3819999999999997</c:v>
                </c:pt>
                <c:pt idx="103">
                  <c:v>8.42</c:v>
                </c:pt>
                <c:pt idx="104">
                  <c:v>8.42</c:v>
                </c:pt>
                <c:pt idx="105">
                  <c:v>8.4510000000000005</c:v>
                </c:pt>
                <c:pt idx="106">
                  <c:v>8.6</c:v>
                </c:pt>
                <c:pt idx="107">
                  <c:v>8.1649999999999991</c:v>
                </c:pt>
                <c:pt idx="108">
                  <c:v>8.4580000000000002</c:v>
                </c:pt>
                <c:pt idx="109">
                  <c:v>8.843</c:v>
                </c:pt>
                <c:pt idx="110">
                  <c:v>9.0440000000000005</c:v>
                </c:pt>
                <c:pt idx="111">
                  <c:v>9.0299999999999994</c:v>
                </c:pt>
                <c:pt idx="112">
                  <c:v>9.0129999999999999</c:v>
                </c:pt>
                <c:pt idx="113">
                  <c:v>8.4169999999999998</c:v>
                </c:pt>
                <c:pt idx="114">
                  <c:v>8.3000000000000007</c:v>
                </c:pt>
                <c:pt idx="115">
                  <c:v>8.6</c:v>
                </c:pt>
                <c:pt idx="116">
                  <c:v>9.1029999999999998</c:v>
                </c:pt>
                <c:pt idx="117">
                  <c:v>9.6010000000000009</c:v>
                </c:pt>
                <c:pt idx="118">
                  <c:v>9.9420000000000002</c:v>
                </c:pt>
                <c:pt idx="119">
                  <c:v>9.4250000000000007</c:v>
                </c:pt>
                <c:pt idx="120">
                  <c:v>8.2690000000000001</c:v>
                </c:pt>
                <c:pt idx="121">
                  <c:v>8.0009999999999994</c:v>
                </c:pt>
                <c:pt idx="122">
                  <c:v>8.35</c:v>
                </c:pt>
                <c:pt idx="123">
                  <c:v>8.48</c:v>
                </c:pt>
                <c:pt idx="124">
                  <c:v>8.48</c:v>
                </c:pt>
                <c:pt idx="125">
                  <c:v>8.7460000000000004</c:v>
                </c:pt>
                <c:pt idx="126">
                  <c:v>8.8070000000000004</c:v>
                </c:pt>
                <c:pt idx="127">
                  <c:v>8.5670000000000002</c:v>
                </c:pt>
                <c:pt idx="128">
                  <c:v>8.3130000000000006</c:v>
                </c:pt>
                <c:pt idx="129">
                  <c:v>8.3559999999999999</c:v>
                </c:pt>
                <c:pt idx="130">
                  <c:v>8.516</c:v>
                </c:pt>
                <c:pt idx="131">
                  <c:v>8.4550000000000001</c:v>
                </c:pt>
                <c:pt idx="132">
                  <c:v>8.42</c:v>
                </c:pt>
                <c:pt idx="133">
                  <c:v>8.5359999999999996</c:v>
                </c:pt>
                <c:pt idx="134">
                  <c:v>8.7750000000000004</c:v>
                </c:pt>
                <c:pt idx="135">
                  <c:v>8.9730000000000008</c:v>
                </c:pt>
                <c:pt idx="136">
                  <c:v>8.8439999999999994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data'!$C$10:$C$146</c:f>
              <c:numCache>
                <c:formatCode>General</c:formatCode>
                <c:ptCount val="137"/>
                <c:pt idx="0">
                  <c:v>8.8439999999999994</c:v>
                </c:pt>
                <c:pt idx="1">
                  <c:v>8.9979999999999993</c:v>
                </c:pt>
                <c:pt idx="2">
                  <c:v>8.6969999999999992</c:v>
                </c:pt>
                <c:pt idx="3">
                  <c:v>8.6440000000000001</c:v>
                </c:pt>
                <c:pt idx="4">
                  <c:v>8.8610000000000007</c:v>
                </c:pt>
                <c:pt idx="5">
                  <c:v>9.032</c:v>
                </c:pt>
                <c:pt idx="6">
                  <c:v>9.0399999999999991</c:v>
                </c:pt>
                <c:pt idx="7">
                  <c:v>9.032</c:v>
                </c:pt>
                <c:pt idx="8">
                  <c:v>8.9979999999999993</c:v>
                </c:pt>
                <c:pt idx="9">
                  <c:v>8.9710000000000001</c:v>
                </c:pt>
                <c:pt idx="10">
                  <c:v>8.9600000000000009</c:v>
                </c:pt>
                <c:pt idx="11">
                  <c:v>8.9559999999999995</c:v>
                </c:pt>
                <c:pt idx="12">
                  <c:v>8.94</c:v>
                </c:pt>
                <c:pt idx="13">
                  <c:v>8.9320000000000004</c:v>
                </c:pt>
                <c:pt idx="14">
                  <c:v>8.35</c:v>
                </c:pt>
                <c:pt idx="15">
                  <c:v>6.5039999999999996</c:v>
                </c:pt>
                <c:pt idx="16">
                  <c:v>3.9780000000000002</c:v>
                </c:pt>
                <c:pt idx="17">
                  <c:v>2.081</c:v>
                </c:pt>
                <c:pt idx="18">
                  <c:v>1.8580000000000001</c:v>
                </c:pt>
                <c:pt idx="19">
                  <c:v>1.7</c:v>
                </c:pt>
                <c:pt idx="20">
                  <c:v>2.3969999999999998</c:v>
                </c:pt>
                <c:pt idx="21">
                  <c:v>2.9980000000000002</c:v>
                </c:pt>
                <c:pt idx="22">
                  <c:v>3.0219999999999998</c:v>
                </c:pt>
                <c:pt idx="23">
                  <c:v>2.7730000000000001</c:v>
                </c:pt>
                <c:pt idx="24">
                  <c:v>4.1159999999999997</c:v>
                </c:pt>
                <c:pt idx="25">
                  <c:v>6.2480000000000002</c:v>
                </c:pt>
                <c:pt idx="26">
                  <c:v>6.9169999999999998</c:v>
                </c:pt>
                <c:pt idx="27">
                  <c:v>7.1589999999999998</c:v>
                </c:pt>
                <c:pt idx="28">
                  <c:v>7.226</c:v>
                </c:pt>
                <c:pt idx="29">
                  <c:v>7.3289999999999997</c:v>
                </c:pt>
                <c:pt idx="30">
                  <c:v>8.2970000000000006</c:v>
                </c:pt>
                <c:pt idx="31">
                  <c:v>9.0869999999999997</c:v>
                </c:pt>
                <c:pt idx="32">
                  <c:v>9.2929999999999993</c:v>
                </c:pt>
                <c:pt idx="33">
                  <c:v>9.3829999999999991</c:v>
                </c:pt>
                <c:pt idx="34">
                  <c:v>9.4629999999999992</c:v>
                </c:pt>
                <c:pt idx="35">
                  <c:v>9.5410000000000004</c:v>
                </c:pt>
                <c:pt idx="36">
                  <c:v>9.7840000000000007</c:v>
                </c:pt>
                <c:pt idx="37">
                  <c:v>9.7479999999999993</c:v>
                </c:pt>
                <c:pt idx="38">
                  <c:v>9.3369999999999997</c:v>
                </c:pt>
                <c:pt idx="39">
                  <c:v>9.1349999999999998</c:v>
                </c:pt>
                <c:pt idx="40">
                  <c:v>9.0760000000000005</c:v>
                </c:pt>
                <c:pt idx="41">
                  <c:v>8.8960000000000008</c:v>
                </c:pt>
                <c:pt idx="42">
                  <c:v>8.7349999999999994</c:v>
                </c:pt>
                <c:pt idx="43">
                  <c:v>8.4640000000000004</c:v>
                </c:pt>
                <c:pt idx="44">
                  <c:v>8.7609999999999992</c:v>
                </c:pt>
                <c:pt idx="45">
                  <c:v>8.94</c:v>
                </c:pt>
                <c:pt idx="46">
                  <c:v>8.8859999999999992</c:v>
                </c:pt>
                <c:pt idx="47">
                  <c:v>8.7110000000000003</c:v>
                </c:pt>
                <c:pt idx="48">
                  <c:v>8.5269999999999992</c:v>
                </c:pt>
                <c:pt idx="49">
                  <c:v>8.4619999999999997</c:v>
                </c:pt>
                <c:pt idx="50">
                  <c:v>8.5670000000000002</c:v>
                </c:pt>
                <c:pt idx="51">
                  <c:v>8.8930000000000007</c:v>
                </c:pt>
                <c:pt idx="52">
                  <c:v>9.1080000000000005</c:v>
                </c:pt>
                <c:pt idx="53">
                  <c:v>8.7210000000000001</c:v>
                </c:pt>
                <c:pt idx="54">
                  <c:v>7.6779999999999999</c:v>
                </c:pt>
                <c:pt idx="55">
                  <c:v>8.0210000000000008</c:v>
                </c:pt>
                <c:pt idx="56">
                  <c:v>8.6020000000000003</c:v>
                </c:pt>
                <c:pt idx="57">
                  <c:v>8.734</c:v>
                </c:pt>
                <c:pt idx="58">
                  <c:v>8.6</c:v>
                </c:pt>
                <c:pt idx="59">
                  <c:v>8.4710000000000001</c:v>
                </c:pt>
                <c:pt idx="60">
                  <c:v>7.8490000000000002</c:v>
                </c:pt>
                <c:pt idx="61">
                  <c:v>7.5149999999999997</c:v>
                </c:pt>
                <c:pt idx="62">
                  <c:v>7.6959999999999997</c:v>
                </c:pt>
                <c:pt idx="63">
                  <c:v>8.2859999999999996</c:v>
                </c:pt>
                <c:pt idx="64">
                  <c:v>8.9489999999999998</c:v>
                </c:pt>
                <c:pt idx="65">
                  <c:v>9.3160000000000007</c:v>
                </c:pt>
                <c:pt idx="66">
                  <c:v>9.4740000000000002</c:v>
                </c:pt>
                <c:pt idx="67">
                  <c:v>9.8620000000000001</c:v>
                </c:pt>
                <c:pt idx="68">
                  <c:v>9.375</c:v>
                </c:pt>
                <c:pt idx="69">
                  <c:v>7.8159999999999998</c:v>
                </c:pt>
                <c:pt idx="70">
                  <c:v>6.7750000000000004</c:v>
                </c:pt>
                <c:pt idx="71">
                  <c:v>7.782</c:v>
                </c:pt>
                <c:pt idx="72">
                  <c:v>8.875</c:v>
                </c:pt>
                <c:pt idx="73">
                  <c:v>7.7160000000000002</c:v>
                </c:pt>
                <c:pt idx="74">
                  <c:v>7.2430000000000003</c:v>
                </c:pt>
                <c:pt idx="75">
                  <c:v>7.6109999999999998</c:v>
                </c:pt>
                <c:pt idx="76">
                  <c:v>7.9710000000000001</c:v>
                </c:pt>
                <c:pt idx="77">
                  <c:v>7.4640000000000004</c:v>
                </c:pt>
                <c:pt idx="78">
                  <c:v>6.5</c:v>
                </c:pt>
                <c:pt idx="79">
                  <c:v>7.1740000000000004</c:v>
                </c:pt>
                <c:pt idx="80">
                  <c:v>7.5910000000000002</c:v>
                </c:pt>
                <c:pt idx="81">
                  <c:v>7.8140000000000001</c:v>
                </c:pt>
                <c:pt idx="82">
                  <c:v>7.9560000000000004</c:v>
                </c:pt>
                <c:pt idx="83">
                  <c:v>7.98</c:v>
                </c:pt>
                <c:pt idx="84">
                  <c:v>7.4809999999999999</c:v>
                </c:pt>
                <c:pt idx="85">
                  <c:v>7.875</c:v>
                </c:pt>
                <c:pt idx="86">
                  <c:v>8.2249999999999996</c:v>
                </c:pt>
                <c:pt idx="87">
                  <c:v>8.1270000000000007</c:v>
                </c:pt>
                <c:pt idx="88">
                  <c:v>7.8490000000000002</c:v>
                </c:pt>
                <c:pt idx="89">
                  <c:v>7.726</c:v>
                </c:pt>
                <c:pt idx="90">
                  <c:v>7.375</c:v>
                </c:pt>
                <c:pt idx="91">
                  <c:v>7.806</c:v>
                </c:pt>
                <c:pt idx="92">
                  <c:v>8.5009999999999994</c:v>
                </c:pt>
                <c:pt idx="93">
                  <c:v>9.048</c:v>
                </c:pt>
                <c:pt idx="94">
                  <c:v>9.3949999999999996</c:v>
                </c:pt>
                <c:pt idx="95">
                  <c:v>9.6069999999999993</c:v>
                </c:pt>
                <c:pt idx="96">
                  <c:v>9.5909999999999993</c:v>
                </c:pt>
                <c:pt idx="97">
                  <c:v>9.1620000000000008</c:v>
                </c:pt>
                <c:pt idx="98">
                  <c:v>9.1229999999999993</c:v>
                </c:pt>
                <c:pt idx="99">
                  <c:v>9.15</c:v>
                </c:pt>
                <c:pt idx="100">
                  <c:v>9.1530000000000005</c:v>
                </c:pt>
                <c:pt idx="101">
                  <c:v>9.1069999999999993</c:v>
                </c:pt>
                <c:pt idx="102">
                  <c:v>8.7590000000000003</c:v>
                </c:pt>
                <c:pt idx="103">
                  <c:v>8.75</c:v>
                </c:pt>
                <c:pt idx="104">
                  <c:v>8.75</c:v>
                </c:pt>
                <c:pt idx="105">
                  <c:v>8.7449999999999992</c:v>
                </c:pt>
                <c:pt idx="106">
                  <c:v>8.7870000000000008</c:v>
                </c:pt>
                <c:pt idx="107">
                  <c:v>8.8409999999999993</c:v>
                </c:pt>
                <c:pt idx="108">
                  <c:v>8.4489999999999998</c:v>
                </c:pt>
                <c:pt idx="109">
                  <c:v>8.734</c:v>
                </c:pt>
                <c:pt idx="110">
                  <c:v>9.0830000000000002</c:v>
                </c:pt>
                <c:pt idx="111">
                  <c:v>9.0809999999999995</c:v>
                </c:pt>
                <c:pt idx="112">
                  <c:v>8.8000000000000007</c:v>
                </c:pt>
                <c:pt idx="113">
                  <c:v>8.4260000000000002</c:v>
                </c:pt>
                <c:pt idx="114">
                  <c:v>7.6660000000000004</c:v>
                </c:pt>
                <c:pt idx="115">
                  <c:v>7.77</c:v>
                </c:pt>
                <c:pt idx="116">
                  <c:v>8.75</c:v>
                </c:pt>
                <c:pt idx="117">
                  <c:v>9.3879999999999999</c:v>
                </c:pt>
                <c:pt idx="118">
                  <c:v>9.1449999999999996</c:v>
                </c:pt>
                <c:pt idx="119">
                  <c:v>7.9119999999999999</c:v>
                </c:pt>
                <c:pt idx="120">
                  <c:v>6.359</c:v>
                </c:pt>
                <c:pt idx="121">
                  <c:v>6.9870000000000001</c:v>
                </c:pt>
                <c:pt idx="122">
                  <c:v>8.0410000000000004</c:v>
                </c:pt>
                <c:pt idx="123">
                  <c:v>8.6760000000000002</c:v>
                </c:pt>
                <c:pt idx="124">
                  <c:v>8.9429999999999996</c:v>
                </c:pt>
                <c:pt idx="125">
                  <c:v>9.2080000000000002</c:v>
                </c:pt>
                <c:pt idx="126">
                  <c:v>9.4670000000000005</c:v>
                </c:pt>
                <c:pt idx="127">
                  <c:v>9.1999999999999993</c:v>
                </c:pt>
                <c:pt idx="128">
                  <c:v>8.75</c:v>
                </c:pt>
                <c:pt idx="129">
                  <c:v>8.3490000000000002</c:v>
                </c:pt>
                <c:pt idx="130">
                  <c:v>8.1370000000000005</c:v>
                </c:pt>
                <c:pt idx="131">
                  <c:v>8.1709999999999994</c:v>
                </c:pt>
                <c:pt idx="132">
                  <c:v>8.4589999999999996</c:v>
                </c:pt>
                <c:pt idx="133">
                  <c:v>9.1289999999999996</c:v>
                </c:pt>
                <c:pt idx="134">
                  <c:v>9.2769999999999992</c:v>
                </c:pt>
                <c:pt idx="135">
                  <c:v>8.9269999999999996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data'!$C$10:$C$146</c:f>
              <c:numCache>
                <c:formatCode>General</c:formatCode>
                <c:ptCount val="137"/>
                <c:pt idx="0">
                  <c:v>8.9269999999999996</c:v>
                </c:pt>
                <c:pt idx="1">
                  <c:v>8.4480000000000004</c:v>
                </c:pt>
                <c:pt idx="2">
                  <c:v>8.2520000000000007</c:v>
                </c:pt>
                <c:pt idx="3">
                  <c:v>8.27</c:v>
                </c:pt>
                <c:pt idx="4">
                  <c:v>8.3989999999999991</c:v>
                </c:pt>
                <c:pt idx="5">
                  <c:v>8.0579999999999998</c:v>
                </c:pt>
                <c:pt idx="6">
                  <c:v>8.1270000000000007</c:v>
                </c:pt>
                <c:pt idx="7">
                  <c:v>8.3360000000000003</c:v>
                </c:pt>
                <c:pt idx="8">
                  <c:v>8.1809999999999992</c:v>
                </c:pt>
                <c:pt idx="9">
                  <c:v>8.5399999999999991</c:v>
                </c:pt>
                <c:pt idx="10">
                  <c:v>8.891</c:v>
                </c:pt>
                <c:pt idx="11">
                  <c:v>8.9309999999999992</c:v>
                </c:pt>
                <c:pt idx="12">
                  <c:v>8.6859999999999999</c:v>
                </c:pt>
                <c:pt idx="13">
                  <c:v>8.44</c:v>
                </c:pt>
                <c:pt idx="14">
                  <c:v>8.4809999999999999</c:v>
                </c:pt>
                <c:pt idx="15">
                  <c:v>8.7010000000000005</c:v>
                </c:pt>
                <c:pt idx="16">
                  <c:v>7.7190000000000003</c:v>
                </c:pt>
                <c:pt idx="17">
                  <c:v>5.2270000000000003</c:v>
                </c:pt>
                <c:pt idx="18">
                  <c:v>3.0739999999999998</c:v>
                </c:pt>
                <c:pt idx="19">
                  <c:v>2.1160000000000001</c:v>
                </c:pt>
                <c:pt idx="20">
                  <c:v>2.13</c:v>
                </c:pt>
                <c:pt idx="21">
                  <c:v>1.7769999999999999</c:v>
                </c:pt>
                <c:pt idx="22">
                  <c:v>2.5579999999999998</c:v>
                </c:pt>
                <c:pt idx="23">
                  <c:v>2.835</c:v>
                </c:pt>
                <c:pt idx="24">
                  <c:v>2.69</c:v>
                </c:pt>
                <c:pt idx="25">
                  <c:v>2.8420000000000001</c:v>
                </c:pt>
                <c:pt idx="26">
                  <c:v>4.1479999999999997</c:v>
                </c:pt>
                <c:pt idx="27">
                  <c:v>6.6189999999999998</c:v>
                </c:pt>
                <c:pt idx="28">
                  <c:v>7.101</c:v>
                </c:pt>
                <c:pt idx="29">
                  <c:v>7.2489999999999997</c:v>
                </c:pt>
                <c:pt idx="30">
                  <c:v>7.3760000000000003</c:v>
                </c:pt>
                <c:pt idx="31">
                  <c:v>7.6879999999999997</c:v>
                </c:pt>
                <c:pt idx="32">
                  <c:v>8.2940000000000005</c:v>
                </c:pt>
                <c:pt idx="33">
                  <c:v>8.984</c:v>
                </c:pt>
                <c:pt idx="34">
                  <c:v>9.1880000000000006</c:v>
                </c:pt>
                <c:pt idx="35">
                  <c:v>9.1980000000000004</c:v>
                </c:pt>
                <c:pt idx="36">
                  <c:v>8.9469999999999992</c:v>
                </c:pt>
                <c:pt idx="37">
                  <c:v>8.7319999999999993</c:v>
                </c:pt>
                <c:pt idx="38">
                  <c:v>8.8529999999999998</c:v>
                </c:pt>
                <c:pt idx="39">
                  <c:v>8.8030000000000008</c:v>
                </c:pt>
                <c:pt idx="40">
                  <c:v>8.7680000000000007</c:v>
                </c:pt>
                <c:pt idx="41">
                  <c:v>9.0739999999999998</c:v>
                </c:pt>
                <c:pt idx="42">
                  <c:v>9.1329999999999991</c:v>
                </c:pt>
                <c:pt idx="43">
                  <c:v>8.8160000000000007</c:v>
                </c:pt>
                <c:pt idx="44">
                  <c:v>8.3510000000000009</c:v>
                </c:pt>
                <c:pt idx="45">
                  <c:v>8.1790000000000003</c:v>
                </c:pt>
                <c:pt idx="46">
                  <c:v>8.3710000000000004</c:v>
                </c:pt>
                <c:pt idx="47">
                  <c:v>8.4700000000000006</c:v>
                </c:pt>
                <c:pt idx="48">
                  <c:v>8.5730000000000004</c:v>
                </c:pt>
                <c:pt idx="49">
                  <c:v>8.5820000000000007</c:v>
                </c:pt>
                <c:pt idx="50">
                  <c:v>8.4250000000000007</c:v>
                </c:pt>
                <c:pt idx="51">
                  <c:v>8.6920000000000002</c:v>
                </c:pt>
                <c:pt idx="52">
                  <c:v>8.8070000000000004</c:v>
                </c:pt>
                <c:pt idx="53">
                  <c:v>8.9920000000000009</c:v>
                </c:pt>
                <c:pt idx="54">
                  <c:v>8.9450000000000003</c:v>
                </c:pt>
                <c:pt idx="55">
                  <c:v>8.4459999999999997</c:v>
                </c:pt>
                <c:pt idx="56">
                  <c:v>7.625</c:v>
                </c:pt>
                <c:pt idx="57">
                  <c:v>7.3860000000000001</c:v>
                </c:pt>
                <c:pt idx="58">
                  <c:v>7.3780000000000001</c:v>
                </c:pt>
                <c:pt idx="59">
                  <c:v>8.1129999999999995</c:v>
                </c:pt>
                <c:pt idx="60">
                  <c:v>8.61</c:v>
                </c:pt>
                <c:pt idx="61">
                  <c:v>8.7100000000000009</c:v>
                </c:pt>
                <c:pt idx="62">
                  <c:v>8.7870000000000008</c:v>
                </c:pt>
                <c:pt idx="63">
                  <c:v>9.3810000000000002</c:v>
                </c:pt>
                <c:pt idx="64">
                  <c:v>8.8859999999999992</c:v>
                </c:pt>
                <c:pt idx="65">
                  <c:v>8.68</c:v>
                </c:pt>
                <c:pt idx="66">
                  <c:v>8.7840000000000007</c:v>
                </c:pt>
                <c:pt idx="67">
                  <c:v>9.0850000000000009</c:v>
                </c:pt>
                <c:pt idx="68">
                  <c:v>9.3970000000000002</c:v>
                </c:pt>
                <c:pt idx="69">
                  <c:v>9.2970000000000006</c:v>
                </c:pt>
                <c:pt idx="70">
                  <c:v>8.3469999999999995</c:v>
                </c:pt>
                <c:pt idx="71">
                  <c:v>5.7910000000000004</c:v>
                </c:pt>
                <c:pt idx="72">
                  <c:v>4.2880000000000003</c:v>
                </c:pt>
                <c:pt idx="73">
                  <c:v>4.8940000000000001</c:v>
                </c:pt>
                <c:pt idx="74">
                  <c:v>7.06</c:v>
                </c:pt>
                <c:pt idx="75">
                  <c:v>8.2349999999999994</c:v>
                </c:pt>
                <c:pt idx="76">
                  <c:v>8.3360000000000003</c:v>
                </c:pt>
                <c:pt idx="77">
                  <c:v>8.0069999999999997</c:v>
                </c:pt>
                <c:pt idx="78">
                  <c:v>7.649</c:v>
                </c:pt>
                <c:pt idx="79">
                  <c:v>6.9050000000000002</c:v>
                </c:pt>
                <c:pt idx="80">
                  <c:v>5.633</c:v>
                </c:pt>
                <c:pt idx="81">
                  <c:v>5.593</c:v>
                </c:pt>
                <c:pt idx="82">
                  <c:v>7.0739999999999998</c:v>
                </c:pt>
                <c:pt idx="83">
                  <c:v>7.6980000000000004</c:v>
                </c:pt>
                <c:pt idx="84">
                  <c:v>7.5250000000000004</c:v>
                </c:pt>
                <c:pt idx="85">
                  <c:v>7.0510000000000002</c:v>
                </c:pt>
                <c:pt idx="86">
                  <c:v>6.8609999999999998</c:v>
                </c:pt>
                <c:pt idx="87">
                  <c:v>7.5119999999999996</c:v>
                </c:pt>
                <c:pt idx="88">
                  <c:v>7.7149999999999999</c:v>
                </c:pt>
                <c:pt idx="89">
                  <c:v>7.4320000000000004</c:v>
                </c:pt>
                <c:pt idx="90">
                  <c:v>7.4930000000000003</c:v>
                </c:pt>
                <c:pt idx="91">
                  <c:v>8.1969999999999992</c:v>
                </c:pt>
                <c:pt idx="92">
                  <c:v>9.1289999999999996</c:v>
                </c:pt>
                <c:pt idx="93">
                  <c:v>9.2810000000000006</c:v>
                </c:pt>
                <c:pt idx="94">
                  <c:v>9.2899999999999991</c:v>
                </c:pt>
                <c:pt idx="95">
                  <c:v>9.4190000000000005</c:v>
                </c:pt>
                <c:pt idx="96">
                  <c:v>9.5630000000000006</c:v>
                </c:pt>
                <c:pt idx="97">
                  <c:v>9.5030000000000001</c:v>
                </c:pt>
                <c:pt idx="98">
                  <c:v>9.1020000000000003</c:v>
                </c:pt>
                <c:pt idx="99">
                  <c:v>8.6280000000000001</c:v>
                </c:pt>
                <c:pt idx="100">
                  <c:v>8.6</c:v>
                </c:pt>
                <c:pt idx="101">
                  <c:v>8.7349999999999994</c:v>
                </c:pt>
                <c:pt idx="102">
                  <c:v>8.9990000000000006</c:v>
                </c:pt>
                <c:pt idx="103">
                  <c:v>9.2629999999999999</c:v>
                </c:pt>
                <c:pt idx="104">
                  <c:v>9.359</c:v>
                </c:pt>
                <c:pt idx="105">
                  <c:v>9.2650000000000006</c:v>
                </c:pt>
                <c:pt idx="106">
                  <c:v>9.26</c:v>
                </c:pt>
                <c:pt idx="107">
                  <c:v>8.8859999999999992</c:v>
                </c:pt>
                <c:pt idx="108">
                  <c:v>8.4740000000000002</c:v>
                </c:pt>
                <c:pt idx="109">
                  <c:v>8.4079999999999995</c:v>
                </c:pt>
                <c:pt idx="110">
                  <c:v>8.82</c:v>
                </c:pt>
                <c:pt idx="111">
                  <c:v>9.0239999999999991</c:v>
                </c:pt>
                <c:pt idx="112">
                  <c:v>9.0399999999999991</c:v>
                </c:pt>
                <c:pt idx="113">
                  <c:v>8.9670000000000005</c:v>
                </c:pt>
                <c:pt idx="114">
                  <c:v>9.0139999999999993</c:v>
                </c:pt>
                <c:pt idx="115">
                  <c:v>8.8350000000000009</c:v>
                </c:pt>
                <c:pt idx="116">
                  <c:v>8.0250000000000004</c:v>
                </c:pt>
                <c:pt idx="117">
                  <c:v>7.4039999999999999</c:v>
                </c:pt>
                <c:pt idx="118">
                  <c:v>7.9950000000000001</c:v>
                </c:pt>
                <c:pt idx="119">
                  <c:v>8.8810000000000002</c:v>
                </c:pt>
                <c:pt idx="120">
                  <c:v>8.6639999999999997</c:v>
                </c:pt>
                <c:pt idx="121">
                  <c:v>7.665</c:v>
                </c:pt>
                <c:pt idx="122">
                  <c:v>7.1689999999999996</c:v>
                </c:pt>
                <c:pt idx="123">
                  <c:v>8.5969999999999995</c:v>
                </c:pt>
                <c:pt idx="124">
                  <c:v>8.9440000000000008</c:v>
                </c:pt>
                <c:pt idx="125">
                  <c:v>9.0299999999999994</c:v>
                </c:pt>
                <c:pt idx="126">
                  <c:v>8.9619999999999997</c:v>
                </c:pt>
                <c:pt idx="127">
                  <c:v>8.8339999999999996</c:v>
                </c:pt>
                <c:pt idx="128">
                  <c:v>8.7200000000000006</c:v>
                </c:pt>
                <c:pt idx="129">
                  <c:v>8.7200000000000006</c:v>
                </c:pt>
                <c:pt idx="130">
                  <c:v>9.1790000000000003</c:v>
                </c:pt>
                <c:pt idx="131">
                  <c:v>8.9030000000000005</c:v>
                </c:pt>
                <c:pt idx="132">
                  <c:v>8.4369999999999994</c:v>
                </c:pt>
                <c:pt idx="133">
                  <c:v>8.218</c:v>
                </c:pt>
                <c:pt idx="134">
                  <c:v>8.3840000000000003</c:v>
                </c:pt>
                <c:pt idx="135">
                  <c:v>8.7729999999999997</c:v>
                </c:pt>
                <c:pt idx="136">
                  <c:v>8.7899999999999991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62656"/>
        <c:axId val="91465600"/>
      </c:scatterChart>
      <c:valAx>
        <c:axId val="91462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1465600"/>
        <c:crosses val="autoZero"/>
        <c:crossBetween val="midCat"/>
      </c:valAx>
      <c:valAx>
        <c:axId val="914656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C02 (%)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914626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data'!$D$10:$D$146</c:f>
              <c:numCache>
                <c:formatCode>General</c:formatCode>
                <c:ptCount val="137"/>
                <c:pt idx="0">
                  <c:v>5.7164999999999999</c:v>
                </c:pt>
                <c:pt idx="1">
                  <c:v>5.5654000000000003</c:v>
                </c:pt>
                <c:pt idx="2">
                  <c:v>5.6002999999999998</c:v>
                </c:pt>
                <c:pt idx="3">
                  <c:v>5.4085999999999999</c:v>
                </c:pt>
                <c:pt idx="4">
                  <c:v>4.8559000000000001</c:v>
                </c:pt>
                <c:pt idx="5">
                  <c:v>4.1094999999999997</c:v>
                </c:pt>
                <c:pt idx="6">
                  <c:v>3.7092999999999998</c:v>
                </c:pt>
                <c:pt idx="7">
                  <c:v>3.8653</c:v>
                </c:pt>
                <c:pt idx="8">
                  <c:v>3.8885999999999998</c:v>
                </c:pt>
                <c:pt idx="9">
                  <c:v>4.1829000000000001</c:v>
                </c:pt>
                <c:pt idx="10">
                  <c:v>4.4798999999999998</c:v>
                </c:pt>
                <c:pt idx="11">
                  <c:v>4.4592999999999998</c:v>
                </c:pt>
                <c:pt idx="12">
                  <c:v>4.3299000000000003</c:v>
                </c:pt>
                <c:pt idx="13">
                  <c:v>4.2196999999999996</c:v>
                </c:pt>
                <c:pt idx="14">
                  <c:v>4.1196000000000002</c:v>
                </c:pt>
                <c:pt idx="15">
                  <c:v>3.9232999999999998</c:v>
                </c:pt>
                <c:pt idx="16">
                  <c:v>3.1932999999999998</c:v>
                </c:pt>
                <c:pt idx="17">
                  <c:v>2.3494999999999999</c:v>
                </c:pt>
                <c:pt idx="18">
                  <c:v>3.1042000000000001</c:v>
                </c:pt>
                <c:pt idx="19">
                  <c:v>3.2021000000000002</c:v>
                </c:pt>
                <c:pt idx="20">
                  <c:v>2.7803</c:v>
                </c:pt>
                <c:pt idx="21">
                  <c:v>2.9759000000000002</c:v>
                </c:pt>
                <c:pt idx="22">
                  <c:v>3.6951000000000001</c:v>
                </c:pt>
                <c:pt idx="23">
                  <c:v>4.4070999999999998</c:v>
                </c:pt>
                <c:pt idx="24">
                  <c:v>4.8971</c:v>
                </c:pt>
                <c:pt idx="25">
                  <c:v>5.04</c:v>
                </c:pt>
                <c:pt idx="26">
                  <c:v>4.9953000000000003</c:v>
                </c:pt>
                <c:pt idx="27">
                  <c:v>5.0042999999999997</c:v>
                </c:pt>
                <c:pt idx="28">
                  <c:v>5.2146999999999997</c:v>
                </c:pt>
                <c:pt idx="29">
                  <c:v>5.4528999999999996</c:v>
                </c:pt>
                <c:pt idx="30">
                  <c:v>5.0259</c:v>
                </c:pt>
                <c:pt idx="31">
                  <c:v>4.1399999999999997</c:v>
                </c:pt>
                <c:pt idx="32">
                  <c:v>3.9712999999999998</c:v>
                </c:pt>
                <c:pt idx="33">
                  <c:v>3.972</c:v>
                </c:pt>
                <c:pt idx="34">
                  <c:v>3.7947000000000002</c:v>
                </c:pt>
                <c:pt idx="35">
                  <c:v>3.5291000000000001</c:v>
                </c:pt>
                <c:pt idx="36">
                  <c:v>3.7978999999999998</c:v>
                </c:pt>
                <c:pt idx="37">
                  <c:v>3.8357999999999999</c:v>
                </c:pt>
                <c:pt idx="38">
                  <c:v>3.6789000000000001</c:v>
                </c:pt>
                <c:pt idx="39">
                  <c:v>3.6374</c:v>
                </c:pt>
                <c:pt idx="40">
                  <c:v>3.9178999999999999</c:v>
                </c:pt>
                <c:pt idx="41">
                  <c:v>4.4656000000000002</c:v>
                </c:pt>
                <c:pt idx="42">
                  <c:v>4.9006999999999996</c:v>
                </c:pt>
                <c:pt idx="43">
                  <c:v>5.1341999999999999</c:v>
                </c:pt>
                <c:pt idx="44">
                  <c:v>5.3273000000000001</c:v>
                </c:pt>
                <c:pt idx="45">
                  <c:v>4.8845999999999998</c:v>
                </c:pt>
                <c:pt idx="46">
                  <c:v>4.5636999999999999</c:v>
                </c:pt>
                <c:pt idx="47">
                  <c:v>4.8395000000000001</c:v>
                </c:pt>
                <c:pt idx="48">
                  <c:v>4.8498999999999999</c:v>
                </c:pt>
                <c:pt idx="49">
                  <c:v>4.7845000000000004</c:v>
                </c:pt>
                <c:pt idx="50">
                  <c:v>5.1078000000000001</c:v>
                </c:pt>
                <c:pt idx="51">
                  <c:v>5.0148999999999999</c:v>
                </c:pt>
                <c:pt idx="52">
                  <c:v>4.6973000000000003</c:v>
                </c:pt>
                <c:pt idx="53">
                  <c:v>4.6844999999999999</c:v>
                </c:pt>
                <c:pt idx="54">
                  <c:v>5.0612000000000004</c:v>
                </c:pt>
                <c:pt idx="55">
                  <c:v>4.9748999999999999</c:v>
                </c:pt>
                <c:pt idx="56">
                  <c:v>4.6592000000000002</c:v>
                </c:pt>
                <c:pt idx="57">
                  <c:v>4.5744999999999996</c:v>
                </c:pt>
                <c:pt idx="58">
                  <c:v>4.6125999999999996</c:v>
                </c:pt>
                <c:pt idx="59">
                  <c:v>4.8789999999999996</c:v>
                </c:pt>
                <c:pt idx="60">
                  <c:v>6.0652999999999997</c:v>
                </c:pt>
                <c:pt idx="61">
                  <c:v>6.0750999999999999</c:v>
                </c:pt>
                <c:pt idx="62">
                  <c:v>5.0194999999999999</c:v>
                </c:pt>
                <c:pt idx="63">
                  <c:v>4.3756000000000004</c:v>
                </c:pt>
                <c:pt idx="64">
                  <c:v>4.1980000000000004</c:v>
                </c:pt>
                <c:pt idx="65">
                  <c:v>3.9958</c:v>
                </c:pt>
                <c:pt idx="66">
                  <c:v>3.6257000000000001</c:v>
                </c:pt>
                <c:pt idx="67">
                  <c:v>2.5785999999999998</c:v>
                </c:pt>
                <c:pt idx="68">
                  <c:v>2.9990999999999999</c:v>
                </c:pt>
                <c:pt idx="69">
                  <c:v>3.7848999999999999</c:v>
                </c:pt>
                <c:pt idx="70">
                  <c:v>4.4424000000000001</c:v>
                </c:pt>
                <c:pt idx="71">
                  <c:v>4.7854000000000001</c:v>
                </c:pt>
                <c:pt idx="72">
                  <c:v>4.6547000000000001</c:v>
                </c:pt>
                <c:pt idx="73">
                  <c:v>4.9420999999999999</c:v>
                </c:pt>
                <c:pt idx="74">
                  <c:v>4.7518000000000002</c:v>
                </c:pt>
                <c:pt idx="75">
                  <c:v>4.5896999999999997</c:v>
                </c:pt>
                <c:pt idx="76">
                  <c:v>4.7127999999999997</c:v>
                </c:pt>
                <c:pt idx="77">
                  <c:v>4.9919000000000002</c:v>
                </c:pt>
                <c:pt idx="78">
                  <c:v>4.7633000000000001</c:v>
                </c:pt>
                <c:pt idx="79">
                  <c:v>4.8118999999999996</c:v>
                </c:pt>
                <c:pt idx="80">
                  <c:v>4.7678000000000003</c:v>
                </c:pt>
                <c:pt idx="81">
                  <c:v>4.7648999999999999</c:v>
                </c:pt>
                <c:pt idx="82">
                  <c:v>4.8663999999999996</c:v>
                </c:pt>
                <c:pt idx="83">
                  <c:v>5.1193999999999997</c:v>
                </c:pt>
                <c:pt idx="84">
                  <c:v>5.6265000000000001</c:v>
                </c:pt>
                <c:pt idx="85">
                  <c:v>5.9093</c:v>
                </c:pt>
                <c:pt idx="86">
                  <c:v>5.6630000000000003</c:v>
                </c:pt>
                <c:pt idx="87">
                  <c:v>5.101</c:v>
                </c:pt>
                <c:pt idx="88">
                  <c:v>4.7453000000000003</c:v>
                </c:pt>
                <c:pt idx="89">
                  <c:v>4.9507000000000003</c:v>
                </c:pt>
                <c:pt idx="90">
                  <c:v>5.1786000000000003</c:v>
                </c:pt>
                <c:pt idx="91">
                  <c:v>4.4973000000000001</c:v>
                </c:pt>
                <c:pt idx="92">
                  <c:v>4.1064999999999996</c:v>
                </c:pt>
                <c:pt idx="93">
                  <c:v>4.0972999999999997</c:v>
                </c:pt>
                <c:pt idx="94">
                  <c:v>3.9340000000000002</c:v>
                </c:pt>
                <c:pt idx="95">
                  <c:v>3.4535999999999998</c:v>
                </c:pt>
                <c:pt idx="96">
                  <c:v>3.8605</c:v>
                </c:pt>
                <c:pt idx="97">
                  <c:v>4.5130999999999997</c:v>
                </c:pt>
                <c:pt idx="98">
                  <c:v>4.5332999999999997</c:v>
                </c:pt>
                <c:pt idx="99">
                  <c:v>4.4969999999999999</c:v>
                </c:pt>
                <c:pt idx="100">
                  <c:v>4.8319999999999999</c:v>
                </c:pt>
                <c:pt idx="101">
                  <c:v>5.5545</c:v>
                </c:pt>
                <c:pt idx="102">
                  <c:v>5.7645999999999997</c:v>
                </c:pt>
                <c:pt idx="103">
                  <c:v>5.5446999999999997</c:v>
                </c:pt>
                <c:pt idx="104">
                  <c:v>5.6348000000000003</c:v>
                </c:pt>
                <c:pt idx="105">
                  <c:v>5.5395000000000003</c:v>
                </c:pt>
                <c:pt idx="106">
                  <c:v>5.3593999999999999</c:v>
                </c:pt>
                <c:pt idx="107">
                  <c:v>5.3829000000000002</c:v>
                </c:pt>
                <c:pt idx="108">
                  <c:v>5.5209999999999999</c:v>
                </c:pt>
                <c:pt idx="109">
                  <c:v>4.8498000000000001</c:v>
                </c:pt>
                <c:pt idx="110">
                  <c:v>4.3959000000000001</c:v>
                </c:pt>
                <c:pt idx="111">
                  <c:v>4.3513999999999999</c:v>
                </c:pt>
                <c:pt idx="112">
                  <c:v>4.5204000000000004</c:v>
                </c:pt>
                <c:pt idx="113">
                  <c:v>4.7950999999999997</c:v>
                </c:pt>
                <c:pt idx="114">
                  <c:v>5.8310000000000004</c:v>
                </c:pt>
                <c:pt idx="115">
                  <c:v>5.2534000000000001</c:v>
                </c:pt>
                <c:pt idx="116">
                  <c:v>4.5197000000000003</c:v>
                </c:pt>
                <c:pt idx="117">
                  <c:v>3.7913000000000001</c:v>
                </c:pt>
                <c:pt idx="118">
                  <c:v>3.2709000000000001</c:v>
                </c:pt>
                <c:pt idx="119">
                  <c:v>3.2065999999999999</c:v>
                </c:pt>
                <c:pt idx="120">
                  <c:v>3.7425000000000002</c:v>
                </c:pt>
                <c:pt idx="121">
                  <c:v>4.5095999999999998</c:v>
                </c:pt>
                <c:pt idx="122">
                  <c:v>4.7314999999999996</c:v>
                </c:pt>
                <c:pt idx="123">
                  <c:v>5.0343</c:v>
                </c:pt>
                <c:pt idx="124">
                  <c:v>5.3075999999999999</c:v>
                </c:pt>
                <c:pt idx="125">
                  <c:v>5.2152000000000003</c:v>
                </c:pt>
                <c:pt idx="126">
                  <c:v>4.7946</c:v>
                </c:pt>
                <c:pt idx="127">
                  <c:v>5.3036000000000003</c:v>
                </c:pt>
                <c:pt idx="128">
                  <c:v>5.6668000000000003</c:v>
                </c:pt>
                <c:pt idx="129">
                  <c:v>5.6684999999999999</c:v>
                </c:pt>
                <c:pt idx="130">
                  <c:v>5.5183999999999997</c:v>
                </c:pt>
                <c:pt idx="131">
                  <c:v>5.5407000000000002</c:v>
                </c:pt>
                <c:pt idx="132">
                  <c:v>5.657</c:v>
                </c:pt>
                <c:pt idx="133">
                  <c:v>5.5902000000000003</c:v>
                </c:pt>
                <c:pt idx="134">
                  <c:v>5.1197999999999997</c:v>
                </c:pt>
                <c:pt idx="135">
                  <c:v>4.9255000000000004</c:v>
                </c:pt>
                <c:pt idx="136">
                  <c:v>4.9298000000000002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data'!$D$10:$D$146</c:f>
              <c:numCache>
                <c:formatCode>General</c:formatCode>
                <c:ptCount val="137"/>
                <c:pt idx="0">
                  <c:v>4.9298000000000002</c:v>
                </c:pt>
                <c:pt idx="1">
                  <c:v>4.8685</c:v>
                </c:pt>
                <c:pt idx="2">
                  <c:v>4.9252000000000002</c:v>
                </c:pt>
                <c:pt idx="3">
                  <c:v>5.3815</c:v>
                </c:pt>
                <c:pt idx="4">
                  <c:v>4.9623999999999997</c:v>
                </c:pt>
                <c:pt idx="5">
                  <c:v>4.7706</c:v>
                </c:pt>
                <c:pt idx="6">
                  <c:v>4.7359</c:v>
                </c:pt>
                <c:pt idx="7">
                  <c:v>4.5762999999999998</c:v>
                </c:pt>
                <c:pt idx="8">
                  <c:v>4.9249000000000001</c:v>
                </c:pt>
                <c:pt idx="9">
                  <c:v>4.9141000000000004</c:v>
                </c:pt>
                <c:pt idx="10">
                  <c:v>4.9433999999999996</c:v>
                </c:pt>
                <c:pt idx="11">
                  <c:v>4.9804000000000004</c:v>
                </c:pt>
                <c:pt idx="12">
                  <c:v>4.9740000000000002</c:v>
                </c:pt>
                <c:pt idx="13">
                  <c:v>4.8470000000000004</c:v>
                </c:pt>
                <c:pt idx="14">
                  <c:v>4.5433000000000003</c:v>
                </c:pt>
                <c:pt idx="15">
                  <c:v>3.9901</c:v>
                </c:pt>
                <c:pt idx="16">
                  <c:v>2.6160999999999999</c:v>
                </c:pt>
                <c:pt idx="17">
                  <c:v>2.0659000000000001</c:v>
                </c:pt>
                <c:pt idx="18">
                  <c:v>2.4859</c:v>
                </c:pt>
                <c:pt idx="19">
                  <c:v>3.2113</c:v>
                </c:pt>
                <c:pt idx="20">
                  <c:v>3.8357999999999999</c:v>
                </c:pt>
                <c:pt idx="21">
                  <c:v>4.4238999999999997</c:v>
                </c:pt>
                <c:pt idx="22">
                  <c:v>4.2708000000000004</c:v>
                </c:pt>
                <c:pt idx="23">
                  <c:v>4.2565999999999997</c:v>
                </c:pt>
                <c:pt idx="24">
                  <c:v>4.7605000000000004</c:v>
                </c:pt>
                <c:pt idx="25">
                  <c:v>5.5914999999999999</c:v>
                </c:pt>
                <c:pt idx="26">
                  <c:v>5.8258000000000001</c:v>
                </c:pt>
                <c:pt idx="27">
                  <c:v>5.7668999999999997</c:v>
                </c:pt>
                <c:pt idx="28">
                  <c:v>5.8849</c:v>
                </c:pt>
                <c:pt idx="29">
                  <c:v>5.8048999999999999</c:v>
                </c:pt>
                <c:pt idx="30">
                  <c:v>5.2172999999999998</c:v>
                </c:pt>
                <c:pt idx="31">
                  <c:v>4.2427999999999999</c:v>
                </c:pt>
                <c:pt idx="32">
                  <c:v>4.1327999999999996</c:v>
                </c:pt>
                <c:pt idx="33">
                  <c:v>4.0591999999999997</c:v>
                </c:pt>
                <c:pt idx="34">
                  <c:v>4.0132000000000003</c:v>
                </c:pt>
                <c:pt idx="35">
                  <c:v>3.8460000000000001</c:v>
                </c:pt>
                <c:pt idx="36">
                  <c:v>3.6217999999999999</c:v>
                </c:pt>
                <c:pt idx="37">
                  <c:v>3.5962999999999998</c:v>
                </c:pt>
                <c:pt idx="38">
                  <c:v>4.1269999999999998</c:v>
                </c:pt>
                <c:pt idx="39">
                  <c:v>4.2884000000000002</c:v>
                </c:pt>
                <c:pt idx="40">
                  <c:v>4.6200999999999999</c:v>
                </c:pt>
                <c:pt idx="41">
                  <c:v>4.8052000000000001</c:v>
                </c:pt>
                <c:pt idx="42">
                  <c:v>5.0012999999999996</c:v>
                </c:pt>
                <c:pt idx="43">
                  <c:v>5.3703000000000003</c:v>
                </c:pt>
                <c:pt idx="44">
                  <c:v>5.4279999999999999</c:v>
                </c:pt>
                <c:pt idx="45">
                  <c:v>4.8007999999999997</c:v>
                </c:pt>
                <c:pt idx="46">
                  <c:v>4.8238000000000003</c:v>
                </c:pt>
                <c:pt idx="47">
                  <c:v>5.1124000000000001</c:v>
                </c:pt>
                <c:pt idx="48">
                  <c:v>5.4279999999999999</c:v>
                </c:pt>
                <c:pt idx="49">
                  <c:v>5.5865</c:v>
                </c:pt>
                <c:pt idx="50">
                  <c:v>5.2973999999999997</c:v>
                </c:pt>
                <c:pt idx="51">
                  <c:v>4.8304999999999998</c:v>
                </c:pt>
                <c:pt idx="52">
                  <c:v>4.3581000000000003</c:v>
                </c:pt>
                <c:pt idx="53">
                  <c:v>4.8705999999999996</c:v>
                </c:pt>
                <c:pt idx="54">
                  <c:v>5.9596999999999998</c:v>
                </c:pt>
                <c:pt idx="55">
                  <c:v>6.3113000000000001</c:v>
                </c:pt>
                <c:pt idx="56">
                  <c:v>5.0711000000000004</c:v>
                </c:pt>
                <c:pt idx="57">
                  <c:v>4.7648000000000001</c:v>
                </c:pt>
                <c:pt idx="58">
                  <c:v>4.6553000000000004</c:v>
                </c:pt>
                <c:pt idx="59">
                  <c:v>5.1471</c:v>
                </c:pt>
                <c:pt idx="60">
                  <c:v>5.9339000000000004</c:v>
                </c:pt>
                <c:pt idx="61">
                  <c:v>6.5122</c:v>
                </c:pt>
                <c:pt idx="62">
                  <c:v>6.7557</c:v>
                </c:pt>
                <c:pt idx="63">
                  <c:v>5.4823000000000004</c:v>
                </c:pt>
                <c:pt idx="64">
                  <c:v>4.5495000000000001</c:v>
                </c:pt>
                <c:pt idx="65">
                  <c:v>4.0397999999999996</c:v>
                </c:pt>
                <c:pt idx="66">
                  <c:v>3.7690999999999999</c:v>
                </c:pt>
                <c:pt idx="67">
                  <c:v>3.5268999999999999</c:v>
                </c:pt>
                <c:pt idx="68">
                  <c:v>3.3687999999999998</c:v>
                </c:pt>
                <c:pt idx="69">
                  <c:v>3.8849</c:v>
                </c:pt>
                <c:pt idx="70">
                  <c:v>4.3338000000000001</c:v>
                </c:pt>
                <c:pt idx="71">
                  <c:v>4.3460999999999999</c:v>
                </c:pt>
                <c:pt idx="72">
                  <c:v>4.2481</c:v>
                </c:pt>
                <c:pt idx="73">
                  <c:v>4.4603999999999999</c:v>
                </c:pt>
                <c:pt idx="74">
                  <c:v>4.6573000000000002</c:v>
                </c:pt>
                <c:pt idx="75">
                  <c:v>4.7346000000000004</c:v>
                </c:pt>
                <c:pt idx="76">
                  <c:v>4.9531999999999998</c:v>
                </c:pt>
                <c:pt idx="77">
                  <c:v>5.0435999999999996</c:v>
                </c:pt>
                <c:pt idx="78">
                  <c:v>4.9714</c:v>
                </c:pt>
                <c:pt idx="79">
                  <c:v>4.8731</c:v>
                </c:pt>
                <c:pt idx="80">
                  <c:v>5.1177000000000001</c:v>
                </c:pt>
                <c:pt idx="81">
                  <c:v>5.4924999999999997</c:v>
                </c:pt>
                <c:pt idx="82">
                  <c:v>5.5627000000000004</c:v>
                </c:pt>
                <c:pt idx="83">
                  <c:v>5.5571999999999999</c:v>
                </c:pt>
                <c:pt idx="84">
                  <c:v>5.54</c:v>
                </c:pt>
                <c:pt idx="85">
                  <c:v>5.4641000000000002</c:v>
                </c:pt>
                <c:pt idx="86">
                  <c:v>5.1612999999999998</c:v>
                </c:pt>
                <c:pt idx="87">
                  <c:v>5.4452999999999996</c:v>
                </c:pt>
                <c:pt idx="88">
                  <c:v>5.7496</c:v>
                </c:pt>
                <c:pt idx="89">
                  <c:v>5.9328000000000003</c:v>
                </c:pt>
                <c:pt idx="90">
                  <c:v>5.8699000000000003</c:v>
                </c:pt>
                <c:pt idx="91">
                  <c:v>5.4565999999999999</c:v>
                </c:pt>
                <c:pt idx="92">
                  <c:v>4.7697000000000003</c:v>
                </c:pt>
                <c:pt idx="93">
                  <c:v>4.4939999999999998</c:v>
                </c:pt>
                <c:pt idx="94">
                  <c:v>4.2270000000000003</c:v>
                </c:pt>
                <c:pt idx="95">
                  <c:v>3.8561999999999999</c:v>
                </c:pt>
                <c:pt idx="96">
                  <c:v>3.8115999999999999</c:v>
                </c:pt>
                <c:pt idx="97">
                  <c:v>4.4493</c:v>
                </c:pt>
                <c:pt idx="98">
                  <c:v>4.7706999999999997</c:v>
                </c:pt>
                <c:pt idx="99">
                  <c:v>4.4793000000000003</c:v>
                </c:pt>
                <c:pt idx="100">
                  <c:v>4.3411999999999997</c:v>
                </c:pt>
                <c:pt idx="101">
                  <c:v>4.5182000000000002</c:v>
                </c:pt>
                <c:pt idx="102">
                  <c:v>4.8747999999999996</c:v>
                </c:pt>
                <c:pt idx="103">
                  <c:v>5.1555</c:v>
                </c:pt>
                <c:pt idx="104">
                  <c:v>5.0987999999999998</c:v>
                </c:pt>
                <c:pt idx="105">
                  <c:v>5.1787000000000001</c:v>
                </c:pt>
                <c:pt idx="106">
                  <c:v>5.0534999999999997</c:v>
                </c:pt>
                <c:pt idx="107">
                  <c:v>5.1557000000000004</c:v>
                </c:pt>
                <c:pt idx="108">
                  <c:v>5.3177000000000003</c:v>
                </c:pt>
                <c:pt idx="109">
                  <c:v>5.109</c:v>
                </c:pt>
                <c:pt idx="110">
                  <c:v>4.3771000000000004</c:v>
                </c:pt>
                <c:pt idx="111">
                  <c:v>4.4531000000000001</c:v>
                </c:pt>
                <c:pt idx="112">
                  <c:v>4.6169000000000002</c:v>
                </c:pt>
                <c:pt idx="113">
                  <c:v>5.2424999999999997</c:v>
                </c:pt>
                <c:pt idx="114">
                  <c:v>6.1200999999999999</c:v>
                </c:pt>
                <c:pt idx="115">
                  <c:v>6.4880000000000004</c:v>
                </c:pt>
                <c:pt idx="116">
                  <c:v>5.1252000000000004</c:v>
                </c:pt>
                <c:pt idx="117">
                  <c:v>4.1256000000000004</c:v>
                </c:pt>
                <c:pt idx="118">
                  <c:v>3.9131999999999998</c:v>
                </c:pt>
                <c:pt idx="119">
                  <c:v>4.12</c:v>
                </c:pt>
                <c:pt idx="120">
                  <c:v>4.6786000000000003</c:v>
                </c:pt>
                <c:pt idx="121">
                  <c:v>5.3985000000000003</c:v>
                </c:pt>
                <c:pt idx="122">
                  <c:v>5.1304999999999996</c:v>
                </c:pt>
                <c:pt idx="123">
                  <c:v>4.6121999999999996</c:v>
                </c:pt>
                <c:pt idx="124">
                  <c:v>4.5787000000000004</c:v>
                </c:pt>
                <c:pt idx="125">
                  <c:v>4.3974000000000002</c:v>
                </c:pt>
                <c:pt idx="126">
                  <c:v>4.1220999999999997</c:v>
                </c:pt>
                <c:pt idx="127">
                  <c:v>4.1814</c:v>
                </c:pt>
                <c:pt idx="128">
                  <c:v>4.9497</c:v>
                </c:pt>
                <c:pt idx="129">
                  <c:v>5.6406000000000001</c:v>
                </c:pt>
                <c:pt idx="130">
                  <c:v>5.9717000000000002</c:v>
                </c:pt>
                <c:pt idx="131">
                  <c:v>6.0411000000000001</c:v>
                </c:pt>
                <c:pt idx="132">
                  <c:v>5.6635999999999997</c:v>
                </c:pt>
                <c:pt idx="133">
                  <c:v>4.7938000000000001</c:v>
                </c:pt>
                <c:pt idx="134">
                  <c:v>4.2272999999999996</c:v>
                </c:pt>
                <c:pt idx="135">
                  <c:v>4.7198000000000002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data'!$D$10:$D$146</c:f>
              <c:numCache>
                <c:formatCode>General</c:formatCode>
                <c:ptCount val="137"/>
                <c:pt idx="0">
                  <c:v>4.7198000000000002</c:v>
                </c:pt>
                <c:pt idx="1">
                  <c:v>5.4119999999999999</c:v>
                </c:pt>
                <c:pt idx="2">
                  <c:v>5.8367000000000004</c:v>
                </c:pt>
                <c:pt idx="3">
                  <c:v>5.8743999999999996</c:v>
                </c:pt>
                <c:pt idx="4">
                  <c:v>5.7309999999999999</c:v>
                </c:pt>
                <c:pt idx="5">
                  <c:v>5.9603000000000002</c:v>
                </c:pt>
                <c:pt idx="6">
                  <c:v>6.0876000000000001</c:v>
                </c:pt>
                <c:pt idx="7">
                  <c:v>5.8453999999999997</c:v>
                </c:pt>
                <c:pt idx="8">
                  <c:v>5.6471999999999998</c:v>
                </c:pt>
                <c:pt idx="9">
                  <c:v>5.3906999999999998</c:v>
                </c:pt>
                <c:pt idx="10">
                  <c:v>4.8822999999999999</c:v>
                </c:pt>
                <c:pt idx="11">
                  <c:v>4.6516999999999999</c:v>
                </c:pt>
                <c:pt idx="12">
                  <c:v>5.1632999999999996</c:v>
                </c:pt>
                <c:pt idx="13">
                  <c:v>5.5324999999999998</c:v>
                </c:pt>
                <c:pt idx="14">
                  <c:v>5.5408999999999997</c:v>
                </c:pt>
                <c:pt idx="15">
                  <c:v>5.2130000000000001</c:v>
                </c:pt>
                <c:pt idx="16">
                  <c:v>4.6521999999999997</c:v>
                </c:pt>
                <c:pt idx="17">
                  <c:v>3.6425000000000001</c:v>
                </c:pt>
                <c:pt idx="18">
                  <c:v>2.2092000000000001</c:v>
                </c:pt>
                <c:pt idx="19">
                  <c:v>2.7103000000000002</c:v>
                </c:pt>
                <c:pt idx="20">
                  <c:v>2.8521000000000001</c:v>
                </c:pt>
                <c:pt idx="21">
                  <c:v>2.8033000000000001</c:v>
                </c:pt>
                <c:pt idx="22">
                  <c:v>3.6768999999999998</c:v>
                </c:pt>
                <c:pt idx="23">
                  <c:v>4.3314000000000004</c:v>
                </c:pt>
                <c:pt idx="24">
                  <c:v>4.0518000000000001</c:v>
                </c:pt>
                <c:pt idx="25">
                  <c:v>4.2218999999999998</c:v>
                </c:pt>
                <c:pt idx="26">
                  <c:v>4.5277000000000003</c:v>
                </c:pt>
                <c:pt idx="27">
                  <c:v>4.8247</c:v>
                </c:pt>
                <c:pt idx="28">
                  <c:v>5.1222000000000003</c:v>
                </c:pt>
                <c:pt idx="29">
                  <c:v>5.3715000000000002</c:v>
                </c:pt>
                <c:pt idx="30">
                  <c:v>5.6966000000000001</c:v>
                </c:pt>
                <c:pt idx="31">
                  <c:v>5.7412999999999998</c:v>
                </c:pt>
                <c:pt idx="32">
                  <c:v>5.2944000000000004</c:v>
                </c:pt>
                <c:pt idx="33">
                  <c:v>4.6809000000000003</c:v>
                </c:pt>
                <c:pt idx="34">
                  <c:v>4.3647999999999998</c:v>
                </c:pt>
                <c:pt idx="35">
                  <c:v>4.3705999999999996</c:v>
                </c:pt>
                <c:pt idx="36">
                  <c:v>4.7549999999999999</c:v>
                </c:pt>
                <c:pt idx="37">
                  <c:v>5.0946999999999996</c:v>
                </c:pt>
                <c:pt idx="38">
                  <c:v>5.1150000000000002</c:v>
                </c:pt>
                <c:pt idx="39">
                  <c:v>5.0823999999999998</c:v>
                </c:pt>
                <c:pt idx="40">
                  <c:v>5.1966000000000001</c:v>
                </c:pt>
                <c:pt idx="41">
                  <c:v>4.5312000000000001</c:v>
                </c:pt>
                <c:pt idx="42">
                  <c:v>4.5458999999999996</c:v>
                </c:pt>
                <c:pt idx="43">
                  <c:v>5.0111999999999997</c:v>
                </c:pt>
                <c:pt idx="44">
                  <c:v>5.5292000000000003</c:v>
                </c:pt>
                <c:pt idx="45">
                  <c:v>5.8341000000000003</c:v>
                </c:pt>
                <c:pt idx="46">
                  <c:v>5.8282999999999996</c:v>
                </c:pt>
                <c:pt idx="47">
                  <c:v>5.6726000000000001</c:v>
                </c:pt>
                <c:pt idx="48">
                  <c:v>5.3349000000000002</c:v>
                </c:pt>
                <c:pt idx="49">
                  <c:v>5.4283000000000001</c:v>
                </c:pt>
                <c:pt idx="50">
                  <c:v>5.3837000000000002</c:v>
                </c:pt>
                <c:pt idx="51">
                  <c:v>5.1482000000000001</c:v>
                </c:pt>
                <c:pt idx="52">
                  <c:v>4.9188000000000001</c:v>
                </c:pt>
                <c:pt idx="53">
                  <c:v>4.5968999999999998</c:v>
                </c:pt>
                <c:pt idx="54">
                  <c:v>4.2939999999999996</c:v>
                </c:pt>
                <c:pt idx="55">
                  <c:v>5.2314999999999996</c:v>
                </c:pt>
                <c:pt idx="56">
                  <c:v>6.2534000000000001</c:v>
                </c:pt>
                <c:pt idx="57">
                  <c:v>6.7988999999999997</c:v>
                </c:pt>
                <c:pt idx="58">
                  <c:v>6.7754000000000003</c:v>
                </c:pt>
                <c:pt idx="59">
                  <c:v>6.0359999999999996</c:v>
                </c:pt>
                <c:pt idx="60">
                  <c:v>4.9128999999999996</c:v>
                </c:pt>
                <c:pt idx="61">
                  <c:v>4.9378000000000002</c:v>
                </c:pt>
                <c:pt idx="62">
                  <c:v>4.6904000000000003</c:v>
                </c:pt>
                <c:pt idx="63">
                  <c:v>4.1832000000000003</c:v>
                </c:pt>
                <c:pt idx="64">
                  <c:v>4.3162000000000003</c:v>
                </c:pt>
                <c:pt idx="65">
                  <c:v>4.9621000000000004</c:v>
                </c:pt>
                <c:pt idx="66">
                  <c:v>4.8019999999999996</c:v>
                </c:pt>
                <c:pt idx="67">
                  <c:v>4.3337000000000003</c:v>
                </c:pt>
                <c:pt idx="68">
                  <c:v>4.0890000000000004</c:v>
                </c:pt>
                <c:pt idx="69">
                  <c:v>4.2750000000000004</c:v>
                </c:pt>
                <c:pt idx="70">
                  <c:v>4.6109999999999998</c:v>
                </c:pt>
                <c:pt idx="71">
                  <c:v>3.8395000000000001</c:v>
                </c:pt>
                <c:pt idx="72">
                  <c:v>3.0099</c:v>
                </c:pt>
                <c:pt idx="73">
                  <c:v>3.9355000000000002</c:v>
                </c:pt>
                <c:pt idx="74">
                  <c:v>4.9313000000000002</c:v>
                </c:pt>
                <c:pt idx="75">
                  <c:v>5.2430000000000003</c:v>
                </c:pt>
                <c:pt idx="76">
                  <c:v>5.0618999999999996</c:v>
                </c:pt>
                <c:pt idx="77">
                  <c:v>5.1249000000000002</c:v>
                </c:pt>
                <c:pt idx="78">
                  <c:v>5.1486999999999998</c:v>
                </c:pt>
                <c:pt idx="79">
                  <c:v>5.0495999999999999</c:v>
                </c:pt>
                <c:pt idx="80">
                  <c:v>4.9109999999999996</c:v>
                </c:pt>
                <c:pt idx="81">
                  <c:v>4.7834000000000003</c:v>
                </c:pt>
                <c:pt idx="82">
                  <c:v>4.7268999999999997</c:v>
                </c:pt>
                <c:pt idx="83">
                  <c:v>5.0244</c:v>
                </c:pt>
                <c:pt idx="84">
                  <c:v>5.4127999999999998</c:v>
                </c:pt>
                <c:pt idx="85">
                  <c:v>5.4165000000000001</c:v>
                </c:pt>
                <c:pt idx="86">
                  <c:v>5.3459000000000003</c:v>
                </c:pt>
                <c:pt idx="87">
                  <c:v>5.3598999999999997</c:v>
                </c:pt>
                <c:pt idx="88">
                  <c:v>5.4877000000000002</c:v>
                </c:pt>
                <c:pt idx="89">
                  <c:v>5.7432999999999996</c:v>
                </c:pt>
                <c:pt idx="90">
                  <c:v>5.7384000000000004</c:v>
                </c:pt>
                <c:pt idx="91">
                  <c:v>5.1172000000000004</c:v>
                </c:pt>
                <c:pt idx="92">
                  <c:v>4.4493</c:v>
                </c:pt>
                <c:pt idx="93">
                  <c:v>4.0965999999999996</c:v>
                </c:pt>
                <c:pt idx="94">
                  <c:v>4.1048</c:v>
                </c:pt>
                <c:pt idx="95">
                  <c:v>4.2023999999999999</c:v>
                </c:pt>
                <c:pt idx="96">
                  <c:v>4.0777000000000001</c:v>
                </c:pt>
                <c:pt idx="97">
                  <c:v>3.9718</c:v>
                </c:pt>
                <c:pt idx="98">
                  <c:v>4.4699</c:v>
                </c:pt>
                <c:pt idx="99">
                  <c:v>5.2449000000000003</c:v>
                </c:pt>
                <c:pt idx="100">
                  <c:v>5.48</c:v>
                </c:pt>
                <c:pt idx="101">
                  <c:v>5.2568999999999999</c:v>
                </c:pt>
                <c:pt idx="102">
                  <c:v>4.8315999999999999</c:v>
                </c:pt>
                <c:pt idx="103">
                  <c:v>4.4469000000000003</c:v>
                </c:pt>
                <c:pt idx="104">
                  <c:v>4.2698999999999998</c:v>
                </c:pt>
                <c:pt idx="105">
                  <c:v>4.2671000000000001</c:v>
                </c:pt>
                <c:pt idx="106">
                  <c:v>4.3250000000000002</c:v>
                </c:pt>
                <c:pt idx="107">
                  <c:v>4.7835999999999999</c:v>
                </c:pt>
                <c:pt idx="108">
                  <c:v>5.4770000000000003</c:v>
                </c:pt>
                <c:pt idx="109">
                  <c:v>5.5910000000000002</c:v>
                </c:pt>
                <c:pt idx="110">
                  <c:v>5.1811999999999996</c:v>
                </c:pt>
                <c:pt idx="111">
                  <c:v>4.6839000000000004</c:v>
                </c:pt>
                <c:pt idx="112">
                  <c:v>4.6109</c:v>
                </c:pt>
                <c:pt idx="113">
                  <c:v>4.6100000000000003</c:v>
                </c:pt>
                <c:pt idx="114">
                  <c:v>4.5259999999999998</c:v>
                </c:pt>
                <c:pt idx="115">
                  <c:v>4.7351000000000001</c:v>
                </c:pt>
                <c:pt idx="116">
                  <c:v>5.6348000000000003</c:v>
                </c:pt>
                <c:pt idx="117">
                  <c:v>6.5502000000000002</c:v>
                </c:pt>
                <c:pt idx="118">
                  <c:v>6.4145000000000003</c:v>
                </c:pt>
                <c:pt idx="119">
                  <c:v>4.6340000000000003</c:v>
                </c:pt>
                <c:pt idx="120">
                  <c:v>4.0437000000000003</c:v>
                </c:pt>
                <c:pt idx="121">
                  <c:v>4.0765000000000002</c:v>
                </c:pt>
                <c:pt idx="122">
                  <c:v>4.2305000000000001</c:v>
                </c:pt>
                <c:pt idx="123">
                  <c:v>4.2849000000000004</c:v>
                </c:pt>
                <c:pt idx="124">
                  <c:v>4.2850999999999999</c:v>
                </c:pt>
                <c:pt idx="125">
                  <c:v>4.6260000000000003</c:v>
                </c:pt>
                <c:pt idx="126">
                  <c:v>4.8373999999999997</c:v>
                </c:pt>
                <c:pt idx="127">
                  <c:v>4.9546999999999999</c:v>
                </c:pt>
                <c:pt idx="128">
                  <c:v>5.0903999999999998</c:v>
                </c:pt>
                <c:pt idx="129">
                  <c:v>5.07</c:v>
                </c:pt>
                <c:pt idx="130">
                  <c:v>4.7180999999999997</c:v>
                </c:pt>
                <c:pt idx="131">
                  <c:v>4.5895000000000001</c:v>
                </c:pt>
                <c:pt idx="132">
                  <c:v>5.5275999999999996</c:v>
                </c:pt>
                <c:pt idx="133">
                  <c:v>5.8952999999999998</c:v>
                </c:pt>
                <c:pt idx="134">
                  <c:v>5.7118000000000002</c:v>
                </c:pt>
                <c:pt idx="135">
                  <c:v>5.2952000000000004</c:v>
                </c:pt>
                <c:pt idx="136">
                  <c:v>5.1021000000000001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882624"/>
        <c:axId val="91884928"/>
      </c:scatterChart>
      <c:valAx>
        <c:axId val="91882624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1884928"/>
        <c:crosses val="autoZero"/>
        <c:crossBetween val="midCat"/>
      </c:valAx>
      <c:valAx>
        <c:axId val="91884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C0 (%)</a:t>
                </a:r>
              </a:p>
            </c:rich>
          </c:tx>
          <c:layout>
            <c:manualLayout>
              <c:xMode val="edge"/>
              <c:yMode val="edge"/>
              <c:x val="1.1714589989350403E-2"/>
              <c:y val="0.4380718483888957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1882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N0 Vs. Time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v>Lap 2</c:v>
          </c:tx>
          <c:marker>
            <c:symbol val="none"/>
          </c:marker>
          <c:yVal>
            <c:numRef>
              <c:f>'Lap 2 data'!$F$10:$F$146</c:f>
              <c:numCache>
                <c:formatCode>General</c:formatCode>
                <c:ptCount val="137"/>
                <c:pt idx="0">
                  <c:v>74</c:v>
                </c:pt>
                <c:pt idx="1">
                  <c:v>72.8</c:v>
                </c:pt>
                <c:pt idx="2">
                  <c:v>67.5</c:v>
                </c:pt>
                <c:pt idx="3">
                  <c:v>66.8</c:v>
                </c:pt>
                <c:pt idx="4">
                  <c:v>66.7</c:v>
                </c:pt>
                <c:pt idx="5">
                  <c:v>72.599999999999994</c:v>
                </c:pt>
                <c:pt idx="6">
                  <c:v>94.1</c:v>
                </c:pt>
                <c:pt idx="7">
                  <c:v>116.4</c:v>
                </c:pt>
                <c:pt idx="8">
                  <c:v>145.4</c:v>
                </c:pt>
                <c:pt idx="9">
                  <c:v>169.2</c:v>
                </c:pt>
                <c:pt idx="10">
                  <c:v>158.19999999999999</c:v>
                </c:pt>
                <c:pt idx="11">
                  <c:v>133.6</c:v>
                </c:pt>
                <c:pt idx="12">
                  <c:v>117.2</c:v>
                </c:pt>
                <c:pt idx="13">
                  <c:v>111.9</c:v>
                </c:pt>
                <c:pt idx="14">
                  <c:v>109.3</c:v>
                </c:pt>
                <c:pt idx="15">
                  <c:v>105.9</c:v>
                </c:pt>
                <c:pt idx="16">
                  <c:v>96.9</c:v>
                </c:pt>
                <c:pt idx="17">
                  <c:v>81.400000000000006</c:v>
                </c:pt>
                <c:pt idx="18">
                  <c:v>61.3</c:v>
                </c:pt>
                <c:pt idx="19">
                  <c:v>45.8</c:v>
                </c:pt>
                <c:pt idx="20">
                  <c:v>36.4</c:v>
                </c:pt>
                <c:pt idx="21">
                  <c:v>28.1</c:v>
                </c:pt>
                <c:pt idx="22">
                  <c:v>26.1</c:v>
                </c:pt>
                <c:pt idx="23">
                  <c:v>24.5</c:v>
                </c:pt>
                <c:pt idx="24">
                  <c:v>23.7</c:v>
                </c:pt>
                <c:pt idx="25">
                  <c:v>23.4</c:v>
                </c:pt>
                <c:pt idx="26">
                  <c:v>23.1</c:v>
                </c:pt>
                <c:pt idx="27">
                  <c:v>23</c:v>
                </c:pt>
                <c:pt idx="28">
                  <c:v>27.9</c:v>
                </c:pt>
                <c:pt idx="29">
                  <c:v>34.299999999999997</c:v>
                </c:pt>
                <c:pt idx="30">
                  <c:v>41.2</c:v>
                </c:pt>
                <c:pt idx="31">
                  <c:v>42.4</c:v>
                </c:pt>
                <c:pt idx="32">
                  <c:v>42.4</c:v>
                </c:pt>
                <c:pt idx="33">
                  <c:v>49.6</c:v>
                </c:pt>
                <c:pt idx="34">
                  <c:v>58.1</c:v>
                </c:pt>
                <c:pt idx="35">
                  <c:v>63.3</c:v>
                </c:pt>
                <c:pt idx="36">
                  <c:v>75.8</c:v>
                </c:pt>
                <c:pt idx="37">
                  <c:v>87</c:v>
                </c:pt>
                <c:pt idx="38">
                  <c:v>102.9</c:v>
                </c:pt>
                <c:pt idx="39">
                  <c:v>121.6</c:v>
                </c:pt>
                <c:pt idx="40">
                  <c:v>139.6</c:v>
                </c:pt>
                <c:pt idx="41">
                  <c:v>155.69999999999999</c:v>
                </c:pt>
                <c:pt idx="42">
                  <c:v>158.6</c:v>
                </c:pt>
                <c:pt idx="43">
                  <c:v>147.30000000000001</c:v>
                </c:pt>
                <c:pt idx="44">
                  <c:v>131.1</c:v>
                </c:pt>
                <c:pt idx="45">
                  <c:v>99</c:v>
                </c:pt>
                <c:pt idx="46">
                  <c:v>91.2</c:v>
                </c:pt>
                <c:pt idx="47">
                  <c:v>89.9</c:v>
                </c:pt>
                <c:pt idx="48">
                  <c:v>104</c:v>
                </c:pt>
                <c:pt idx="49">
                  <c:v>108.1</c:v>
                </c:pt>
                <c:pt idx="50">
                  <c:v>108.4</c:v>
                </c:pt>
                <c:pt idx="51">
                  <c:v>107.9</c:v>
                </c:pt>
                <c:pt idx="52">
                  <c:v>107.5</c:v>
                </c:pt>
                <c:pt idx="53">
                  <c:v>112.5</c:v>
                </c:pt>
                <c:pt idx="54">
                  <c:v>143.4</c:v>
                </c:pt>
                <c:pt idx="55">
                  <c:v>161.69999999999999</c:v>
                </c:pt>
                <c:pt idx="56">
                  <c:v>193.5</c:v>
                </c:pt>
                <c:pt idx="57">
                  <c:v>227.3</c:v>
                </c:pt>
                <c:pt idx="58">
                  <c:v>228.6</c:v>
                </c:pt>
                <c:pt idx="59">
                  <c:v>227.9</c:v>
                </c:pt>
                <c:pt idx="60">
                  <c:v>228.2</c:v>
                </c:pt>
                <c:pt idx="61">
                  <c:v>233.8</c:v>
                </c:pt>
                <c:pt idx="62">
                  <c:v>234.2</c:v>
                </c:pt>
                <c:pt idx="63">
                  <c:v>203.2</c:v>
                </c:pt>
                <c:pt idx="64">
                  <c:v>181.9</c:v>
                </c:pt>
                <c:pt idx="65">
                  <c:v>190</c:v>
                </c:pt>
                <c:pt idx="66">
                  <c:v>209.4</c:v>
                </c:pt>
                <c:pt idx="67">
                  <c:v>223.1</c:v>
                </c:pt>
                <c:pt idx="68">
                  <c:v>238.2</c:v>
                </c:pt>
                <c:pt idx="69">
                  <c:v>225.3</c:v>
                </c:pt>
                <c:pt idx="70">
                  <c:v>161.6</c:v>
                </c:pt>
                <c:pt idx="71">
                  <c:v>93.6</c:v>
                </c:pt>
                <c:pt idx="72">
                  <c:v>51.6</c:v>
                </c:pt>
                <c:pt idx="73">
                  <c:v>45.4</c:v>
                </c:pt>
                <c:pt idx="74">
                  <c:v>45.1</c:v>
                </c:pt>
                <c:pt idx="75">
                  <c:v>52.6</c:v>
                </c:pt>
                <c:pt idx="76">
                  <c:v>53.1</c:v>
                </c:pt>
                <c:pt idx="77">
                  <c:v>50.4</c:v>
                </c:pt>
                <c:pt idx="78">
                  <c:v>50.1</c:v>
                </c:pt>
                <c:pt idx="79">
                  <c:v>52.3</c:v>
                </c:pt>
                <c:pt idx="80">
                  <c:v>48.4</c:v>
                </c:pt>
                <c:pt idx="81">
                  <c:v>36.1</c:v>
                </c:pt>
                <c:pt idx="82">
                  <c:v>32.700000000000003</c:v>
                </c:pt>
                <c:pt idx="83">
                  <c:v>35.4</c:v>
                </c:pt>
                <c:pt idx="84">
                  <c:v>43.2</c:v>
                </c:pt>
                <c:pt idx="85">
                  <c:v>43.3</c:v>
                </c:pt>
                <c:pt idx="86">
                  <c:v>41.9</c:v>
                </c:pt>
                <c:pt idx="87">
                  <c:v>39.700000000000003</c:v>
                </c:pt>
                <c:pt idx="88">
                  <c:v>39.4</c:v>
                </c:pt>
                <c:pt idx="89">
                  <c:v>41.2</c:v>
                </c:pt>
                <c:pt idx="90">
                  <c:v>49.9</c:v>
                </c:pt>
                <c:pt idx="91">
                  <c:v>52.5</c:v>
                </c:pt>
                <c:pt idx="92">
                  <c:v>52.6</c:v>
                </c:pt>
                <c:pt idx="93">
                  <c:v>55.7</c:v>
                </c:pt>
                <c:pt idx="94">
                  <c:v>65.8</c:v>
                </c:pt>
                <c:pt idx="95">
                  <c:v>68.8</c:v>
                </c:pt>
                <c:pt idx="96">
                  <c:v>83.6</c:v>
                </c:pt>
                <c:pt idx="97">
                  <c:v>109</c:v>
                </c:pt>
                <c:pt idx="98">
                  <c:v>118.5</c:v>
                </c:pt>
                <c:pt idx="99">
                  <c:v>115.4</c:v>
                </c:pt>
                <c:pt idx="100">
                  <c:v>108.2</c:v>
                </c:pt>
                <c:pt idx="101">
                  <c:v>105.7</c:v>
                </c:pt>
                <c:pt idx="102">
                  <c:v>100.1</c:v>
                </c:pt>
                <c:pt idx="103">
                  <c:v>93.4</c:v>
                </c:pt>
                <c:pt idx="104">
                  <c:v>85.8</c:v>
                </c:pt>
                <c:pt idx="105">
                  <c:v>79.900000000000006</c:v>
                </c:pt>
                <c:pt idx="106">
                  <c:v>79.8</c:v>
                </c:pt>
                <c:pt idx="107">
                  <c:v>79.8</c:v>
                </c:pt>
                <c:pt idx="108">
                  <c:v>79.5</c:v>
                </c:pt>
                <c:pt idx="109">
                  <c:v>79</c:v>
                </c:pt>
                <c:pt idx="110">
                  <c:v>85.2</c:v>
                </c:pt>
                <c:pt idx="111">
                  <c:v>113.1</c:v>
                </c:pt>
                <c:pt idx="112">
                  <c:v>140</c:v>
                </c:pt>
                <c:pt idx="113">
                  <c:v>162.80000000000001</c:v>
                </c:pt>
                <c:pt idx="114">
                  <c:v>172.2</c:v>
                </c:pt>
                <c:pt idx="115">
                  <c:v>179.4</c:v>
                </c:pt>
                <c:pt idx="116">
                  <c:v>184.3</c:v>
                </c:pt>
                <c:pt idx="117">
                  <c:v>184.1</c:v>
                </c:pt>
                <c:pt idx="118">
                  <c:v>192.9</c:v>
                </c:pt>
                <c:pt idx="119">
                  <c:v>202.2</c:v>
                </c:pt>
                <c:pt idx="120">
                  <c:v>194.7</c:v>
                </c:pt>
                <c:pt idx="121">
                  <c:v>171</c:v>
                </c:pt>
                <c:pt idx="122">
                  <c:v>125.2</c:v>
                </c:pt>
                <c:pt idx="123">
                  <c:v>68.5</c:v>
                </c:pt>
                <c:pt idx="124">
                  <c:v>54.7</c:v>
                </c:pt>
                <c:pt idx="125">
                  <c:v>59.1</c:v>
                </c:pt>
                <c:pt idx="126">
                  <c:v>73.2</c:v>
                </c:pt>
                <c:pt idx="127">
                  <c:v>76.8</c:v>
                </c:pt>
                <c:pt idx="128">
                  <c:v>78.2</c:v>
                </c:pt>
                <c:pt idx="129">
                  <c:v>80.3</c:v>
                </c:pt>
                <c:pt idx="130">
                  <c:v>80.3</c:v>
                </c:pt>
                <c:pt idx="131">
                  <c:v>80.900000000000006</c:v>
                </c:pt>
                <c:pt idx="132">
                  <c:v>82.2</c:v>
                </c:pt>
                <c:pt idx="133">
                  <c:v>82.3</c:v>
                </c:pt>
                <c:pt idx="134">
                  <c:v>81.400000000000006</c:v>
                </c:pt>
                <c:pt idx="135">
                  <c:v>78.8</c:v>
                </c:pt>
                <c:pt idx="136">
                  <c:v>78.099999999999994</c:v>
                </c:pt>
              </c:numCache>
            </c:numRef>
          </c:yVal>
          <c:smooth val="1"/>
        </c:ser>
        <c:ser>
          <c:idx val="2"/>
          <c:order val="1"/>
          <c:tx>
            <c:v>Lap 3</c:v>
          </c:tx>
          <c:marker>
            <c:symbol val="none"/>
          </c:marker>
          <c:yVal>
            <c:numRef>
              <c:f>'Lap 3 data'!$F$10:$F$146</c:f>
              <c:numCache>
                <c:formatCode>General</c:formatCode>
                <c:ptCount val="137"/>
                <c:pt idx="0">
                  <c:v>78.099999999999994</c:v>
                </c:pt>
                <c:pt idx="1">
                  <c:v>77.8</c:v>
                </c:pt>
                <c:pt idx="2">
                  <c:v>77.8</c:v>
                </c:pt>
                <c:pt idx="3">
                  <c:v>77.8</c:v>
                </c:pt>
                <c:pt idx="4">
                  <c:v>77.8</c:v>
                </c:pt>
                <c:pt idx="5">
                  <c:v>81.099999999999994</c:v>
                </c:pt>
                <c:pt idx="6">
                  <c:v>97</c:v>
                </c:pt>
                <c:pt idx="7">
                  <c:v>117.2</c:v>
                </c:pt>
                <c:pt idx="8">
                  <c:v>126.5</c:v>
                </c:pt>
                <c:pt idx="9">
                  <c:v>127.9</c:v>
                </c:pt>
                <c:pt idx="10">
                  <c:v>128.5</c:v>
                </c:pt>
                <c:pt idx="11">
                  <c:v>118.4</c:v>
                </c:pt>
                <c:pt idx="12">
                  <c:v>109.3</c:v>
                </c:pt>
                <c:pt idx="13">
                  <c:v>106.1</c:v>
                </c:pt>
                <c:pt idx="14">
                  <c:v>102.9</c:v>
                </c:pt>
                <c:pt idx="15">
                  <c:v>97.1</c:v>
                </c:pt>
                <c:pt idx="16">
                  <c:v>91.6</c:v>
                </c:pt>
                <c:pt idx="17">
                  <c:v>71.099999999999994</c:v>
                </c:pt>
                <c:pt idx="18">
                  <c:v>53.5</c:v>
                </c:pt>
                <c:pt idx="19">
                  <c:v>40.200000000000003</c:v>
                </c:pt>
                <c:pt idx="20">
                  <c:v>36</c:v>
                </c:pt>
                <c:pt idx="21">
                  <c:v>35</c:v>
                </c:pt>
                <c:pt idx="22">
                  <c:v>35.1</c:v>
                </c:pt>
                <c:pt idx="23">
                  <c:v>34.1</c:v>
                </c:pt>
                <c:pt idx="24">
                  <c:v>32.1</c:v>
                </c:pt>
                <c:pt idx="25">
                  <c:v>31.5</c:v>
                </c:pt>
                <c:pt idx="26">
                  <c:v>31.7</c:v>
                </c:pt>
                <c:pt idx="27">
                  <c:v>31.7</c:v>
                </c:pt>
                <c:pt idx="28">
                  <c:v>33.6</c:v>
                </c:pt>
                <c:pt idx="29">
                  <c:v>37.6</c:v>
                </c:pt>
                <c:pt idx="30">
                  <c:v>38.6</c:v>
                </c:pt>
                <c:pt idx="31">
                  <c:v>40.6</c:v>
                </c:pt>
                <c:pt idx="32">
                  <c:v>43.2</c:v>
                </c:pt>
                <c:pt idx="33">
                  <c:v>50.1</c:v>
                </c:pt>
                <c:pt idx="34">
                  <c:v>61.8</c:v>
                </c:pt>
                <c:pt idx="35">
                  <c:v>73.2</c:v>
                </c:pt>
                <c:pt idx="36">
                  <c:v>82.8</c:v>
                </c:pt>
                <c:pt idx="37">
                  <c:v>100.2</c:v>
                </c:pt>
                <c:pt idx="38">
                  <c:v>122.2</c:v>
                </c:pt>
                <c:pt idx="39">
                  <c:v>145.19999999999999</c:v>
                </c:pt>
                <c:pt idx="40">
                  <c:v>153.69999999999999</c:v>
                </c:pt>
                <c:pt idx="41">
                  <c:v>152.1</c:v>
                </c:pt>
                <c:pt idx="42">
                  <c:v>133.30000000000001</c:v>
                </c:pt>
                <c:pt idx="43">
                  <c:v>115.6</c:v>
                </c:pt>
                <c:pt idx="44">
                  <c:v>105.4</c:v>
                </c:pt>
                <c:pt idx="45">
                  <c:v>97.9</c:v>
                </c:pt>
                <c:pt idx="46">
                  <c:v>96.7</c:v>
                </c:pt>
                <c:pt idx="47">
                  <c:v>106.1</c:v>
                </c:pt>
                <c:pt idx="48">
                  <c:v>115.6</c:v>
                </c:pt>
                <c:pt idx="49">
                  <c:v>116.1</c:v>
                </c:pt>
                <c:pt idx="50">
                  <c:v>104.9</c:v>
                </c:pt>
                <c:pt idx="51">
                  <c:v>101.4</c:v>
                </c:pt>
                <c:pt idx="52">
                  <c:v>102.2</c:v>
                </c:pt>
                <c:pt idx="53">
                  <c:v>124.6</c:v>
                </c:pt>
                <c:pt idx="54">
                  <c:v>150.6</c:v>
                </c:pt>
                <c:pt idx="55">
                  <c:v>169.6</c:v>
                </c:pt>
                <c:pt idx="56">
                  <c:v>174.9</c:v>
                </c:pt>
                <c:pt idx="57">
                  <c:v>160.80000000000001</c:v>
                </c:pt>
                <c:pt idx="58">
                  <c:v>155.6</c:v>
                </c:pt>
                <c:pt idx="59">
                  <c:v>183.1</c:v>
                </c:pt>
                <c:pt idx="60">
                  <c:v>215.5</c:v>
                </c:pt>
                <c:pt idx="61">
                  <c:v>232.8</c:v>
                </c:pt>
                <c:pt idx="62">
                  <c:v>231.5</c:v>
                </c:pt>
                <c:pt idx="63">
                  <c:v>201.7</c:v>
                </c:pt>
                <c:pt idx="64">
                  <c:v>179.9</c:v>
                </c:pt>
                <c:pt idx="65">
                  <c:v>164.9</c:v>
                </c:pt>
                <c:pt idx="66">
                  <c:v>210.8</c:v>
                </c:pt>
                <c:pt idx="67">
                  <c:v>255.4</c:v>
                </c:pt>
                <c:pt idx="68">
                  <c:v>259.3</c:v>
                </c:pt>
                <c:pt idx="69">
                  <c:v>226.7</c:v>
                </c:pt>
                <c:pt idx="70">
                  <c:v>192.2</c:v>
                </c:pt>
                <c:pt idx="71">
                  <c:v>110.4</c:v>
                </c:pt>
                <c:pt idx="72">
                  <c:v>68.5</c:v>
                </c:pt>
                <c:pt idx="73">
                  <c:v>57.6</c:v>
                </c:pt>
                <c:pt idx="74">
                  <c:v>59.9</c:v>
                </c:pt>
                <c:pt idx="75">
                  <c:v>67.099999999999994</c:v>
                </c:pt>
                <c:pt idx="76">
                  <c:v>67.7</c:v>
                </c:pt>
                <c:pt idx="77">
                  <c:v>54.6</c:v>
                </c:pt>
                <c:pt idx="78">
                  <c:v>51.5</c:v>
                </c:pt>
                <c:pt idx="79">
                  <c:v>55.3</c:v>
                </c:pt>
                <c:pt idx="80">
                  <c:v>54.6</c:v>
                </c:pt>
                <c:pt idx="81">
                  <c:v>45.2</c:v>
                </c:pt>
                <c:pt idx="82">
                  <c:v>43.7</c:v>
                </c:pt>
                <c:pt idx="83">
                  <c:v>43.6</c:v>
                </c:pt>
                <c:pt idx="84">
                  <c:v>45.6</c:v>
                </c:pt>
                <c:pt idx="85">
                  <c:v>49.1</c:v>
                </c:pt>
                <c:pt idx="86">
                  <c:v>50.7</c:v>
                </c:pt>
                <c:pt idx="87">
                  <c:v>50.7</c:v>
                </c:pt>
                <c:pt idx="88">
                  <c:v>50.7</c:v>
                </c:pt>
                <c:pt idx="89">
                  <c:v>52.5</c:v>
                </c:pt>
                <c:pt idx="90">
                  <c:v>54.1</c:v>
                </c:pt>
                <c:pt idx="91">
                  <c:v>54</c:v>
                </c:pt>
                <c:pt idx="92">
                  <c:v>53.1</c:v>
                </c:pt>
                <c:pt idx="93">
                  <c:v>51.5</c:v>
                </c:pt>
                <c:pt idx="94">
                  <c:v>51.1</c:v>
                </c:pt>
                <c:pt idx="95">
                  <c:v>62.8</c:v>
                </c:pt>
                <c:pt idx="96">
                  <c:v>76.7</c:v>
                </c:pt>
                <c:pt idx="97">
                  <c:v>86.9</c:v>
                </c:pt>
                <c:pt idx="98">
                  <c:v>103.7</c:v>
                </c:pt>
                <c:pt idx="99">
                  <c:v>104.9</c:v>
                </c:pt>
                <c:pt idx="100">
                  <c:v>104.8</c:v>
                </c:pt>
                <c:pt idx="101">
                  <c:v>97.9</c:v>
                </c:pt>
                <c:pt idx="102">
                  <c:v>95.2</c:v>
                </c:pt>
                <c:pt idx="103">
                  <c:v>91.9</c:v>
                </c:pt>
                <c:pt idx="104">
                  <c:v>89.1</c:v>
                </c:pt>
                <c:pt idx="105">
                  <c:v>86.5</c:v>
                </c:pt>
                <c:pt idx="106">
                  <c:v>84.8</c:v>
                </c:pt>
                <c:pt idx="107">
                  <c:v>84.4</c:v>
                </c:pt>
                <c:pt idx="108">
                  <c:v>88.6</c:v>
                </c:pt>
                <c:pt idx="109">
                  <c:v>95.9</c:v>
                </c:pt>
                <c:pt idx="110">
                  <c:v>98.4</c:v>
                </c:pt>
                <c:pt idx="111">
                  <c:v>112.4</c:v>
                </c:pt>
                <c:pt idx="112">
                  <c:v>128.1</c:v>
                </c:pt>
                <c:pt idx="113">
                  <c:v>160.9</c:v>
                </c:pt>
                <c:pt idx="114">
                  <c:v>175.1</c:v>
                </c:pt>
                <c:pt idx="115">
                  <c:v>182.4</c:v>
                </c:pt>
                <c:pt idx="116">
                  <c:v>185.5</c:v>
                </c:pt>
                <c:pt idx="117">
                  <c:v>177.8</c:v>
                </c:pt>
                <c:pt idx="118">
                  <c:v>170.3</c:v>
                </c:pt>
                <c:pt idx="119">
                  <c:v>169.4</c:v>
                </c:pt>
                <c:pt idx="120">
                  <c:v>165.2</c:v>
                </c:pt>
                <c:pt idx="121">
                  <c:v>131</c:v>
                </c:pt>
                <c:pt idx="122">
                  <c:v>84.4</c:v>
                </c:pt>
                <c:pt idx="123">
                  <c:v>63</c:v>
                </c:pt>
                <c:pt idx="124">
                  <c:v>56.4</c:v>
                </c:pt>
                <c:pt idx="125">
                  <c:v>60.9</c:v>
                </c:pt>
                <c:pt idx="126">
                  <c:v>75</c:v>
                </c:pt>
                <c:pt idx="127">
                  <c:v>80.099999999999994</c:v>
                </c:pt>
                <c:pt idx="128">
                  <c:v>83.5</c:v>
                </c:pt>
                <c:pt idx="129">
                  <c:v>86.4</c:v>
                </c:pt>
                <c:pt idx="130">
                  <c:v>87.2</c:v>
                </c:pt>
                <c:pt idx="131">
                  <c:v>88</c:v>
                </c:pt>
                <c:pt idx="132">
                  <c:v>88.1</c:v>
                </c:pt>
                <c:pt idx="133">
                  <c:v>88.1</c:v>
                </c:pt>
                <c:pt idx="134">
                  <c:v>88</c:v>
                </c:pt>
                <c:pt idx="135">
                  <c:v>88</c:v>
                </c:pt>
              </c:numCache>
            </c:numRef>
          </c:yVal>
          <c:smooth val="1"/>
        </c:ser>
        <c:ser>
          <c:idx val="0"/>
          <c:order val="2"/>
          <c:tx>
            <c:v>Lap 4</c:v>
          </c:tx>
          <c:marker>
            <c:symbol val="none"/>
          </c:marker>
          <c:yVal>
            <c:numRef>
              <c:f>'Lap 4 data'!$F$10:$F$146</c:f>
              <c:numCache>
                <c:formatCode>General</c:formatCode>
                <c:ptCount val="137"/>
                <c:pt idx="0">
                  <c:v>88</c:v>
                </c:pt>
                <c:pt idx="1">
                  <c:v>88</c:v>
                </c:pt>
                <c:pt idx="2">
                  <c:v>88.5</c:v>
                </c:pt>
                <c:pt idx="3">
                  <c:v>90.2</c:v>
                </c:pt>
                <c:pt idx="4">
                  <c:v>90.2</c:v>
                </c:pt>
                <c:pt idx="5">
                  <c:v>90.1</c:v>
                </c:pt>
                <c:pt idx="6">
                  <c:v>90</c:v>
                </c:pt>
                <c:pt idx="7">
                  <c:v>89.9</c:v>
                </c:pt>
                <c:pt idx="8">
                  <c:v>89.8</c:v>
                </c:pt>
                <c:pt idx="9">
                  <c:v>91.5</c:v>
                </c:pt>
                <c:pt idx="10">
                  <c:v>96.3</c:v>
                </c:pt>
                <c:pt idx="11">
                  <c:v>114.8</c:v>
                </c:pt>
                <c:pt idx="12">
                  <c:v>143</c:v>
                </c:pt>
                <c:pt idx="13">
                  <c:v>148</c:v>
                </c:pt>
                <c:pt idx="14">
                  <c:v>141.80000000000001</c:v>
                </c:pt>
                <c:pt idx="15">
                  <c:v>117.5</c:v>
                </c:pt>
                <c:pt idx="16">
                  <c:v>109.9</c:v>
                </c:pt>
                <c:pt idx="17">
                  <c:v>100.6</c:v>
                </c:pt>
                <c:pt idx="18">
                  <c:v>83.9</c:v>
                </c:pt>
                <c:pt idx="19">
                  <c:v>77.3</c:v>
                </c:pt>
                <c:pt idx="20">
                  <c:v>54.5</c:v>
                </c:pt>
                <c:pt idx="21">
                  <c:v>43.9</c:v>
                </c:pt>
                <c:pt idx="22">
                  <c:v>41.3</c:v>
                </c:pt>
                <c:pt idx="23">
                  <c:v>40.299999999999997</c:v>
                </c:pt>
                <c:pt idx="24">
                  <c:v>39.299999999999997</c:v>
                </c:pt>
                <c:pt idx="25">
                  <c:v>38.700000000000003</c:v>
                </c:pt>
                <c:pt idx="26">
                  <c:v>38.700000000000003</c:v>
                </c:pt>
                <c:pt idx="27">
                  <c:v>38.700000000000003</c:v>
                </c:pt>
                <c:pt idx="28">
                  <c:v>38.700000000000003</c:v>
                </c:pt>
                <c:pt idx="29">
                  <c:v>40.200000000000003</c:v>
                </c:pt>
                <c:pt idx="30">
                  <c:v>45.9</c:v>
                </c:pt>
                <c:pt idx="31">
                  <c:v>48.2</c:v>
                </c:pt>
                <c:pt idx="32">
                  <c:v>48.8</c:v>
                </c:pt>
                <c:pt idx="33">
                  <c:v>48.8</c:v>
                </c:pt>
                <c:pt idx="34">
                  <c:v>51.8</c:v>
                </c:pt>
                <c:pt idx="35">
                  <c:v>64.400000000000006</c:v>
                </c:pt>
                <c:pt idx="36">
                  <c:v>79</c:v>
                </c:pt>
                <c:pt idx="37">
                  <c:v>82.8</c:v>
                </c:pt>
                <c:pt idx="38">
                  <c:v>89.7</c:v>
                </c:pt>
                <c:pt idx="39">
                  <c:v>91.4</c:v>
                </c:pt>
                <c:pt idx="40">
                  <c:v>91.4</c:v>
                </c:pt>
                <c:pt idx="41">
                  <c:v>95.3</c:v>
                </c:pt>
                <c:pt idx="42">
                  <c:v>98.7</c:v>
                </c:pt>
                <c:pt idx="43">
                  <c:v>102.4</c:v>
                </c:pt>
                <c:pt idx="44">
                  <c:v>126.9</c:v>
                </c:pt>
                <c:pt idx="45">
                  <c:v>129.80000000000001</c:v>
                </c:pt>
                <c:pt idx="46">
                  <c:v>116.7</c:v>
                </c:pt>
                <c:pt idx="47">
                  <c:v>100.7</c:v>
                </c:pt>
                <c:pt idx="48">
                  <c:v>96.1</c:v>
                </c:pt>
                <c:pt idx="49">
                  <c:v>96</c:v>
                </c:pt>
                <c:pt idx="50">
                  <c:v>98.8</c:v>
                </c:pt>
                <c:pt idx="51">
                  <c:v>102.1</c:v>
                </c:pt>
                <c:pt idx="52">
                  <c:v>104</c:v>
                </c:pt>
                <c:pt idx="53">
                  <c:v>116.5</c:v>
                </c:pt>
                <c:pt idx="54">
                  <c:v>133.9</c:v>
                </c:pt>
                <c:pt idx="55">
                  <c:v>141.69999999999999</c:v>
                </c:pt>
                <c:pt idx="56">
                  <c:v>160.9</c:v>
                </c:pt>
                <c:pt idx="57">
                  <c:v>165.9</c:v>
                </c:pt>
                <c:pt idx="58">
                  <c:v>161.9</c:v>
                </c:pt>
                <c:pt idx="59">
                  <c:v>152.9</c:v>
                </c:pt>
                <c:pt idx="60">
                  <c:v>149.6</c:v>
                </c:pt>
                <c:pt idx="61">
                  <c:v>150</c:v>
                </c:pt>
                <c:pt idx="62">
                  <c:v>195</c:v>
                </c:pt>
                <c:pt idx="63">
                  <c:v>255.5</c:v>
                </c:pt>
                <c:pt idx="64">
                  <c:v>265.10000000000002</c:v>
                </c:pt>
                <c:pt idx="65">
                  <c:v>256.39999999999998</c:v>
                </c:pt>
                <c:pt idx="66">
                  <c:v>227.3</c:v>
                </c:pt>
                <c:pt idx="67">
                  <c:v>206.2</c:v>
                </c:pt>
                <c:pt idx="68">
                  <c:v>190.1</c:v>
                </c:pt>
                <c:pt idx="69">
                  <c:v>218</c:v>
                </c:pt>
                <c:pt idx="70">
                  <c:v>245.3</c:v>
                </c:pt>
                <c:pt idx="71">
                  <c:v>236.1</c:v>
                </c:pt>
                <c:pt idx="72">
                  <c:v>184.8</c:v>
                </c:pt>
                <c:pt idx="73">
                  <c:v>155</c:v>
                </c:pt>
                <c:pt idx="74">
                  <c:v>107.1</c:v>
                </c:pt>
                <c:pt idx="75">
                  <c:v>62.4</c:v>
                </c:pt>
                <c:pt idx="76">
                  <c:v>59.8</c:v>
                </c:pt>
                <c:pt idx="77">
                  <c:v>67.400000000000006</c:v>
                </c:pt>
                <c:pt idx="78">
                  <c:v>76.599999999999994</c:v>
                </c:pt>
                <c:pt idx="79">
                  <c:v>77.3</c:v>
                </c:pt>
                <c:pt idx="80">
                  <c:v>72.2</c:v>
                </c:pt>
                <c:pt idx="81">
                  <c:v>62.6</c:v>
                </c:pt>
                <c:pt idx="82">
                  <c:v>55.5</c:v>
                </c:pt>
                <c:pt idx="83">
                  <c:v>49.9</c:v>
                </c:pt>
                <c:pt idx="84">
                  <c:v>48.5</c:v>
                </c:pt>
                <c:pt idx="85">
                  <c:v>48.4</c:v>
                </c:pt>
                <c:pt idx="86">
                  <c:v>51.6</c:v>
                </c:pt>
                <c:pt idx="87">
                  <c:v>55.1</c:v>
                </c:pt>
                <c:pt idx="88">
                  <c:v>53.4</c:v>
                </c:pt>
                <c:pt idx="89">
                  <c:v>50.2</c:v>
                </c:pt>
                <c:pt idx="90">
                  <c:v>49.2</c:v>
                </c:pt>
                <c:pt idx="91">
                  <c:v>50.8</c:v>
                </c:pt>
                <c:pt idx="92">
                  <c:v>52</c:v>
                </c:pt>
                <c:pt idx="93">
                  <c:v>52.2</c:v>
                </c:pt>
                <c:pt idx="94">
                  <c:v>62.5</c:v>
                </c:pt>
                <c:pt idx="95">
                  <c:v>77</c:v>
                </c:pt>
                <c:pt idx="96">
                  <c:v>83.4</c:v>
                </c:pt>
                <c:pt idx="97">
                  <c:v>88.9</c:v>
                </c:pt>
                <c:pt idx="98">
                  <c:v>102.5</c:v>
                </c:pt>
                <c:pt idx="99">
                  <c:v>113.1</c:v>
                </c:pt>
                <c:pt idx="100">
                  <c:v>116.8</c:v>
                </c:pt>
                <c:pt idx="101">
                  <c:v>107.8</c:v>
                </c:pt>
                <c:pt idx="102">
                  <c:v>100.6</c:v>
                </c:pt>
                <c:pt idx="103">
                  <c:v>98.7</c:v>
                </c:pt>
                <c:pt idx="104">
                  <c:v>98.7</c:v>
                </c:pt>
                <c:pt idx="105">
                  <c:v>96.1</c:v>
                </c:pt>
                <c:pt idx="106">
                  <c:v>93.3</c:v>
                </c:pt>
                <c:pt idx="107">
                  <c:v>90</c:v>
                </c:pt>
                <c:pt idx="108">
                  <c:v>88.8</c:v>
                </c:pt>
                <c:pt idx="109">
                  <c:v>88.5</c:v>
                </c:pt>
                <c:pt idx="110">
                  <c:v>88.6</c:v>
                </c:pt>
                <c:pt idx="111">
                  <c:v>89.3</c:v>
                </c:pt>
                <c:pt idx="112">
                  <c:v>104.4</c:v>
                </c:pt>
                <c:pt idx="113">
                  <c:v>123</c:v>
                </c:pt>
                <c:pt idx="114">
                  <c:v>140.9</c:v>
                </c:pt>
                <c:pt idx="115">
                  <c:v>146.69999999999999</c:v>
                </c:pt>
                <c:pt idx="116">
                  <c:v>161.9</c:v>
                </c:pt>
                <c:pt idx="117">
                  <c:v>181.1</c:v>
                </c:pt>
                <c:pt idx="118">
                  <c:v>188.3</c:v>
                </c:pt>
                <c:pt idx="119">
                  <c:v>184.4</c:v>
                </c:pt>
                <c:pt idx="120">
                  <c:v>166.9</c:v>
                </c:pt>
                <c:pt idx="121">
                  <c:v>164.7</c:v>
                </c:pt>
                <c:pt idx="122">
                  <c:v>184.7</c:v>
                </c:pt>
                <c:pt idx="123">
                  <c:v>161.4</c:v>
                </c:pt>
                <c:pt idx="124">
                  <c:v>102.4</c:v>
                </c:pt>
                <c:pt idx="125">
                  <c:v>81.599999999999994</c:v>
                </c:pt>
                <c:pt idx="126">
                  <c:v>83.8</c:v>
                </c:pt>
                <c:pt idx="127">
                  <c:v>89.8</c:v>
                </c:pt>
                <c:pt idx="128">
                  <c:v>93.6</c:v>
                </c:pt>
                <c:pt idx="129">
                  <c:v>93.9</c:v>
                </c:pt>
                <c:pt idx="130">
                  <c:v>90.6</c:v>
                </c:pt>
                <c:pt idx="131">
                  <c:v>85.2</c:v>
                </c:pt>
                <c:pt idx="132">
                  <c:v>81.2</c:v>
                </c:pt>
                <c:pt idx="133">
                  <c:v>81.2</c:v>
                </c:pt>
                <c:pt idx="134">
                  <c:v>86</c:v>
                </c:pt>
                <c:pt idx="135">
                  <c:v>88.6</c:v>
                </c:pt>
                <c:pt idx="136">
                  <c:v>88.5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28448"/>
        <c:axId val="92012544"/>
      </c:scatterChart>
      <c:valAx>
        <c:axId val="91928448"/>
        <c:scaling>
          <c:orientation val="minMax"/>
          <c:max val="14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(seconds)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2012544"/>
        <c:crosses val="autoZero"/>
        <c:crossBetween val="midCat"/>
      </c:valAx>
      <c:valAx>
        <c:axId val="92012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N0 (ppm)</a:t>
                </a:r>
              </a:p>
            </c:rich>
          </c:tx>
          <c:layout>
            <c:manualLayout>
              <c:xMode val="edge"/>
              <c:yMode val="edge"/>
              <c:x val="1.1714589989350406E-2"/>
              <c:y val="0.43807184838889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91928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4762</xdr:rowOff>
    </xdr:from>
    <xdr:to>
      <xdr:col>12</xdr:col>
      <xdr:colOff>304800</xdr:colOff>
      <xdr:row>15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835"/>
  <sheetViews>
    <sheetView workbookViewId="0">
      <pane xSplit="2" ySplit="3" topLeftCell="BQ667" activePane="bottomRight" state="frozen"/>
      <selection pane="topRight" activeCell="C1" sqref="C1"/>
      <selection pane="bottomLeft" activeCell="A4" sqref="A4"/>
      <selection pane="bottomRight" activeCell="A564" sqref="A564:BV701"/>
    </sheetView>
  </sheetViews>
  <sheetFormatPr defaultRowHeight="15" x14ac:dyDescent="0.25"/>
  <cols>
    <col min="1" max="1" width="16" style="4" customWidth="1"/>
    <col min="2" max="2" width="15.5703125" style="4" customWidth="1"/>
    <col min="3" max="3" width="13" style="4" customWidth="1"/>
    <col min="4" max="4" width="11.5703125" style="4" customWidth="1"/>
    <col min="5" max="5" width="16.7109375" style="4" bestFit="1" customWidth="1"/>
    <col min="6" max="6" width="16" style="4" customWidth="1"/>
    <col min="7" max="7" width="11.85546875" style="4" bestFit="1" customWidth="1"/>
    <col min="8" max="8" width="8.85546875" style="4" bestFit="1" customWidth="1"/>
    <col min="9" max="9" width="9.85546875" style="4" bestFit="1" customWidth="1"/>
    <col min="10" max="10" width="10.42578125" style="4" bestFit="1" customWidth="1"/>
    <col min="11" max="11" width="27.28515625" style="4" bestFit="1" customWidth="1"/>
    <col min="12" max="12" width="29.42578125" style="4" customWidth="1"/>
    <col min="13" max="13" width="7.85546875" style="4" bestFit="1" customWidth="1"/>
    <col min="14" max="14" width="10" style="4" bestFit="1" customWidth="1"/>
    <col min="15" max="17" width="9.140625" style="4"/>
    <col min="18" max="19" width="10.140625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8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2" width="11.5703125" style="4" bestFit="1" customWidth="1"/>
    <col min="43" max="43" width="10" style="4" bestFit="1" customWidth="1"/>
    <col min="44" max="44" width="10.7109375" style="4" bestFit="1" customWidth="1"/>
    <col min="45" max="45" width="9.28515625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1.85546875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7.85546875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4" width="10.7109375" style="4" bestFit="1" customWidth="1"/>
    <col min="75" max="16384" width="9.140625" style="4"/>
  </cols>
  <sheetData>
    <row r="1" spans="1:74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</row>
    <row r="2" spans="1:74" s="1" customFormat="1" x14ac:dyDescent="0.25">
      <c r="A2" s="1" t="s">
        <v>72</v>
      </c>
      <c r="B2" s="1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</row>
    <row r="3" spans="1:74" s="1" customFormat="1" x14ac:dyDescent="0.25">
      <c r="A3" s="1" t="s">
        <v>145</v>
      </c>
      <c r="B3" s="1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</row>
    <row r="4" spans="1:74" x14ac:dyDescent="0.25">
      <c r="A4" s="2">
        <v>42067</v>
      </c>
      <c r="B4" s="3">
        <v>2.0141203703703706E-2</v>
      </c>
      <c r="C4" s="4">
        <v>0</v>
      </c>
      <c r="D4" s="4">
        <v>2E-3</v>
      </c>
      <c r="E4" s="4">
        <v>20</v>
      </c>
      <c r="F4" s="4">
        <v>-0.9</v>
      </c>
      <c r="G4" s="4">
        <v>-2.1</v>
      </c>
      <c r="H4" s="4">
        <v>10</v>
      </c>
      <c r="J4" s="4">
        <v>21</v>
      </c>
      <c r="K4" s="4">
        <v>1</v>
      </c>
      <c r="L4" s="4">
        <v>0</v>
      </c>
      <c r="M4" s="4">
        <v>2E-3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10</v>
      </c>
      <c r="W4" s="4">
        <v>0</v>
      </c>
      <c r="X4" s="4">
        <v>21</v>
      </c>
      <c r="Y4" s="4">
        <v>13.2</v>
      </c>
      <c r="Z4" s="4">
        <v>852</v>
      </c>
      <c r="AA4" s="4">
        <v>877</v>
      </c>
      <c r="AB4" s="4">
        <v>881</v>
      </c>
      <c r="AC4" s="4">
        <v>62</v>
      </c>
      <c r="AD4" s="4">
        <v>4.82</v>
      </c>
      <c r="AE4" s="4">
        <v>0.11</v>
      </c>
      <c r="AF4" s="4">
        <v>981</v>
      </c>
      <c r="AG4" s="4">
        <v>-16</v>
      </c>
      <c r="AH4" s="4">
        <v>5</v>
      </c>
      <c r="AI4" s="4">
        <v>9</v>
      </c>
      <c r="AJ4" s="4">
        <v>192</v>
      </c>
      <c r="AK4" s="4">
        <v>140</v>
      </c>
      <c r="AL4" s="4">
        <v>5</v>
      </c>
      <c r="AM4" s="4">
        <v>195</v>
      </c>
      <c r="AN4" s="4" t="s">
        <v>155</v>
      </c>
      <c r="AO4" s="4">
        <v>2</v>
      </c>
      <c r="AP4" s="5">
        <v>0.85435185185185192</v>
      </c>
      <c r="AQ4" s="4">
        <v>47.159301999999997</v>
      </c>
      <c r="AR4" s="4">
        <v>-88.489722999999998</v>
      </c>
      <c r="AS4" s="4">
        <v>311.7</v>
      </c>
      <c r="AT4" s="4">
        <v>0</v>
      </c>
      <c r="AU4" s="4">
        <v>12</v>
      </c>
      <c r="AV4" s="4">
        <v>10</v>
      </c>
      <c r="AW4" s="4" t="s">
        <v>193</v>
      </c>
      <c r="AX4" s="4">
        <v>0.9</v>
      </c>
      <c r="AY4" s="4">
        <v>1.6</v>
      </c>
      <c r="AZ4" s="4">
        <v>1.8</v>
      </c>
      <c r="BB4" s="4">
        <v>450</v>
      </c>
      <c r="BD4" s="4">
        <v>0.111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Q4" s="4">
        <v>0</v>
      </c>
      <c r="BR4" s="4">
        <v>3.7999999999999999E-2</v>
      </c>
      <c r="BS4" s="4">
        <v>-5</v>
      </c>
      <c r="BT4" s="4">
        <v>0.20499999999999999</v>
      </c>
      <c r="BU4" s="4">
        <v>0.92862500000000003</v>
      </c>
      <c r="BV4" s="4">
        <v>4.141</v>
      </c>
    </row>
    <row r="5" spans="1:74" x14ac:dyDescent="0.25">
      <c r="A5" s="2">
        <v>42067</v>
      </c>
      <c r="B5" s="3">
        <v>2.0152777777777776E-2</v>
      </c>
      <c r="C5" s="4">
        <v>0</v>
      </c>
      <c r="D5" s="4">
        <v>1.9E-3</v>
      </c>
      <c r="E5" s="4">
        <v>19.350649000000001</v>
      </c>
      <c r="F5" s="4">
        <v>-0.9</v>
      </c>
      <c r="G5" s="4">
        <v>-2.1</v>
      </c>
      <c r="H5" s="4">
        <v>30.1</v>
      </c>
      <c r="J5" s="4">
        <v>21</v>
      </c>
      <c r="K5" s="4">
        <v>1</v>
      </c>
      <c r="L5" s="4">
        <v>0</v>
      </c>
      <c r="M5" s="4">
        <v>1.9E-3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30.1</v>
      </c>
      <c r="W5" s="4">
        <v>0</v>
      </c>
      <c r="X5" s="4">
        <v>21</v>
      </c>
      <c r="Y5" s="4">
        <v>13.2</v>
      </c>
      <c r="Z5" s="4">
        <v>851</v>
      </c>
      <c r="AA5" s="4">
        <v>877</v>
      </c>
      <c r="AB5" s="4">
        <v>881</v>
      </c>
      <c r="AC5" s="4">
        <v>62</v>
      </c>
      <c r="AD5" s="4">
        <v>4.82</v>
      </c>
      <c r="AE5" s="4">
        <v>0.11</v>
      </c>
      <c r="AF5" s="4">
        <v>981</v>
      </c>
      <c r="AG5" s="4">
        <v>-16</v>
      </c>
      <c r="AH5" s="4">
        <v>5</v>
      </c>
      <c r="AI5" s="4">
        <v>9</v>
      </c>
      <c r="AJ5" s="4">
        <v>192</v>
      </c>
      <c r="AK5" s="4">
        <v>140.30000000000001</v>
      </c>
      <c r="AL5" s="4">
        <v>5</v>
      </c>
      <c r="AM5" s="4">
        <v>195</v>
      </c>
      <c r="AN5" s="4" t="s">
        <v>155</v>
      </c>
      <c r="AO5" s="4">
        <v>2</v>
      </c>
      <c r="AP5" s="5">
        <v>0.85435185185185192</v>
      </c>
      <c r="AQ5" s="4">
        <v>47.159301999999997</v>
      </c>
      <c r="AR5" s="4">
        <v>-88.489722999999998</v>
      </c>
      <c r="AS5" s="4">
        <v>311.89999999999998</v>
      </c>
      <c r="AT5" s="4">
        <v>0</v>
      </c>
      <c r="AU5" s="4">
        <v>12</v>
      </c>
      <c r="AV5" s="4">
        <v>10</v>
      </c>
      <c r="AW5" s="4" t="s">
        <v>193</v>
      </c>
      <c r="AX5" s="4">
        <v>0.9</v>
      </c>
      <c r="AY5" s="4">
        <v>1.6</v>
      </c>
      <c r="AZ5" s="4">
        <v>1.8848849999999999</v>
      </c>
      <c r="BB5" s="4">
        <v>450</v>
      </c>
      <c r="BD5" s="4">
        <v>0.111</v>
      </c>
      <c r="BE5" s="4">
        <v>0</v>
      </c>
      <c r="BF5" s="4">
        <v>0</v>
      </c>
      <c r="BG5" s="4">
        <v>0</v>
      </c>
      <c r="BH5" s="4">
        <v>0</v>
      </c>
      <c r="BI5" s="4">
        <v>0</v>
      </c>
      <c r="BJ5" s="4">
        <v>0</v>
      </c>
      <c r="BK5" s="4">
        <v>0</v>
      </c>
      <c r="BL5" s="4">
        <v>0</v>
      </c>
      <c r="BM5" s="4">
        <v>0</v>
      </c>
      <c r="BN5" s="4">
        <v>0</v>
      </c>
      <c r="BO5" s="4">
        <v>0</v>
      </c>
      <c r="BQ5" s="4">
        <v>0</v>
      </c>
      <c r="BR5" s="4">
        <v>3.7999999999999999E-2</v>
      </c>
      <c r="BS5" s="4">
        <v>-5</v>
      </c>
      <c r="BT5" s="4">
        <v>0.20499999999999999</v>
      </c>
      <c r="BU5" s="4">
        <v>0.92862500000000003</v>
      </c>
      <c r="BV5" s="4">
        <v>4.141</v>
      </c>
    </row>
    <row r="6" spans="1:74" x14ac:dyDescent="0.25">
      <c r="A6" s="2">
        <v>42067</v>
      </c>
      <c r="B6" s="3">
        <v>2.016435185185185E-2</v>
      </c>
      <c r="C6" s="4">
        <v>0</v>
      </c>
      <c r="D6" s="4">
        <v>1.1000000000000001E-3</v>
      </c>
      <c r="E6" s="4">
        <v>10.692641</v>
      </c>
      <c r="F6" s="4">
        <v>-0.9</v>
      </c>
      <c r="G6" s="4">
        <v>-2.1</v>
      </c>
      <c r="H6" s="4">
        <v>6</v>
      </c>
      <c r="J6" s="4">
        <v>21</v>
      </c>
      <c r="K6" s="4">
        <v>1</v>
      </c>
      <c r="L6" s="4">
        <v>0</v>
      </c>
      <c r="M6" s="4">
        <v>1.1000000000000001E-3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5.9767999999999999</v>
      </c>
      <c r="W6" s="4">
        <v>0</v>
      </c>
      <c r="X6" s="4">
        <v>21</v>
      </c>
      <c r="Y6" s="4">
        <v>13.3</v>
      </c>
      <c r="Z6" s="4">
        <v>850</v>
      </c>
      <c r="AA6" s="4">
        <v>877</v>
      </c>
      <c r="AB6" s="4">
        <v>881</v>
      </c>
      <c r="AC6" s="4">
        <v>62</v>
      </c>
      <c r="AD6" s="4">
        <v>4.82</v>
      </c>
      <c r="AE6" s="4">
        <v>0.11</v>
      </c>
      <c r="AF6" s="4">
        <v>981</v>
      </c>
      <c r="AG6" s="4">
        <v>-16</v>
      </c>
      <c r="AH6" s="4">
        <v>5</v>
      </c>
      <c r="AI6" s="4">
        <v>9</v>
      </c>
      <c r="AJ6" s="4">
        <v>191.7</v>
      </c>
      <c r="AK6" s="4">
        <v>140.69999999999999</v>
      </c>
      <c r="AL6" s="4">
        <v>4.7</v>
      </c>
      <c r="AM6" s="4">
        <v>195</v>
      </c>
      <c r="AN6" s="4" t="s">
        <v>155</v>
      </c>
      <c r="AO6" s="4">
        <v>2</v>
      </c>
      <c r="AP6" s="5">
        <v>0.85436342592592596</v>
      </c>
      <c r="AQ6" s="4">
        <v>47.159301999999997</v>
      </c>
      <c r="AR6" s="4">
        <v>-88.489722999999998</v>
      </c>
      <c r="AS6" s="4">
        <v>311.89999999999998</v>
      </c>
      <c r="AT6" s="4">
        <v>0</v>
      </c>
      <c r="AU6" s="4">
        <v>12</v>
      </c>
      <c r="AV6" s="4">
        <v>10</v>
      </c>
      <c r="AW6" s="4" t="s">
        <v>193</v>
      </c>
      <c r="AX6" s="4">
        <v>0.9849</v>
      </c>
      <c r="AY6" s="4">
        <v>1.6849000000000001</v>
      </c>
      <c r="AZ6" s="4">
        <v>1.9849000000000001</v>
      </c>
      <c r="BB6" s="4">
        <v>450</v>
      </c>
      <c r="BD6" s="4">
        <v>0.111</v>
      </c>
      <c r="BE6" s="4">
        <v>0</v>
      </c>
      <c r="BF6" s="4">
        <v>0</v>
      </c>
      <c r="BG6" s="4">
        <v>0</v>
      </c>
      <c r="BH6" s="4">
        <v>0</v>
      </c>
      <c r="BI6" s="4">
        <v>0</v>
      </c>
      <c r="BJ6" s="4">
        <v>0</v>
      </c>
      <c r="BK6" s="4">
        <v>0</v>
      </c>
      <c r="BL6" s="4">
        <v>0</v>
      </c>
      <c r="BM6" s="4">
        <v>0</v>
      </c>
      <c r="BN6" s="4">
        <v>0</v>
      </c>
      <c r="BO6" s="4">
        <v>0</v>
      </c>
      <c r="BQ6" s="4">
        <v>0</v>
      </c>
      <c r="BR6" s="4">
        <v>3.8795999999999997E-2</v>
      </c>
      <c r="BS6" s="4">
        <v>-5</v>
      </c>
      <c r="BT6" s="4">
        <v>0.20499999999999999</v>
      </c>
      <c r="BU6" s="4">
        <v>0.94807200000000003</v>
      </c>
      <c r="BV6" s="4">
        <v>4.141</v>
      </c>
    </row>
    <row r="7" spans="1:74" x14ac:dyDescent="0.25">
      <c r="A7" s="2">
        <v>42067</v>
      </c>
      <c r="B7" s="3">
        <v>2.0175925925925927E-2</v>
      </c>
      <c r="C7" s="4">
        <v>0</v>
      </c>
      <c r="D7" s="4">
        <v>1E-3</v>
      </c>
      <c r="E7" s="4">
        <v>10</v>
      </c>
      <c r="F7" s="4">
        <v>-0.9</v>
      </c>
      <c r="G7" s="4">
        <v>-2.1</v>
      </c>
      <c r="H7" s="4">
        <v>12.8</v>
      </c>
      <c r="J7" s="4">
        <v>21</v>
      </c>
      <c r="K7" s="4">
        <v>1</v>
      </c>
      <c r="L7" s="4">
        <v>0</v>
      </c>
      <c r="M7" s="4">
        <v>1E-3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12.7796</v>
      </c>
      <c r="W7" s="4">
        <v>0</v>
      </c>
      <c r="X7" s="4">
        <v>21</v>
      </c>
      <c r="Y7" s="4">
        <v>13.2</v>
      </c>
      <c r="Z7" s="4">
        <v>850</v>
      </c>
      <c r="AA7" s="4">
        <v>877</v>
      </c>
      <c r="AB7" s="4">
        <v>880</v>
      </c>
      <c r="AC7" s="4">
        <v>62</v>
      </c>
      <c r="AD7" s="4">
        <v>4.82</v>
      </c>
      <c r="AE7" s="4">
        <v>0.11</v>
      </c>
      <c r="AF7" s="4">
        <v>981</v>
      </c>
      <c r="AG7" s="4">
        <v>-16</v>
      </c>
      <c r="AH7" s="4">
        <v>5</v>
      </c>
      <c r="AI7" s="4">
        <v>8.7321249999999999</v>
      </c>
      <c r="AJ7" s="4">
        <v>191</v>
      </c>
      <c r="AK7" s="4">
        <v>140</v>
      </c>
      <c r="AL7" s="4">
        <v>4.4000000000000004</v>
      </c>
      <c r="AM7" s="4">
        <v>195</v>
      </c>
      <c r="AN7" s="4" t="s">
        <v>155</v>
      </c>
      <c r="AO7" s="4">
        <v>2</v>
      </c>
      <c r="AP7" s="5">
        <v>0.854375</v>
      </c>
      <c r="AQ7" s="4">
        <v>47.159301999999997</v>
      </c>
      <c r="AR7" s="4">
        <v>-88.489722999999998</v>
      </c>
      <c r="AS7" s="4">
        <v>311.60000000000002</v>
      </c>
      <c r="AT7" s="4">
        <v>0</v>
      </c>
      <c r="AU7" s="4">
        <v>12</v>
      </c>
      <c r="AV7" s="4">
        <v>10</v>
      </c>
      <c r="AW7" s="4" t="s">
        <v>193</v>
      </c>
      <c r="AX7" s="4">
        <v>1</v>
      </c>
      <c r="AY7" s="4">
        <v>1.7</v>
      </c>
      <c r="AZ7" s="4">
        <v>2</v>
      </c>
      <c r="BB7" s="4">
        <v>450</v>
      </c>
      <c r="BD7" s="4">
        <v>0.111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Q7" s="4">
        <v>0</v>
      </c>
      <c r="BR7" s="4">
        <v>4.0731999999999997E-2</v>
      </c>
      <c r="BS7" s="4">
        <v>-5</v>
      </c>
      <c r="BT7" s="4">
        <v>0.20499999999999999</v>
      </c>
      <c r="BU7" s="4">
        <v>0.99539200000000005</v>
      </c>
      <c r="BV7" s="4">
        <v>4.141</v>
      </c>
    </row>
    <row r="8" spans="1:74" x14ac:dyDescent="0.25">
      <c r="A8" s="2">
        <v>42067</v>
      </c>
      <c r="B8" s="3">
        <v>2.0187500000000001E-2</v>
      </c>
      <c r="C8" s="4">
        <v>0</v>
      </c>
      <c r="D8" s="4">
        <v>1E-3</v>
      </c>
      <c r="E8" s="4">
        <v>10</v>
      </c>
      <c r="F8" s="4">
        <v>-0.9</v>
      </c>
      <c r="G8" s="4">
        <v>-2.1</v>
      </c>
      <c r="H8" s="4">
        <v>26</v>
      </c>
      <c r="J8" s="4">
        <v>21</v>
      </c>
      <c r="K8" s="4">
        <v>1</v>
      </c>
      <c r="L8" s="4">
        <v>0</v>
      </c>
      <c r="M8" s="4">
        <v>1E-3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25.98</v>
      </c>
      <c r="W8" s="4">
        <v>0</v>
      </c>
      <c r="X8" s="4">
        <v>21</v>
      </c>
      <c r="Y8" s="4">
        <v>13.3</v>
      </c>
      <c r="Z8" s="4">
        <v>851</v>
      </c>
      <c r="AA8" s="4">
        <v>877</v>
      </c>
      <c r="AB8" s="4">
        <v>881</v>
      </c>
      <c r="AC8" s="4">
        <v>62</v>
      </c>
      <c r="AD8" s="4">
        <v>4.82</v>
      </c>
      <c r="AE8" s="4">
        <v>0.11</v>
      </c>
      <c r="AF8" s="4">
        <v>981</v>
      </c>
      <c r="AG8" s="4">
        <v>-16</v>
      </c>
      <c r="AH8" s="4">
        <v>5</v>
      </c>
      <c r="AI8" s="4">
        <v>8</v>
      </c>
      <c r="AJ8" s="4">
        <v>191</v>
      </c>
      <c r="AK8" s="4">
        <v>140</v>
      </c>
      <c r="AL8" s="4">
        <v>4.7</v>
      </c>
      <c r="AM8" s="4">
        <v>195</v>
      </c>
      <c r="AN8" s="4" t="s">
        <v>155</v>
      </c>
      <c r="AO8" s="4">
        <v>2</v>
      </c>
      <c r="AP8" s="5">
        <v>0.85439814814814818</v>
      </c>
      <c r="AQ8" s="4">
        <v>47.159301999999997</v>
      </c>
      <c r="AR8" s="4">
        <v>-88.489722999999998</v>
      </c>
      <c r="AS8" s="4">
        <v>311.60000000000002</v>
      </c>
      <c r="AT8" s="4">
        <v>0</v>
      </c>
      <c r="AU8" s="4">
        <v>12</v>
      </c>
      <c r="AV8" s="4">
        <v>10</v>
      </c>
      <c r="AW8" s="4" t="s">
        <v>193</v>
      </c>
      <c r="AX8" s="4">
        <v>0.83020000000000005</v>
      </c>
      <c r="AY8" s="4">
        <v>1.6151</v>
      </c>
      <c r="AZ8" s="4">
        <v>1.8302</v>
      </c>
      <c r="BB8" s="4">
        <v>450</v>
      </c>
      <c r="BD8" s="4">
        <v>0.111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Q8" s="4">
        <v>0</v>
      </c>
      <c r="BR8" s="4">
        <v>3.8907999999999998E-2</v>
      </c>
      <c r="BS8" s="4">
        <v>-5</v>
      </c>
      <c r="BT8" s="4">
        <v>0.20499999999999999</v>
      </c>
      <c r="BU8" s="4">
        <v>0.95081400000000005</v>
      </c>
      <c r="BV8" s="4">
        <v>4.141</v>
      </c>
    </row>
    <row r="9" spans="1:74" x14ac:dyDescent="0.25">
      <c r="A9" s="2">
        <v>42067</v>
      </c>
      <c r="B9" s="3">
        <v>2.0199074074074074E-2</v>
      </c>
      <c r="C9" s="4">
        <v>0</v>
      </c>
      <c r="D9" s="4">
        <v>1E-3</v>
      </c>
      <c r="E9" s="4">
        <v>10</v>
      </c>
      <c r="F9" s="4">
        <v>-0.9</v>
      </c>
      <c r="G9" s="4">
        <v>-2.1</v>
      </c>
      <c r="H9" s="4">
        <v>11.9</v>
      </c>
      <c r="J9" s="4">
        <v>21</v>
      </c>
      <c r="K9" s="4">
        <v>1</v>
      </c>
      <c r="L9" s="4">
        <v>0</v>
      </c>
      <c r="M9" s="4">
        <v>1E-3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11.933999999999999</v>
      </c>
      <c r="W9" s="4">
        <v>0</v>
      </c>
      <c r="X9" s="4">
        <v>21</v>
      </c>
      <c r="Y9" s="4">
        <v>13.4</v>
      </c>
      <c r="Z9" s="4">
        <v>851</v>
      </c>
      <c r="AA9" s="4">
        <v>875</v>
      </c>
      <c r="AB9" s="4">
        <v>881</v>
      </c>
      <c r="AC9" s="4">
        <v>62</v>
      </c>
      <c r="AD9" s="4">
        <v>4.82</v>
      </c>
      <c r="AE9" s="4">
        <v>0.11</v>
      </c>
      <c r="AF9" s="4">
        <v>981</v>
      </c>
      <c r="AG9" s="4">
        <v>-16</v>
      </c>
      <c r="AH9" s="4">
        <v>5</v>
      </c>
      <c r="AI9" s="4">
        <v>8</v>
      </c>
      <c r="AJ9" s="4">
        <v>191</v>
      </c>
      <c r="AK9" s="4">
        <v>139.69999999999999</v>
      </c>
      <c r="AL9" s="4">
        <v>4.8</v>
      </c>
      <c r="AM9" s="4">
        <v>195</v>
      </c>
      <c r="AN9" s="4" t="s">
        <v>155</v>
      </c>
      <c r="AO9" s="4">
        <v>2</v>
      </c>
      <c r="AP9" s="5">
        <v>0.85439814814814818</v>
      </c>
      <c r="AQ9" s="4">
        <v>47.159301999999997</v>
      </c>
      <c r="AR9" s="4">
        <v>-88.489722999999998</v>
      </c>
      <c r="AS9" s="4">
        <v>311.5</v>
      </c>
      <c r="AT9" s="4">
        <v>0</v>
      </c>
      <c r="AU9" s="4">
        <v>12</v>
      </c>
      <c r="AV9" s="4">
        <v>10</v>
      </c>
      <c r="AW9" s="4" t="s">
        <v>193</v>
      </c>
      <c r="AX9" s="4">
        <v>0.8</v>
      </c>
      <c r="AY9" s="4">
        <v>1.6</v>
      </c>
      <c r="AZ9" s="4">
        <v>1.8</v>
      </c>
      <c r="BB9" s="4">
        <v>450</v>
      </c>
      <c r="BD9" s="4">
        <v>0.111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Q9" s="4">
        <v>0</v>
      </c>
      <c r="BR9" s="4">
        <v>0.13081400000000001</v>
      </c>
      <c r="BS9" s="4">
        <v>-5</v>
      </c>
      <c r="BT9" s="4">
        <v>0.20472799999999999</v>
      </c>
      <c r="BU9" s="4">
        <v>3.1967759999999998</v>
      </c>
      <c r="BV9" s="4">
        <v>4.1354959999999998</v>
      </c>
    </row>
    <row r="10" spans="1:74" x14ac:dyDescent="0.25">
      <c r="A10" s="2">
        <v>42067</v>
      </c>
      <c r="B10" s="3">
        <v>2.0210648148148148E-2</v>
      </c>
      <c r="C10" s="4">
        <v>0</v>
      </c>
      <c r="D10" s="4">
        <v>1E-3</v>
      </c>
      <c r="E10" s="4">
        <v>10</v>
      </c>
      <c r="F10" s="4">
        <v>-0.9</v>
      </c>
      <c r="G10" s="4">
        <v>-2.1</v>
      </c>
      <c r="H10" s="4">
        <v>25.1</v>
      </c>
      <c r="J10" s="4">
        <v>21</v>
      </c>
      <c r="K10" s="4">
        <v>1</v>
      </c>
      <c r="L10" s="4">
        <v>0</v>
      </c>
      <c r="M10" s="4">
        <v>1E-3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25.096299999999999</v>
      </c>
      <c r="W10" s="4">
        <v>0</v>
      </c>
      <c r="X10" s="4">
        <v>21</v>
      </c>
      <c r="Y10" s="4">
        <v>13.7</v>
      </c>
      <c r="Z10" s="4">
        <v>849</v>
      </c>
      <c r="AA10" s="4">
        <v>873</v>
      </c>
      <c r="AB10" s="4">
        <v>880</v>
      </c>
      <c r="AC10" s="4">
        <v>62</v>
      </c>
      <c r="AD10" s="4">
        <v>4.82</v>
      </c>
      <c r="AE10" s="4">
        <v>0.11</v>
      </c>
      <c r="AF10" s="4">
        <v>981</v>
      </c>
      <c r="AG10" s="4">
        <v>-16</v>
      </c>
      <c r="AH10" s="4">
        <v>4.7290000000000001</v>
      </c>
      <c r="AI10" s="4">
        <v>8</v>
      </c>
      <c r="AJ10" s="4">
        <v>191</v>
      </c>
      <c r="AK10" s="4">
        <v>139.30000000000001</v>
      </c>
      <c r="AL10" s="4">
        <v>4.7</v>
      </c>
      <c r="AM10" s="4">
        <v>195</v>
      </c>
      <c r="AN10" s="4" t="s">
        <v>155</v>
      </c>
      <c r="AO10" s="4">
        <v>2</v>
      </c>
      <c r="AP10" s="5">
        <v>0.85440972222222233</v>
      </c>
      <c r="AQ10" s="4">
        <v>47.159301999999997</v>
      </c>
      <c r="AR10" s="4">
        <v>-88.489722999999998</v>
      </c>
      <c r="AS10" s="4">
        <v>311.5</v>
      </c>
      <c r="AT10" s="4">
        <v>0</v>
      </c>
      <c r="AU10" s="4">
        <v>12</v>
      </c>
      <c r="AV10" s="4">
        <v>10</v>
      </c>
      <c r="AW10" s="4" t="s">
        <v>193</v>
      </c>
      <c r="AX10" s="4">
        <v>0.8</v>
      </c>
      <c r="AY10" s="4">
        <v>1.6</v>
      </c>
      <c r="AZ10" s="4">
        <v>1.8</v>
      </c>
      <c r="BB10" s="4">
        <v>450</v>
      </c>
      <c r="BD10" s="4">
        <v>0.111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Q10" s="4">
        <v>0</v>
      </c>
      <c r="BR10" s="4">
        <v>1.433041</v>
      </c>
      <c r="BS10" s="4">
        <v>-5</v>
      </c>
      <c r="BT10" s="4">
        <v>0.203458</v>
      </c>
      <c r="BU10" s="4">
        <v>35.019939999999998</v>
      </c>
      <c r="BV10" s="4">
        <v>4.1098520000000001</v>
      </c>
    </row>
    <row r="11" spans="1:74" x14ac:dyDescent="0.25">
      <c r="A11" s="2">
        <v>42067</v>
      </c>
      <c r="B11" s="3">
        <v>2.0222222222222221E-2</v>
      </c>
      <c r="C11" s="4">
        <v>0</v>
      </c>
      <c r="D11" s="4">
        <v>1E-3</v>
      </c>
      <c r="E11" s="4">
        <v>10</v>
      </c>
      <c r="F11" s="4">
        <v>-0.9</v>
      </c>
      <c r="G11" s="4">
        <v>-2.1</v>
      </c>
      <c r="H11" s="4">
        <v>15.9</v>
      </c>
      <c r="J11" s="4">
        <v>21</v>
      </c>
      <c r="K11" s="4">
        <v>1</v>
      </c>
      <c r="L11" s="4">
        <v>0</v>
      </c>
      <c r="M11" s="4">
        <v>1E-3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15.8743</v>
      </c>
      <c r="W11" s="4">
        <v>0</v>
      </c>
      <c r="X11" s="4">
        <v>21</v>
      </c>
      <c r="Y11" s="4">
        <v>13.9</v>
      </c>
      <c r="Z11" s="4">
        <v>847</v>
      </c>
      <c r="AA11" s="4">
        <v>872</v>
      </c>
      <c r="AB11" s="4">
        <v>879</v>
      </c>
      <c r="AC11" s="4">
        <v>62</v>
      </c>
      <c r="AD11" s="4">
        <v>4.82</v>
      </c>
      <c r="AE11" s="4">
        <v>0.11</v>
      </c>
      <c r="AF11" s="4">
        <v>982</v>
      </c>
      <c r="AG11" s="4">
        <v>-16</v>
      </c>
      <c r="AH11" s="4">
        <v>4.2701890000000002</v>
      </c>
      <c r="AI11" s="4">
        <v>8</v>
      </c>
      <c r="AJ11" s="4">
        <v>191</v>
      </c>
      <c r="AK11" s="4">
        <v>140.30000000000001</v>
      </c>
      <c r="AL11" s="4">
        <v>4.5999999999999996</v>
      </c>
      <c r="AM11" s="4">
        <v>195</v>
      </c>
      <c r="AN11" s="4" t="s">
        <v>155</v>
      </c>
      <c r="AO11" s="4">
        <v>2</v>
      </c>
      <c r="AP11" s="5">
        <v>0.85442129629629626</v>
      </c>
      <c r="AQ11" s="4">
        <v>47.159301999999997</v>
      </c>
      <c r="AR11" s="4">
        <v>-88.489722999999998</v>
      </c>
      <c r="AS11" s="4">
        <v>311.60000000000002</v>
      </c>
      <c r="AT11" s="4">
        <v>0</v>
      </c>
      <c r="AU11" s="4">
        <v>12</v>
      </c>
      <c r="AV11" s="4">
        <v>10</v>
      </c>
      <c r="AW11" s="4" t="s">
        <v>193</v>
      </c>
      <c r="AX11" s="4">
        <v>0.8</v>
      </c>
      <c r="AY11" s="4">
        <v>1.6</v>
      </c>
      <c r="AZ11" s="4">
        <v>1.8</v>
      </c>
      <c r="BB11" s="4">
        <v>450</v>
      </c>
      <c r="BD11" s="4">
        <v>0.111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Q11" s="4">
        <v>0</v>
      </c>
      <c r="BR11" s="4">
        <v>4.6216470000000003</v>
      </c>
      <c r="BS11" s="4">
        <v>-5</v>
      </c>
      <c r="BT11" s="4">
        <v>0.199568</v>
      </c>
      <c r="BU11" s="4">
        <v>112.9415</v>
      </c>
      <c r="BV11" s="4">
        <v>4.0312799999999998</v>
      </c>
    </row>
    <row r="12" spans="1:74" x14ac:dyDescent="0.25">
      <c r="A12" s="2">
        <v>42067</v>
      </c>
      <c r="B12" s="3">
        <v>2.0233796296296295E-2</v>
      </c>
      <c r="C12" s="4">
        <v>0</v>
      </c>
      <c r="D12" s="4">
        <v>1E-3</v>
      </c>
      <c r="E12" s="4">
        <v>10</v>
      </c>
      <c r="F12" s="4">
        <v>-0.9</v>
      </c>
      <c r="G12" s="4">
        <v>-2.1</v>
      </c>
      <c r="H12" s="4">
        <v>24</v>
      </c>
      <c r="J12" s="4">
        <v>21</v>
      </c>
      <c r="K12" s="4">
        <v>1</v>
      </c>
      <c r="L12" s="4">
        <v>0</v>
      </c>
      <c r="M12" s="4">
        <v>1E-3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23.974900000000002</v>
      </c>
      <c r="W12" s="4">
        <v>0</v>
      </c>
      <c r="X12" s="4">
        <v>21</v>
      </c>
      <c r="Y12" s="4">
        <v>13.7</v>
      </c>
      <c r="Z12" s="4">
        <v>848</v>
      </c>
      <c r="AA12" s="4">
        <v>873</v>
      </c>
      <c r="AB12" s="4">
        <v>880</v>
      </c>
      <c r="AC12" s="4">
        <v>62</v>
      </c>
      <c r="AD12" s="4">
        <v>4.82</v>
      </c>
      <c r="AE12" s="4">
        <v>0.11</v>
      </c>
      <c r="AF12" s="4">
        <v>982</v>
      </c>
      <c r="AG12" s="4">
        <v>-16</v>
      </c>
      <c r="AH12" s="4">
        <v>5</v>
      </c>
      <c r="AI12" s="4">
        <v>8</v>
      </c>
      <c r="AJ12" s="4">
        <v>191</v>
      </c>
      <c r="AK12" s="4">
        <v>140.69999999999999</v>
      </c>
      <c r="AL12" s="4">
        <v>4.4000000000000004</v>
      </c>
      <c r="AM12" s="4">
        <v>195</v>
      </c>
      <c r="AN12" s="4" t="s">
        <v>155</v>
      </c>
      <c r="AO12" s="4">
        <v>2</v>
      </c>
      <c r="AP12" s="5">
        <v>0.85444444444444445</v>
      </c>
      <c r="AQ12" s="4">
        <v>47.159301999999997</v>
      </c>
      <c r="AR12" s="4">
        <v>-88.489722999999998</v>
      </c>
      <c r="AS12" s="4">
        <v>311.60000000000002</v>
      </c>
      <c r="AT12" s="4">
        <v>0</v>
      </c>
      <c r="AU12" s="4">
        <v>12</v>
      </c>
      <c r="AV12" s="4">
        <v>10</v>
      </c>
      <c r="AW12" s="4" t="s">
        <v>193</v>
      </c>
      <c r="AX12" s="4">
        <v>0.88490000000000002</v>
      </c>
      <c r="AY12" s="4">
        <v>1.6</v>
      </c>
      <c r="AZ12" s="4">
        <v>1.8</v>
      </c>
      <c r="BB12" s="4">
        <v>450</v>
      </c>
      <c r="BD12" s="4">
        <v>0.111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Q12" s="4">
        <v>0</v>
      </c>
      <c r="BR12" s="4">
        <v>5.749752</v>
      </c>
      <c r="BS12" s="4">
        <v>-5</v>
      </c>
      <c r="BT12" s="4">
        <v>0.18737200000000001</v>
      </c>
      <c r="BU12" s="4">
        <v>140.50956500000001</v>
      </c>
      <c r="BV12" s="4">
        <v>3.7849140000000001</v>
      </c>
    </row>
    <row r="13" spans="1:74" x14ac:dyDescent="0.25">
      <c r="A13" s="2">
        <v>42067</v>
      </c>
      <c r="B13" s="3">
        <v>2.0245370370370368E-2</v>
      </c>
      <c r="C13" s="4">
        <v>0</v>
      </c>
      <c r="D13" s="4">
        <v>1E-3</v>
      </c>
      <c r="E13" s="4">
        <v>10</v>
      </c>
      <c r="F13" s="4">
        <v>-1</v>
      </c>
      <c r="G13" s="4">
        <v>-2.1</v>
      </c>
      <c r="H13" s="4">
        <v>18.3</v>
      </c>
      <c r="J13" s="4">
        <v>21</v>
      </c>
      <c r="K13" s="4">
        <v>1</v>
      </c>
      <c r="L13" s="4">
        <v>0</v>
      </c>
      <c r="M13" s="4">
        <v>1E-3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18.300799999999999</v>
      </c>
      <c r="W13" s="4">
        <v>0</v>
      </c>
      <c r="X13" s="4">
        <v>21</v>
      </c>
      <c r="Y13" s="4">
        <v>13.4</v>
      </c>
      <c r="Z13" s="4">
        <v>849</v>
      </c>
      <c r="AA13" s="4">
        <v>875</v>
      </c>
      <c r="AB13" s="4">
        <v>879</v>
      </c>
      <c r="AC13" s="4">
        <v>62</v>
      </c>
      <c r="AD13" s="4">
        <v>4.82</v>
      </c>
      <c r="AE13" s="4">
        <v>0.11</v>
      </c>
      <c r="AF13" s="4">
        <v>982</v>
      </c>
      <c r="AG13" s="4">
        <v>-16</v>
      </c>
      <c r="AH13" s="4">
        <v>4.7322680000000004</v>
      </c>
      <c r="AI13" s="4">
        <v>8</v>
      </c>
      <c r="AJ13" s="4">
        <v>191</v>
      </c>
      <c r="AK13" s="4">
        <v>139.69999999999999</v>
      </c>
      <c r="AL13" s="4">
        <v>4.4000000000000004</v>
      </c>
      <c r="AM13" s="4">
        <v>195.2</v>
      </c>
      <c r="AN13" s="4" t="s">
        <v>155</v>
      </c>
      <c r="AO13" s="4">
        <v>2</v>
      </c>
      <c r="AP13" s="5">
        <v>0.85444444444444445</v>
      </c>
      <c r="AQ13" s="4">
        <v>47.159301999999997</v>
      </c>
      <c r="AR13" s="4">
        <v>-88.489722999999998</v>
      </c>
      <c r="AS13" s="4">
        <v>311.60000000000002</v>
      </c>
      <c r="AT13" s="4">
        <v>0</v>
      </c>
      <c r="AU13" s="4">
        <v>12</v>
      </c>
      <c r="AV13" s="4">
        <v>10</v>
      </c>
      <c r="AW13" s="4" t="s">
        <v>193</v>
      </c>
      <c r="AX13" s="4">
        <v>0.81518500000000005</v>
      </c>
      <c r="AY13" s="4">
        <v>1.6</v>
      </c>
      <c r="AZ13" s="4">
        <v>1.8</v>
      </c>
      <c r="BB13" s="4">
        <v>450</v>
      </c>
      <c r="BD13" s="4">
        <v>0.111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Q13" s="4">
        <v>0</v>
      </c>
      <c r="BR13" s="4">
        <v>5.4280220000000003</v>
      </c>
      <c r="BS13" s="4">
        <v>-5</v>
      </c>
      <c r="BT13" s="4">
        <v>0.163968</v>
      </c>
      <c r="BU13" s="4">
        <v>132.64728700000001</v>
      </c>
      <c r="BV13" s="4">
        <v>3.312154</v>
      </c>
    </row>
    <row r="14" spans="1:74" x14ac:dyDescent="0.25">
      <c r="A14" s="2">
        <v>42067</v>
      </c>
      <c r="B14" s="3">
        <v>2.0256944444444445E-2</v>
      </c>
      <c r="C14" s="4">
        <v>0</v>
      </c>
      <c r="D14" s="4">
        <v>1E-3</v>
      </c>
      <c r="E14" s="4">
        <v>10</v>
      </c>
      <c r="F14" s="4">
        <v>-1</v>
      </c>
      <c r="G14" s="4">
        <v>-2.1</v>
      </c>
      <c r="H14" s="4">
        <v>0</v>
      </c>
      <c r="J14" s="4">
        <v>21</v>
      </c>
      <c r="K14" s="4">
        <v>1</v>
      </c>
      <c r="L14" s="4">
        <v>0</v>
      </c>
      <c r="M14" s="4">
        <v>1E-3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W14" s="4">
        <v>0</v>
      </c>
      <c r="X14" s="4">
        <v>21</v>
      </c>
      <c r="Y14" s="4">
        <v>13.4</v>
      </c>
      <c r="Z14" s="4">
        <v>850</v>
      </c>
      <c r="AA14" s="4">
        <v>874</v>
      </c>
      <c r="AB14" s="4">
        <v>879</v>
      </c>
      <c r="AC14" s="4">
        <v>62</v>
      </c>
      <c r="AD14" s="4">
        <v>4.82</v>
      </c>
      <c r="AE14" s="4">
        <v>0.11</v>
      </c>
      <c r="AF14" s="4">
        <v>981</v>
      </c>
      <c r="AG14" s="4">
        <v>-16</v>
      </c>
      <c r="AH14" s="4">
        <v>4</v>
      </c>
      <c r="AI14" s="4">
        <v>8</v>
      </c>
      <c r="AJ14" s="4">
        <v>191</v>
      </c>
      <c r="AK14" s="4">
        <v>139.30000000000001</v>
      </c>
      <c r="AL14" s="4">
        <v>4.5</v>
      </c>
      <c r="AM14" s="4">
        <v>195.5</v>
      </c>
      <c r="AN14" s="4" t="s">
        <v>155</v>
      </c>
      <c r="AO14" s="4">
        <v>2</v>
      </c>
      <c r="AP14" s="5">
        <v>0.85445601851851849</v>
      </c>
      <c r="AQ14" s="4">
        <v>47.159301999999997</v>
      </c>
      <c r="AR14" s="4">
        <v>-88.489722999999998</v>
      </c>
      <c r="AS14" s="4">
        <v>311.5</v>
      </c>
      <c r="AT14" s="4">
        <v>0</v>
      </c>
      <c r="AU14" s="4">
        <v>12</v>
      </c>
      <c r="AV14" s="4">
        <v>10</v>
      </c>
      <c r="AW14" s="4" t="s">
        <v>193</v>
      </c>
      <c r="AX14" s="4">
        <v>0.8</v>
      </c>
      <c r="AY14" s="4">
        <v>1.6</v>
      </c>
      <c r="AZ14" s="4">
        <v>1.8</v>
      </c>
      <c r="BB14" s="4">
        <v>450</v>
      </c>
      <c r="BD14" s="4">
        <v>0.111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Q14" s="4">
        <v>0</v>
      </c>
      <c r="BR14" s="4">
        <v>2.9140489999999999</v>
      </c>
      <c r="BS14" s="4">
        <v>-5</v>
      </c>
      <c r="BT14" s="4">
        <v>0.13399800000000001</v>
      </c>
      <c r="BU14" s="4">
        <v>71.212070999999995</v>
      </c>
      <c r="BV14" s="4">
        <v>2.7067600000000001</v>
      </c>
    </row>
    <row r="15" spans="1:74" x14ac:dyDescent="0.25">
      <c r="A15" s="2">
        <v>42067</v>
      </c>
      <c r="B15" s="3">
        <v>2.0268518518518519E-2</v>
      </c>
      <c r="C15" s="4">
        <v>0</v>
      </c>
      <c r="D15" s="4">
        <v>1E-3</v>
      </c>
      <c r="E15" s="4">
        <v>10</v>
      </c>
      <c r="F15" s="4">
        <v>-1</v>
      </c>
      <c r="G15" s="4">
        <v>-2.1</v>
      </c>
      <c r="H15" s="4">
        <v>10</v>
      </c>
      <c r="J15" s="4">
        <v>21</v>
      </c>
      <c r="K15" s="4">
        <v>1</v>
      </c>
      <c r="L15" s="4">
        <v>0</v>
      </c>
      <c r="M15" s="4">
        <v>1E-3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10</v>
      </c>
      <c r="W15" s="4">
        <v>0</v>
      </c>
      <c r="X15" s="4">
        <v>21</v>
      </c>
      <c r="Y15" s="4">
        <v>13.7</v>
      </c>
      <c r="Z15" s="4">
        <v>849</v>
      </c>
      <c r="AA15" s="4">
        <v>873</v>
      </c>
      <c r="AB15" s="4">
        <v>879</v>
      </c>
      <c r="AC15" s="4">
        <v>62</v>
      </c>
      <c r="AD15" s="4">
        <v>4.82</v>
      </c>
      <c r="AE15" s="4">
        <v>0.11</v>
      </c>
      <c r="AF15" s="4">
        <v>982</v>
      </c>
      <c r="AG15" s="4">
        <v>-16</v>
      </c>
      <c r="AH15" s="4">
        <v>4</v>
      </c>
      <c r="AI15" s="4">
        <v>8</v>
      </c>
      <c r="AJ15" s="4">
        <v>191</v>
      </c>
      <c r="AK15" s="4">
        <v>140</v>
      </c>
      <c r="AL15" s="4">
        <v>4.3</v>
      </c>
      <c r="AM15" s="4">
        <v>195.9</v>
      </c>
      <c r="AN15" s="4" t="s">
        <v>155</v>
      </c>
      <c r="AO15" s="4">
        <v>2</v>
      </c>
      <c r="AP15" s="5">
        <v>0.85446759259259253</v>
      </c>
      <c r="AQ15" s="4">
        <v>47.159301999999997</v>
      </c>
      <c r="AR15" s="4">
        <v>-88.489722999999998</v>
      </c>
      <c r="AS15" s="4">
        <v>311.2</v>
      </c>
      <c r="AT15" s="4">
        <v>0</v>
      </c>
      <c r="AU15" s="4">
        <v>12</v>
      </c>
      <c r="AV15" s="4">
        <v>10</v>
      </c>
      <c r="AW15" s="4" t="s">
        <v>193</v>
      </c>
      <c r="AX15" s="4">
        <v>0.8</v>
      </c>
      <c r="AY15" s="4">
        <v>1.6</v>
      </c>
      <c r="AZ15" s="4">
        <v>1.8</v>
      </c>
      <c r="BB15" s="4">
        <v>450</v>
      </c>
      <c r="BD15" s="4">
        <v>0.111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Q15" s="4">
        <v>0</v>
      </c>
      <c r="BR15" s="4">
        <v>1.040273</v>
      </c>
      <c r="BS15" s="4">
        <v>-5</v>
      </c>
      <c r="BT15" s="4">
        <v>0.104825</v>
      </c>
      <c r="BU15" s="4">
        <v>25.421664</v>
      </c>
      <c r="BV15" s="4">
        <v>2.1174689999999998</v>
      </c>
    </row>
    <row r="16" spans="1:74" x14ac:dyDescent="0.25">
      <c r="A16" s="2">
        <v>42067</v>
      </c>
      <c r="B16" s="3">
        <v>2.0280092592592593E-2</v>
      </c>
      <c r="C16" s="4">
        <v>0</v>
      </c>
      <c r="D16" s="4">
        <v>1E-3</v>
      </c>
      <c r="E16" s="4">
        <v>10</v>
      </c>
      <c r="F16" s="4">
        <v>-1</v>
      </c>
      <c r="G16" s="4">
        <v>-2.1</v>
      </c>
      <c r="H16" s="4">
        <v>0</v>
      </c>
      <c r="J16" s="4">
        <v>21.08</v>
      </c>
      <c r="K16" s="4">
        <v>1</v>
      </c>
      <c r="L16" s="4">
        <v>0</v>
      </c>
      <c r="M16" s="4">
        <v>1E-3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W16" s="4">
        <v>0</v>
      </c>
      <c r="X16" s="4">
        <v>21.075800000000001</v>
      </c>
      <c r="Y16" s="4">
        <v>13.8</v>
      </c>
      <c r="Z16" s="4">
        <v>848</v>
      </c>
      <c r="AA16" s="4">
        <v>873</v>
      </c>
      <c r="AB16" s="4">
        <v>880</v>
      </c>
      <c r="AC16" s="4">
        <v>62</v>
      </c>
      <c r="AD16" s="4">
        <v>4.82</v>
      </c>
      <c r="AE16" s="4">
        <v>0.11</v>
      </c>
      <c r="AF16" s="4">
        <v>982</v>
      </c>
      <c r="AG16" s="4">
        <v>-16</v>
      </c>
      <c r="AH16" s="4">
        <v>4</v>
      </c>
      <c r="AI16" s="4">
        <v>8</v>
      </c>
      <c r="AJ16" s="4">
        <v>190.7</v>
      </c>
      <c r="AK16" s="4">
        <v>140</v>
      </c>
      <c r="AL16" s="4">
        <v>4.2</v>
      </c>
      <c r="AM16" s="4">
        <v>195.8</v>
      </c>
      <c r="AN16" s="4" t="s">
        <v>155</v>
      </c>
      <c r="AO16" s="4">
        <v>2</v>
      </c>
      <c r="AP16" s="5">
        <v>0.85447916666666668</v>
      </c>
      <c r="AQ16" s="4">
        <v>47.159301999999997</v>
      </c>
      <c r="AR16" s="4">
        <v>-88.489722999999998</v>
      </c>
      <c r="AS16" s="4">
        <v>310.8</v>
      </c>
      <c r="AT16" s="4">
        <v>0</v>
      </c>
      <c r="AU16" s="4">
        <v>12</v>
      </c>
      <c r="AV16" s="4">
        <v>10</v>
      </c>
      <c r="AW16" s="4" t="s">
        <v>193</v>
      </c>
      <c r="AX16" s="4">
        <v>0.8</v>
      </c>
      <c r="AY16" s="4">
        <v>1.6</v>
      </c>
      <c r="AZ16" s="4">
        <v>1.8</v>
      </c>
      <c r="BB16" s="4">
        <v>450</v>
      </c>
      <c r="BD16" s="4">
        <v>0.111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Q16" s="4">
        <v>0</v>
      </c>
      <c r="BR16" s="4">
        <v>0.38213399999999997</v>
      </c>
      <c r="BS16" s="4">
        <v>-5</v>
      </c>
      <c r="BT16" s="4">
        <v>7.7041999999999999E-2</v>
      </c>
      <c r="BU16" s="4">
        <v>9.3384029999999996</v>
      </c>
      <c r="BV16" s="4">
        <v>1.556249</v>
      </c>
    </row>
    <row r="17" spans="1:74" x14ac:dyDescent="0.25">
      <c r="A17" s="2">
        <v>42067</v>
      </c>
      <c r="B17" s="3">
        <v>2.0291666666666666E-2</v>
      </c>
      <c r="C17" s="4">
        <v>0</v>
      </c>
      <c r="D17" s="4">
        <v>1E-3</v>
      </c>
      <c r="E17" s="4">
        <v>10</v>
      </c>
      <c r="F17" s="4">
        <v>-1</v>
      </c>
      <c r="G17" s="4">
        <v>-2.1</v>
      </c>
      <c r="H17" s="4">
        <v>8.5</v>
      </c>
      <c r="J17" s="4">
        <v>21.08</v>
      </c>
      <c r="K17" s="4">
        <v>1</v>
      </c>
      <c r="L17" s="4">
        <v>0</v>
      </c>
      <c r="M17" s="4">
        <v>1E-3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8.5164000000000009</v>
      </c>
      <c r="W17" s="4">
        <v>0</v>
      </c>
      <c r="X17" s="4">
        <v>21.081600000000002</v>
      </c>
      <c r="Y17" s="4">
        <v>13.6</v>
      </c>
      <c r="Z17" s="4">
        <v>849</v>
      </c>
      <c r="AA17" s="4">
        <v>876</v>
      </c>
      <c r="AB17" s="4">
        <v>881</v>
      </c>
      <c r="AC17" s="4">
        <v>62</v>
      </c>
      <c r="AD17" s="4">
        <v>4.82</v>
      </c>
      <c r="AE17" s="4">
        <v>0.11</v>
      </c>
      <c r="AF17" s="4">
        <v>982</v>
      </c>
      <c r="AG17" s="4">
        <v>-16</v>
      </c>
      <c r="AH17" s="4">
        <v>4</v>
      </c>
      <c r="AI17" s="4">
        <v>8</v>
      </c>
      <c r="AJ17" s="4">
        <v>190</v>
      </c>
      <c r="AK17" s="4">
        <v>140.30000000000001</v>
      </c>
      <c r="AL17" s="4">
        <v>4.0999999999999996</v>
      </c>
      <c r="AM17" s="4">
        <v>195.4</v>
      </c>
      <c r="AN17" s="4" t="s">
        <v>155</v>
      </c>
      <c r="AO17" s="4">
        <v>2</v>
      </c>
      <c r="AP17" s="5">
        <v>0.85449074074074083</v>
      </c>
      <c r="AQ17" s="4">
        <v>47.159300000000002</v>
      </c>
      <c r="AR17" s="4">
        <v>-88.489722999999998</v>
      </c>
      <c r="AS17" s="4">
        <v>310.60000000000002</v>
      </c>
      <c r="AT17" s="4">
        <v>0</v>
      </c>
      <c r="AU17" s="4">
        <v>12</v>
      </c>
      <c r="AV17" s="4">
        <v>10</v>
      </c>
      <c r="AW17" s="4" t="s">
        <v>193</v>
      </c>
      <c r="AX17" s="4">
        <v>0.8</v>
      </c>
      <c r="AY17" s="4">
        <v>1.6</v>
      </c>
      <c r="AZ17" s="4">
        <v>1.8</v>
      </c>
      <c r="BB17" s="4">
        <v>450</v>
      </c>
      <c r="BD17" s="4">
        <v>0.111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Q17" s="4">
        <v>0</v>
      </c>
      <c r="BR17" s="4">
        <v>0.150034</v>
      </c>
      <c r="BS17" s="4">
        <v>-5</v>
      </c>
      <c r="BT17" s="4">
        <v>4.9641999999999999E-2</v>
      </c>
      <c r="BU17" s="4">
        <v>3.6664620000000001</v>
      </c>
      <c r="BV17" s="4">
        <v>1.0027779999999999</v>
      </c>
    </row>
    <row r="18" spans="1:74" x14ac:dyDescent="0.25">
      <c r="A18" s="2">
        <v>42067</v>
      </c>
      <c r="B18" s="3">
        <v>2.0303240740740743E-2</v>
      </c>
      <c r="C18" s="4">
        <v>0</v>
      </c>
      <c r="D18" s="4">
        <v>1E-3</v>
      </c>
      <c r="E18" s="4">
        <v>10</v>
      </c>
      <c r="F18" s="4">
        <v>-1</v>
      </c>
      <c r="G18" s="4">
        <v>-2.1</v>
      </c>
      <c r="H18" s="4">
        <v>20</v>
      </c>
      <c r="J18" s="4">
        <v>21</v>
      </c>
      <c r="K18" s="4">
        <v>1</v>
      </c>
      <c r="L18" s="4">
        <v>0</v>
      </c>
      <c r="M18" s="4">
        <v>1E-3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20</v>
      </c>
      <c r="W18" s="4">
        <v>0</v>
      </c>
      <c r="X18" s="4">
        <v>21</v>
      </c>
      <c r="Y18" s="4">
        <v>13.3</v>
      </c>
      <c r="Z18" s="4">
        <v>850</v>
      </c>
      <c r="AA18" s="4">
        <v>876</v>
      </c>
      <c r="AB18" s="4">
        <v>880</v>
      </c>
      <c r="AC18" s="4">
        <v>62</v>
      </c>
      <c r="AD18" s="4">
        <v>4.82</v>
      </c>
      <c r="AE18" s="4">
        <v>0.11</v>
      </c>
      <c r="AF18" s="4">
        <v>981</v>
      </c>
      <c r="AG18" s="4">
        <v>-16</v>
      </c>
      <c r="AH18" s="4">
        <v>4</v>
      </c>
      <c r="AI18" s="4">
        <v>8</v>
      </c>
      <c r="AJ18" s="4">
        <v>190</v>
      </c>
      <c r="AK18" s="4">
        <v>140.69999999999999</v>
      </c>
      <c r="AL18" s="4">
        <v>4.2</v>
      </c>
      <c r="AM18" s="4">
        <v>195</v>
      </c>
      <c r="AN18" s="4" t="s">
        <v>155</v>
      </c>
      <c r="AO18" s="4">
        <v>2</v>
      </c>
      <c r="AP18" s="5">
        <v>0.85450231481481476</v>
      </c>
      <c r="AQ18" s="4">
        <v>47.159300000000002</v>
      </c>
      <c r="AR18" s="4">
        <v>-88.489722999999998</v>
      </c>
      <c r="AS18" s="4">
        <v>310.39999999999998</v>
      </c>
      <c r="AT18" s="4">
        <v>0</v>
      </c>
      <c r="AU18" s="4">
        <v>12</v>
      </c>
      <c r="AV18" s="4">
        <v>10</v>
      </c>
      <c r="AW18" s="4" t="s">
        <v>193</v>
      </c>
      <c r="AX18" s="4">
        <v>0.8</v>
      </c>
      <c r="AY18" s="4">
        <v>1.6</v>
      </c>
      <c r="AZ18" s="4">
        <v>1.8</v>
      </c>
      <c r="BB18" s="4">
        <v>450</v>
      </c>
      <c r="BD18" s="4">
        <v>0.111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Q18" s="4">
        <v>0</v>
      </c>
      <c r="BR18" s="4">
        <v>8.0990999999999994E-2</v>
      </c>
      <c r="BS18" s="4">
        <v>-5</v>
      </c>
      <c r="BT18" s="4">
        <v>2.954E-2</v>
      </c>
      <c r="BU18" s="4">
        <v>1.979217</v>
      </c>
      <c r="BV18" s="4">
        <v>0.59670800000000002</v>
      </c>
    </row>
    <row r="19" spans="1:74" x14ac:dyDescent="0.25">
      <c r="A19" s="2">
        <v>42067</v>
      </c>
      <c r="B19" s="3">
        <v>2.0314814814814817E-2</v>
      </c>
      <c r="C19" s="4">
        <v>0</v>
      </c>
      <c r="D19" s="4">
        <v>1E-3</v>
      </c>
      <c r="E19" s="4">
        <v>10</v>
      </c>
      <c r="F19" s="4">
        <v>-1</v>
      </c>
      <c r="G19" s="4">
        <v>-2.1</v>
      </c>
      <c r="H19" s="4">
        <v>4.3</v>
      </c>
      <c r="J19" s="4">
        <v>21</v>
      </c>
      <c r="K19" s="4">
        <v>1</v>
      </c>
      <c r="L19" s="4">
        <v>0</v>
      </c>
      <c r="M19" s="4">
        <v>1E-3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4.3249000000000004</v>
      </c>
      <c r="W19" s="4">
        <v>0</v>
      </c>
      <c r="X19" s="4">
        <v>21</v>
      </c>
      <c r="Y19" s="4">
        <v>13.2</v>
      </c>
      <c r="Z19" s="4">
        <v>851</v>
      </c>
      <c r="AA19" s="4">
        <v>877</v>
      </c>
      <c r="AB19" s="4">
        <v>880</v>
      </c>
      <c r="AC19" s="4">
        <v>62</v>
      </c>
      <c r="AD19" s="4">
        <v>4.82</v>
      </c>
      <c r="AE19" s="4">
        <v>0.11</v>
      </c>
      <c r="AF19" s="4">
        <v>981</v>
      </c>
      <c r="AG19" s="4">
        <v>-16</v>
      </c>
      <c r="AH19" s="4">
        <v>3.7275450000000001</v>
      </c>
      <c r="AI19" s="4">
        <v>8</v>
      </c>
      <c r="AJ19" s="4">
        <v>190</v>
      </c>
      <c r="AK19" s="4">
        <v>139.69999999999999</v>
      </c>
      <c r="AL19" s="4">
        <v>4.3</v>
      </c>
      <c r="AM19" s="4">
        <v>195</v>
      </c>
      <c r="AN19" s="4" t="s">
        <v>155</v>
      </c>
      <c r="AO19" s="4">
        <v>2</v>
      </c>
      <c r="AP19" s="5">
        <v>0.85451388888888891</v>
      </c>
      <c r="AQ19" s="4">
        <v>47.159300000000002</v>
      </c>
      <c r="AR19" s="4">
        <v>-88.489722999999998</v>
      </c>
      <c r="AS19" s="4">
        <v>310.2</v>
      </c>
      <c r="AT19" s="4">
        <v>0</v>
      </c>
      <c r="AU19" s="4">
        <v>12</v>
      </c>
      <c r="AV19" s="4">
        <v>10</v>
      </c>
      <c r="AW19" s="4" t="s">
        <v>193</v>
      </c>
      <c r="AX19" s="4">
        <v>0.8</v>
      </c>
      <c r="AY19" s="4">
        <v>1.6</v>
      </c>
      <c r="AZ19" s="4">
        <v>1.8</v>
      </c>
      <c r="BB19" s="4">
        <v>450</v>
      </c>
      <c r="BD19" s="4">
        <v>0.111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Q19" s="4">
        <v>0</v>
      </c>
      <c r="BR19" s="4">
        <v>5.4003000000000002E-2</v>
      </c>
      <c r="BS19" s="4">
        <v>-5</v>
      </c>
      <c r="BT19" s="4">
        <v>1.0368E-2</v>
      </c>
      <c r="BU19" s="4">
        <v>1.319698</v>
      </c>
      <c r="BV19" s="4">
        <v>0.20943899999999999</v>
      </c>
    </row>
    <row r="20" spans="1:74" x14ac:dyDescent="0.25">
      <c r="A20" s="2">
        <v>42067</v>
      </c>
      <c r="B20" s="3">
        <v>2.032638888888889E-2</v>
      </c>
      <c r="C20" s="4">
        <v>0</v>
      </c>
      <c r="D20" s="4">
        <v>1E-3</v>
      </c>
      <c r="E20" s="4">
        <v>10</v>
      </c>
      <c r="F20" s="4">
        <v>-1</v>
      </c>
      <c r="G20" s="4">
        <v>-2.1</v>
      </c>
      <c r="H20" s="4">
        <v>30</v>
      </c>
      <c r="J20" s="4">
        <v>21</v>
      </c>
      <c r="K20" s="4">
        <v>1</v>
      </c>
      <c r="L20" s="4">
        <v>0</v>
      </c>
      <c r="M20" s="4">
        <v>1E-3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30</v>
      </c>
      <c r="W20" s="4">
        <v>0</v>
      </c>
      <c r="X20" s="4">
        <v>21</v>
      </c>
      <c r="Y20" s="4">
        <v>13.3</v>
      </c>
      <c r="Z20" s="4">
        <v>851</v>
      </c>
      <c r="AA20" s="4">
        <v>877</v>
      </c>
      <c r="AB20" s="4">
        <v>881</v>
      </c>
      <c r="AC20" s="4">
        <v>62</v>
      </c>
      <c r="AD20" s="4">
        <v>4.82</v>
      </c>
      <c r="AE20" s="4">
        <v>0.11</v>
      </c>
      <c r="AF20" s="4">
        <v>981</v>
      </c>
      <c r="AG20" s="4">
        <v>-16</v>
      </c>
      <c r="AH20" s="4">
        <v>3</v>
      </c>
      <c r="AI20" s="4">
        <v>8</v>
      </c>
      <c r="AJ20" s="4">
        <v>190</v>
      </c>
      <c r="AK20" s="4">
        <v>139.30000000000001</v>
      </c>
      <c r="AL20" s="4">
        <v>4.3</v>
      </c>
      <c r="AM20" s="4">
        <v>195</v>
      </c>
      <c r="AN20" s="4" t="s">
        <v>155</v>
      </c>
      <c r="AO20" s="4">
        <v>2</v>
      </c>
      <c r="AP20" s="5">
        <v>0.85452546296296295</v>
      </c>
      <c r="AQ20" s="4">
        <v>47.159301999999997</v>
      </c>
      <c r="AR20" s="4">
        <v>-88.489722999999998</v>
      </c>
      <c r="AS20" s="4">
        <v>310.10000000000002</v>
      </c>
      <c r="AT20" s="4">
        <v>0</v>
      </c>
      <c r="AU20" s="4">
        <v>12</v>
      </c>
      <c r="AV20" s="4">
        <v>10</v>
      </c>
      <c r="AW20" s="4" t="s">
        <v>193</v>
      </c>
      <c r="AX20" s="4">
        <v>0.8</v>
      </c>
      <c r="AY20" s="4">
        <v>1.6</v>
      </c>
      <c r="AZ20" s="4">
        <v>1.8</v>
      </c>
      <c r="BB20" s="4">
        <v>450</v>
      </c>
      <c r="BD20" s="4">
        <v>0.111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Q20" s="4">
        <v>0</v>
      </c>
      <c r="BR20" s="4">
        <v>4.5999999999999999E-2</v>
      </c>
      <c r="BS20" s="4">
        <v>-5</v>
      </c>
      <c r="BT20" s="4">
        <v>-6.332E-3</v>
      </c>
      <c r="BU20" s="4">
        <v>1.124125</v>
      </c>
      <c r="BV20" s="4">
        <v>-0.12790000000000001</v>
      </c>
    </row>
    <row r="21" spans="1:74" x14ac:dyDescent="0.25">
      <c r="A21" s="2">
        <v>42067</v>
      </c>
      <c r="B21" s="3">
        <v>2.0337962962962964E-2</v>
      </c>
      <c r="C21" s="4">
        <v>0</v>
      </c>
      <c r="D21" s="4">
        <v>1E-3</v>
      </c>
      <c r="E21" s="4">
        <v>10</v>
      </c>
      <c r="F21" s="4">
        <v>-1</v>
      </c>
      <c r="G21" s="4">
        <v>-2.1</v>
      </c>
      <c r="H21" s="4">
        <v>5.5</v>
      </c>
      <c r="J21" s="4">
        <v>21.02</v>
      </c>
      <c r="K21" s="4">
        <v>1</v>
      </c>
      <c r="L21" s="4">
        <v>0</v>
      </c>
      <c r="M21" s="4">
        <v>1E-3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5.4545000000000003</v>
      </c>
      <c r="W21" s="4">
        <v>0</v>
      </c>
      <c r="X21" s="4">
        <v>21.019100000000002</v>
      </c>
      <c r="Y21" s="4">
        <v>13.6</v>
      </c>
      <c r="Z21" s="4">
        <v>849</v>
      </c>
      <c r="AA21" s="4">
        <v>874</v>
      </c>
      <c r="AB21" s="4">
        <v>880</v>
      </c>
      <c r="AC21" s="4">
        <v>62</v>
      </c>
      <c r="AD21" s="4">
        <v>4.82</v>
      </c>
      <c r="AE21" s="4">
        <v>0.11</v>
      </c>
      <c r="AF21" s="4">
        <v>982</v>
      </c>
      <c r="AG21" s="4">
        <v>-16</v>
      </c>
      <c r="AH21" s="4">
        <v>3</v>
      </c>
      <c r="AI21" s="4">
        <v>8</v>
      </c>
      <c r="AJ21" s="4">
        <v>190</v>
      </c>
      <c r="AK21" s="4">
        <v>140</v>
      </c>
      <c r="AL21" s="4">
        <v>4.0999999999999996</v>
      </c>
      <c r="AM21" s="4">
        <v>195</v>
      </c>
      <c r="AN21" s="4" t="s">
        <v>155</v>
      </c>
      <c r="AO21" s="4">
        <v>2</v>
      </c>
      <c r="AP21" s="5">
        <v>0.85453703703703709</v>
      </c>
      <c r="AQ21" s="4">
        <v>47.159300000000002</v>
      </c>
      <c r="AR21" s="4">
        <v>-88.489722999999998</v>
      </c>
      <c r="AS21" s="4">
        <v>310.10000000000002</v>
      </c>
      <c r="AT21" s="4">
        <v>0</v>
      </c>
      <c r="AU21" s="4">
        <v>12</v>
      </c>
      <c r="AV21" s="4">
        <v>10</v>
      </c>
      <c r="AW21" s="4" t="s">
        <v>193</v>
      </c>
      <c r="AX21" s="4">
        <v>0.8</v>
      </c>
      <c r="AY21" s="4">
        <v>1.6</v>
      </c>
      <c r="AZ21" s="4">
        <v>1.8</v>
      </c>
      <c r="BB21" s="4">
        <v>450</v>
      </c>
      <c r="BD21" s="4">
        <v>0.111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Q21" s="4">
        <v>0</v>
      </c>
      <c r="BR21" s="4">
        <v>4.4651000000000003E-2</v>
      </c>
      <c r="BS21" s="4">
        <v>-5</v>
      </c>
      <c r="BT21" s="4">
        <v>-2.1236999999999999E-2</v>
      </c>
      <c r="BU21" s="4">
        <v>1.091167</v>
      </c>
      <c r="BV21" s="4">
        <v>-0.428983</v>
      </c>
    </row>
    <row r="22" spans="1:74" x14ac:dyDescent="0.25">
      <c r="A22" s="2">
        <v>42067</v>
      </c>
      <c r="B22" s="3">
        <v>2.0349537037037038E-2</v>
      </c>
      <c r="C22" s="4">
        <v>0</v>
      </c>
      <c r="D22" s="4">
        <v>1E-3</v>
      </c>
      <c r="E22" s="4">
        <v>10</v>
      </c>
      <c r="F22" s="4">
        <v>-1</v>
      </c>
      <c r="G22" s="4">
        <v>-2.1</v>
      </c>
      <c r="H22" s="4">
        <v>13.9</v>
      </c>
      <c r="J22" s="4">
        <v>21.1</v>
      </c>
      <c r="K22" s="4">
        <v>1</v>
      </c>
      <c r="L22" s="4">
        <v>0</v>
      </c>
      <c r="M22" s="4">
        <v>1E-3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13.8809</v>
      </c>
      <c r="W22" s="4">
        <v>0</v>
      </c>
      <c r="X22" s="4">
        <v>21.1</v>
      </c>
      <c r="Y22" s="4">
        <v>13.7</v>
      </c>
      <c r="Z22" s="4">
        <v>848</v>
      </c>
      <c r="AA22" s="4">
        <v>873</v>
      </c>
      <c r="AB22" s="4">
        <v>880</v>
      </c>
      <c r="AC22" s="4">
        <v>62</v>
      </c>
      <c r="AD22" s="4">
        <v>4.82</v>
      </c>
      <c r="AE22" s="4">
        <v>0.11</v>
      </c>
      <c r="AF22" s="4">
        <v>982</v>
      </c>
      <c r="AG22" s="4">
        <v>-16</v>
      </c>
      <c r="AH22" s="4">
        <v>3.2690000000000001</v>
      </c>
      <c r="AI22" s="4">
        <v>8</v>
      </c>
      <c r="AJ22" s="4">
        <v>190</v>
      </c>
      <c r="AK22" s="4">
        <v>140</v>
      </c>
      <c r="AL22" s="4">
        <v>4</v>
      </c>
      <c r="AM22" s="4">
        <v>195</v>
      </c>
      <c r="AN22" s="4" t="s">
        <v>155</v>
      </c>
      <c r="AO22" s="4">
        <v>2</v>
      </c>
      <c r="AP22" s="5">
        <v>0.85454861111111102</v>
      </c>
      <c r="AQ22" s="4">
        <v>47.159301999999997</v>
      </c>
      <c r="AR22" s="4">
        <v>-88.489722999999998</v>
      </c>
      <c r="AS22" s="4">
        <v>310</v>
      </c>
      <c r="AT22" s="4">
        <v>0</v>
      </c>
      <c r="AU22" s="4">
        <v>12</v>
      </c>
      <c r="AV22" s="4">
        <v>10</v>
      </c>
      <c r="AW22" s="4" t="s">
        <v>193</v>
      </c>
      <c r="AX22" s="4">
        <v>0.8</v>
      </c>
      <c r="AY22" s="4">
        <v>1.6</v>
      </c>
      <c r="AZ22" s="4">
        <v>1.8</v>
      </c>
      <c r="BB22" s="4">
        <v>450</v>
      </c>
      <c r="BD22" s="4">
        <v>0.111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Q22" s="4">
        <v>0</v>
      </c>
      <c r="BR22" s="4">
        <v>3.8579000000000002E-2</v>
      </c>
      <c r="BS22" s="4">
        <v>-5</v>
      </c>
      <c r="BT22" s="4">
        <v>-3.2689999999999997E-2</v>
      </c>
      <c r="BU22" s="4">
        <v>0.94277500000000003</v>
      </c>
      <c r="BV22" s="4">
        <v>-0.66033799999999998</v>
      </c>
    </row>
    <row r="23" spans="1:74" x14ac:dyDescent="0.25">
      <c r="A23" s="2">
        <v>42067</v>
      </c>
      <c r="B23" s="3">
        <v>2.0361111111111111E-2</v>
      </c>
      <c r="C23" s="4">
        <v>0</v>
      </c>
      <c r="D23" s="4">
        <v>1E-3</v>
      </c>
      <c r="E23" s="4">
        <v>10</v>
      </c>
      <c r="F23" s="4">
        <v>-1</v>
      </c>
      <c r="G23" s="4">
        <v>-2.1</v>
      </c>
      <c r="H23" s="4">
        <v>11.6</v>
      </c>
      <c r="J23" s="4">
        <v>21.1</v>
      </c>
      <c r="K23" s="4">
        <v>1</v>
      </c>
      <c r="L23" s="4">
        <v>0</v>
      </c>
      <c r="M23" s="4">
        <v>1E-3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11.6318</v>
      </c>
      <c r="W23" s="4">
        <v>0</v>
      </c>
      <c r="X23" s="4">
        <v>21.1</v>
      </c>
      <c r="Y23" s="4">
        <v>13.8</v>
      </c>
      <c r="Z23" s="4">
        <v>848</v>
      </c>
      <c r="AA23" s="4">
        <v>871</v>
      </c>
      <c r="AB23" s="4">
        <v>878</v>
      </c>
      <c r="AC23" s="4">
        <v>62</v>
      </c>
      <c r="AD23" s="4">
        <v>4.82</v>
      </c>
      <c r="AE23" s="4">
        <v>0.11</v>
      </c>
      <c r="AF23" s="4">
        <v>982</v>
      </c>
      <c r="AG23" s="4">
        <v>-16</v>
      </c>
      <c r="AH23" s="4">
        <v>4</v>
      </c>
      <c r="AI23" s="4">
        <v>8</v>
      </c>
      <c r="AJ23" s="4">
        <v>190</v>
      </c>
      <c r="AK23" s="4">
        <v>140</v>
      </c>
      <c r="AL23" s="4">
        <v>4.0999999999999996</v>
      </c>
      <c r="AM23" s="4">
        <v>195</v>
      </c>
      <c r="AN23" s="4" t="s">
        <v>155</v>
      </c>
      <c r="AO23" s="4">
        <v>2</v>
      </c>
      <c r="AP23" s="5">
        <v>0.85457175925925932</v>
      </c>
      <c r="AQ23" s="4">
        <v>47.159301999999997</v>
      </c>
      <c r="AR23" s="4">
        <v>-88.489722999999998</v>
      </c>
      <c r="AS23" s="4">
        <v>310</v>
      </c>
      <c r="AT23" s="4">
        <v>0</v>
      </c>
      <c r="AU23" s="4">
        <v>12</v>
      </c>
      <c r="AV23" s="4">
        <v>10</v>
      </c>
      <c r="AW23" s="4" t="s">
        <v>193</v>
      </c>
      <c r="AX23" s="4">
        <v>0.8</v>
      </c>
      <c r="AY23" s="4">
        <v>1.6</v>
      </c>
      <c r="AZ23" s="4">
        <v>1.8</v>
      </c>
      <c r="BB23" s="4">
        <v>450</v>
      </c>
      <c r="BD23" s="4">
        <v>0.111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Q23" s="4">
        <v>0</v>
      </c>
      <c r="BR23" s="4">
        <v>3.5762000000000002E-2</v>
      </c>
      <c r="BS23" s="4">
        <v>-5</v>
      </c>
      <c r="BT23" s="4">
        <v>-4.2687000000000003E-2</v>
      </c>
      <c r="BU23" s="4">
        <v>0.87394000000000005</v>
      </c>
      <c r="BV23" s="4">
        <v>-0.86228400000000005</v>
      </c>
    </row>
    <row r="24" spans="1:74" x14ac:dyDescent="0.25">
      <c r="A24" s="2">
        <v>42067</v>
      </c>
      <c r="B24" s="3">
        <v>2.0372685185185185E-2</v>
      </c>
      <c r="C24" s="4">
        <v>0</v>
      </c>
      <c r="D24" s="4">
        <v>1E-3</v>
      </c>
      <c r="E24" s="4">
        <v>10</v>
      </c>
      <c r="F24" s="4">
        <v>-1</v>
      </c>
      <c r="G24" s="4">
        <v>-2.1</v>
      </c>
      <c r="H24" s="4">
        <v>6.2</v>
      </c>
      <c r="J24" s="4">
        <v>21.1</v>
      </c>
      <c r="K24" s="4">
        <v>1</v>
      </c>
      <c r="L24" s="4">
        <v>0</v>
      </c>
      <c r="M24" s="4">
        <v>1E-3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6.2003000000000004</v>
      </c>
      <c r="W24" s="4">
        <v>0</v>
      </c>
      <c r="X24" s="4">
        <v>21.1</v>
      </c>
      <c r="Y24" s="4">
        <v>13.7</v>
      </c>
      <c r="Z24" s="4">
        <v>849</v>
      </c>
      <c r="AA24" s="4">
        <v>870</v>
      </c>
      <c r="AB24" s="4">
        <v>878</v>
      </c>
      <c r="AC24" s="4">
        <v>62</v>
      </c>
      <c r="AD24" s="4">
        <v>4.82</v>
      </c>
      <c r="AE24" s="4">
        <v>0.11</v>
      </c>
      <c r="AF24" s="4">
        <v>982</v>
      </c>
      <c r="AG24" s="4">
        <v>-16</v>
      </c>
      <c r="AH24" s="4">
        <v>3.7322679999999999</v>
      </c>
      <c r="AI24" s="4">
        <v>8</v>
      </c>
      <c r="AJ24" s="4">
        <v>190</v>
      </c>
      <c r="AK24" s="4">
        <v>140.30000000000001</v>
      </c>
      <c r="AL24" s="4">
        <v>4.2</v>
      </c>
      <c r="AM24" s="4">
        <v>195</v>
      </c>
      <c r="AN24" s="4" t="s">
        <v>155</v>
      </c>
      <c r="AO24" s="4">
        <v>2</v>
      </c>
      <c r="AP24" s="5">
        <v>0.85457175925925932</v>
      </c>
      <c r="AQ24" s="4">
        <v>47.159301999999997</v>
      </c>
      <c r="AR24" s="4">
        <v>-88.489722999999998</v>
      </c>
      <c r="AS24" s="4">
        <v>310.3</v>
      </c>
      <c r="AT24" s="4">
        <v>0</v>
      </c>
      <c r="AU24" s="4">
        <v>12</v>
      </c>
      <c r="AV24" s="4">
        <v>10</v>
      </c>
      <c r="AW24" s="4" t="s">
        <v>193</v>
      </c>
      <c r="AX24" s="4">
        <v>0.88490000000000002</v>
      </c>
      <c r="AY24" s="4">
        <v>1.6</v>
      </c>
      <c r="AZ24" s="4">
        <v>1.8</v>
      </c>
      <c r="BB24" s="4">
        <v>450</v>
      </c>
      <c r="BD24" s="4">
        <v>0.111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Q24" s="4">
        <v>0</v>
      </c>
      <c r="BR24" s="4">
        <v>4.4125999999999999E-2</v>
      </c>
      <c r="BS24" s="4">
        <v>-5</v>
      </c>
      <c r="BT24" s="4">
        <v>-5.1605999999999999E-2</v>
      </c>
      <c r="BU24" s="4">
        <v>1.0783259999999999</v>
      </c>
      <c r="BV24" s="4">
        <v>-1.042449</v>
      </c>
    </row>
    <row r="25" spans="1:74" x14ac:dyDescent="0.25">
      <c r="A25" s="2">
        <v>42067</v>
      </c>
      <c r="B25" s="3">
        <v>2.0384259259259258E-2</v>
      </c>
      <c r="C25" s="4">
        <v>0</v>
      </c>
      <c r="D25" s="4">
        <v>1E-3</v>
      </c>
      <c r="E25" s="4">
        <v>10</v>
      </c>
      <c r="F25" s="4">
        <v>-1</v>
      </c>
      <c r="G25" s="4">
        <v>-2.1</v>
      </c>
      <c r="H25" s="4">
        <v>16.100000000000001</v>
      </c>
      <c r="J25" s="4">
        <v>21</v>
      </c>
      <c r="K25" s="4">
        <v>1</v>
      </c>
      <c r="L25" s="4">
        <v>0</v>
      </c>
      <c r="M25" s="4">
        <v>1E-3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16.0672</v>
      </c>
      <c r="W25" s="4">
        <v>0</v>
      </c>
      <c r="X25" s="4">
        <v>21</v>
      </c>
      <c r="Y25" s="4">
        <v>13.4</v>
      </c>
      <c r="Z25" s="4">
        <v>850</v>
      </c>
      <c r="AA25" s="4">
        <v>874</v>
      </c>
      <c r="AB25" s="4">
        <v>879</v>
      </c>
      <c r="AC25" s="4">
        <v>62</v>
      </c>
      <c r="AD25" s="4">
        <v>4.82</v>
      </c>
      <c r="AE25" s="4">
        <v>0.11</v>
      </c>
      <c r="AF25" s="4">
        <v>981</v>
      </c>
      <c r="AG25" s="4">
        <v>-16</v>
      </c>
      <c r="AH25" s="4">
        <v>3</v>
      </c>
      <c r="AI25" s="4">
        <v>8</v>
      </c>
      <c r="AJ25" s="4">
        <v>190</v>
      </c>
      <c r="AK25" s="4">
        <v>141</v>
      </c>
      <c r="AL25" s="4">
        <v>4.2</v>
      </c>
      <c r="AM25" s="4">
        <v>195</v>
      </c>
      <c r="AN25" s="4" t="s">
        <v>155</v>
      </c>
      <c r="AO25" s="4">
        <v>2</v>
      </c>
      <c r="AP25" s="5">
        <v>0.85458333333333336</v>
      </c>
      <c r="AQ25" s="4">
        <v>47.159301999999997</v>
      </c>
      <c r="AR25" s="4">
        <v>-88.489722999999998</v>
      </c>
      <c r="AS25" s="4">
        <v>310.3</v>
      </c>
      <c r="AT25" s="4">
        <v>0</v>
      </c>
      <c r="AU25" s="4">
        <v>12</v>
      </c>
      <c r="AV25" s="4">
        <v>10</v>
      </c>
      <c r="AW25" s="4" t="s">
        <v>193</v>
      </c>
      <c r="AX25" s="4">
        <v>0.9</v>
      </c>
      <c r="AY25" s="4">
        <v>1.6</v>
      </c>
      <c r="AZ25" s="4">
        <v>1.8</v>
      </c>
      <c r="BB25" s="4">
        <v>450</v>
      </c>
      <c r="BD25" s="4">
        <v>0.111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Q25" s="4">
        <v>0</v>
      </c>
      <c r="BR25" s="4">
        <v>4.0599999999999997E-2</v>
      </c>
      <c r="BS25" s="4">
        <v>-5</v>
      </c>
      <c r="BT25" s="4">
        <v>-5.7334000000000003E-2</v>
      </c>
      <c r="BU25" s="4">
        <v>0.99217200000000005</v>
      </c>
      <c r="BV25" s="4">
        <v>-1.1581399999999999</v>
      </c>
    </row>
    <row r="26" spans="1:74" x14ac:dyDescent="0.25">
      <c r="A26" s="2">
        <v>42067</v>
      </c>
      <c r="B26" s="3">
        <v>2.0395833333333332E-2</v>
      </c>
      <c r="C26" s="4">
        <v>0</v>
      </c>
      <c r="D26" s="4">
        <v>1E-3</v>
      </c>
      <c r="E26" s="4">
        <v>10</v>
      </c>
      <c r="F26" s="4">
        <v>-1</v>
      </c>
      <c r="G26" s="4">
        <v>-2.1</v>
      </c>
      <c r="H26" s="4">
        <v>0</v>
      </c>
      <c r="J26" s="4">
        <v>21</v>
      </c>
      <c r="K26" s="4">
        <v>1</v>
      </c>
      <c r="L26" s="4">
        <v>0</v>
      </c>
      <c r="M26" s="4">
        <v>1E-3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W26" s="4">
        <v>0</v>
      </c>
      <c r="X26" s="4">
        <v>21</v>
      </c>
      <c r="Y26" s="4">
        <v>13.2</v>
      </c>
      <c r="Z26" s="4">
        <v>851</v>
      </c>
      <c r="AA26" s="4">
        <v>876</v>
      </c>
      <c r="AB26" s="4">
        <v>880</v>
      </c>
      <c r="AC26" s="4">
        <v>62</v>
      </c>
      <c r="AD26" s="4">
        <v>4.82</v>
      </c>
      <c r="AE26" s="4">
        <v>0.11</v>
      </c>
      <c r="AF26" s="4">
        <v>981</v>
      </c>
      <c r="AG26" s="4">
        <v>-16</v>
      </c>
      <c r="AH26" s="4">
        <v>3</v>
      </c>
      <c r="AI26" s="4">
        <v>8</v>
      </c>
      <c r="AJ26" s="4">
        <v>190</v>
      </c>
      <c r="AK26" s="4">
        <v>140.69999999999999</v>
      </c>
      <c r="AL26" s="4">
        <v>4.4000000000000004</v>
      </c>
      <c r="AM26" s="4">
        <v>195</v>
      </c>
      <c r="AN26" s="4" t="s">
        <v>155</v>
      </c>
      <c r="AO26" s="4">
        <v>2</v>
      </c>
      <c r="AP26" s="5">
        <v>0.8545949074074074</v>
      </c>
      <c r="AQ26" s="4">
        <v>47.159300000000002</v>
      </c>
      <c r="AR26" s="4">
        <v>-88.489722999999998</v>
      </c>
      <c r="AS26" s="4">
        <v>310.39999999999998</v>
      </c>
      <c r="AT26" s="4">
        <v>0</v>
      </c>
      <c r="AU26" s="4">
        <v>12</v>
      </c>
      <c r="AV26" s="4">
        <v>10</v>
      </c>
      <c r="AW26" s="4" t="s">
        <v>193</v>
      </c>
      <c r="AX26" s="4">
        <v>0.9</v>
      </c>
      <c r="AY26" s="4">
        <v>1.6</v>
      </c>
      <c r="AZ26" s="4">
        <v>1.8</v>
      </c>
      <c r="BB26" s="4">
        <v>450</v>
      </c>
      <c r="BD26" s="4">
        <v>0.111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Q26" s="4">
        <v>0</v>
      </c>
      <c r="BR26" s="4">
        <v>4.4468000000000001E-2</v>
      </c>
      <c r="BS26" s="4">
        <v>-5</v>
      </c>
      <c r="BT26" s="4">
        <v>-6.2064000000000001E-2</v>
      </c>
      <c r="BU26" s="4">
        <v>1.086686</v>
      </c>
      <c r="BV26" s="4">
        <v>-1.2536929999999999</v>
      </c>
    </row>
    <row r="27" spans="1:74" x14ac:dyDescent="0.25">
      <c r="A27" s="2">
        <v>42067</v>
      </c>
      <c r="B27" s="3">
        <v>2.0407407407407405E-2</v>
      </c>
      <c r="C27" s="4">
        <v>0</v>
      </c>
      <c r="D27" s="4">
        <v>1E-3</v>
      </c>
      <c r="E27" s="4">
        <v>10</v>
      </c>
      <c r="F27" s="4">
        <v>-1</v>
      </c>
      <c r="G27" s="4">
        <v>-2.2000000000000002</v>
      </c>
      <c r="H27" s="4">
        <v>24.3</v>
      </c>
      <c r="J27" s="4">
        <v>21</v>
      </c>
      <c r="K27" s="4">
        <v>1</v>
      </c>
      <c r="L27" s="4">
        <v>0</v>
      </c>
      <c r="M27" s="4">
        <v>1E-3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24.258199999999999</v>
      </c>
      <c r="W27" s="4">
        <v>0</v>
      </c>
      <c r="X27" s="4">
        <v>21</v>
      </c>
      <c r="Y27" s="4">
        <v>13.3</v>
      </c>
      <c r="Z27" s="4">
        <v>851</v>
      </c>
      <c r="AA27" s="4">
        <v>876</v>
      </c>
      <c r="AB27" s="4">
        <v>881</v>
      </c>
      <c r="AC27" s="4">
        <v>62</v>
      </c>
      <c r="AD27" s="4">
        <v>4.82</v>
      </c>
      <c r="AE27" s="4">
        <v>0.11</v>
      </c>
      <c r="AF27" s="4">
        <v>981</v>
      </c>
      <c r="AG27" s="4">
        <v>-16</v>
      </c>
      <c r="AH27" s="4">
        <v>3</v>
      </c>
      <c r="AI27" s="4">
        <v>8</v>
      </c>
      <c r="AJ27" s="4">
        <v>190</v>
      </c>
      <c r="AK27" s="4">
        <v>140</v>
      </c>
      <c r="AL27" s="4">
        <v>4.7</v>
      </c>
      <c r="AM27" s="4">
        <v>195</v>
      </c>
      <c r="AN27" s="4" t="s">
        <v>155</v>
      </c>
      <c r="AO27" s="4">
        <v>2</v>
      </c>
      <c r="AP27" s="5">
        <v>0.85460648148148144</v>
      </c>
      <c r="AQ27" s="4">
        <v>47.159301999999997</v>
      </c>
      <c r="AR27" s="4">
        <v>-88.489722999999998</v>
      </c>
      <c r="AS27" s="4">
        <v>310.5</v>
      </c>
      <c r="AT27" s="4">
        <v>0</v>
      </c>
      <c r="AU27" s="4">
        <v>12</v>
      </c>
      <c r="AV27" s="4">
        <v>10</v>
      </c>
      <c r="AW27" s="4" t="s">
        <v>193</v>
      </c>
      <c r="AX27" s="4">
        <v>0.9</v>
      </c>
      <c r="AY27" s="4">
        <v>1.6</v>
      </c>
      <c r="AZ27" s="4">
        <v>1.8</v>
      </c>
      <c r="BB27" s="4">
        <v>450</v>
      </c>
      <c r="BD27" s="4">
        <v>0.111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Q27" s="4">
        <v>0</v>
      </c>
      <c r="BR27" s="4">
        <v>4.1673000000000002E-2</v>
      </c>
      <c r="BS27" s="4">
        <v>-5</v>
      </c>
      <c r="BT27" s="4">
        <v>-6.5265000000000004E-2</v>
      </c>
      <c r="BU27" s="4">
        <v>1.018375</v>
      </c>
      <c r="BV27" s="4">
        <v>-1.318362</v>
      </c>
    </row>
    <row r="28" spans="1:74" x14ac:dyDescent="0.25">
      <c r="A28" s="2">
        <v>42067</v>
      </c>
      <c r="B28" s="3">
        <v>2.0418981481481479E-2</v>
      </c>
      <c r="C28" s="4">
        <v>0</v>
      </c>
      <c r="D28" s="4">
        <v>1E-3</v>
      </c>
      <c r="E28" s="4">
        <v>10</v>
      </c>
      <c r="F28" s="4">
        <v>-1</v>
      </c>
      <c r="G28" s="4">
        <v>-2.2000000000000002</v>
      </c>
      <c r="H28" s="4">
        <v>15.8</v>
      </c>
      <c r="J28" s="4">
        <v>21</v>
      </c>
      <c r="K28" s="4">
        <v>1</v>
      </c>
      <c r="L28" s="4">
        <v>0</v>
      </c>
      <c r="M28" s="4">
        <v>1E-3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15.8271</v>
      </c>
      <c r="W28" s="4">
        <v>0</v>
      </c>
      <c r="X28" s="4">
        <v>21</v>
      </c>
      <c r="Y28" s="4">
        <v>13.7</v>
      </c>
      <c r="Z28" s="4">
        <v>849</v>
      </c>
      <c r="AA28" s="4">
        <v>874</v>
      </c>
      <c r="AB28" s="4">
        <v>879</v>
      </c>
      <c r="AC28" s="4">
        <v>62</v>
      </c>
      <c r="AD28" s="4">
        <v>4.82</v>
      </c>
      <c r="AE28" s="4">
        <v>0.11</v>
      </c>
      <c r="AF28" s="4">
        <v>982</v>
      </c>
      <c r="AG28" s="4">
        <v>-16</v>
      </c>
      <c r="AH28" s="4">
        <v>3</v>
      </c>
      <c r="AI28" s="4">
        <v>8</v>
      </c>
      <c r="AJ28" s="4">
        <v>190</v>
      </c>
      <c r="AK28" s="4">
        <v>139.69999999999999</v>
      </c>
      <c r="AL28" s="4">
        <v>4.5</v>
      </c>
      <c r="AM28" s="4">
        <v>195</v>
      </c>
      <c r="AN28" s="4" t="s">
        <v>155</v>
      </c>
      <c r="AO28" s="4">
        <v>2</v>
      </c>
      <c r="AP28" s="5">
        <v>0.85461805555555559</v>
      </c>
      <c r="AQ28" s="4">
        <v>47.159301999999997</v>
      </c>
      <c r="AR28" s="4">
        <v>-88.489722999999998</v>
      </c>
      <c r="AS28" s="4">
        <v>310.7</v>
      </c>
      <c r="AT28" s="4">
        <v>0</v>
      </c>
      <c r="AU28" s="4">
        <v>12</v>
      </c>
      <c r="AV28" s="4">
        <v>10</v>
      </c>
      <c r="AW28" s="4" t="s">
        <v>193</v>
      </c>
      <c r="AX28" s="4">
        <v>0.9</v>
      </c>
      <c r="AY28" s="4">
        <v>1.6849000000000001</v>
      </c>
      <c r="AZ28" s="4">
        <v>1.8849</v>
      </c>
      <c r="BB28" s="4">
        <v>450</v>
      </c>
      <c r="BD28" s="4">
        <v>0.111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Q28" s="4">
        <v>0</v>
      </c>
      <c r="BR28" s="4">
        <v>3.9331999999999999E-2</v>
      </c>
      <c r="BS28" s="4">
        <v>-5</v>
      </c>
      <c r="BT28" s="4">
        <v>-6.6000000000000003E-2</v>
      </c>
      <c r="BU28" s="4">
        <v>0.961175</v>
      </c>
      <c r="BV28" s="4">
        <v>-1.3331999999999999</v>
      </c>
    </row>
    <row r="29" spans="1:74" x14ac:dyDescent="0.25">
      <c r="A29" s="2">
        <v>42067</v>
      </c>
      <c r="B29" s="3">
        <v>2.0430555555555556E-2</v>
      </c>
      <c r="C29" s="4">
        <v>0</v>
      </c>
      <c r="D29" s="4">
        <v>1E-3</v>
      </c>
      <c r="E29" s="4">
        <v>10</v>
      </c>
      <c r="F29" s="4">
        <v>-1</v>
      </c>
      <c r="G29" s="4">
        <v>-2.2000000000000002</v>
      </c>
      <c r="H29" s="4">
        <v>6.3</v>
      </c>
      <c r="J29" s="4">
        <v>21</v>
      </c>
      <c r="K29" s="4">
        <v>1</v>
      </c>
      <c r="L29" s="4">
        <v>0</v>
      </c>
      <c r="M29" s="4">
        <v>1E-3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6.25</v>
      </c>
      <c r="W29" s="4">
        <v>0</v>
      </c>
      <c r="X29" s="4">
        <v>21</v>
      </c>
      <c r="Y29" s="4">
        <v>13.7</v>
      </c>
      <c r="Z29" s="4">
        <v>848</v>
      </c>
      <c r="AA29" s="4">
        <v>874</v>
      </c>
      <c r="AB29" s="4">
        <v>878</v>
      </c>
      <c r="AC29" s="4">
        <v>62</v>
      </c>
      <c r="AD29" s="4">
        <v>4.82</v>
      </c>
      <c r="AE29" s="4">
        <v>0.11</v>
      </c>
      <c r="AF29" s="4">
        <v>982</v>
      </c>
      <c r="AG29" s="4">
        <v>-16</v>
      </c>
      <c r="AH29" s="4">
        <v>3</v>
      </c>
      <c r="AI29" s="4">
        <v>8</v>
      </c>
      <c r="AJ29" s="4">
        <v>190</v>
      </c>
      <c r="AK29" s="4">
        <v>139</v>
      </c>
      <c r="AL29" s="4">
        <v>4.2</v>
      </c>
      <c r="AM29" s="4">
        <v>195</v>
      </c>
      <c r="AN29" s="4" t="s">
        <v>155</v>
      </c>
      <c r="AO29" s="4">
        <v>2</v>
      </c>
      <c r="AP29" s="5">
        <v>0.85462962962962974</v>
      </c>
      <c r="AQ29" s="4">
        <v>47.159301999999997</v>
      </c>
      <c r="AR29" s="4">
        <v>-88.489722999999998</v>
      </c>
      <c r="AS29" s="4">
        <v>310.7</v>
      </c>
      <c r="AT29" s="4">
        <v>0</v>
      </c>
      <c r="AU29" s="4">
        <v>12</v>
      </c>
      <c r="AV29" s="4">
        <v>10</v>
      </c>
      <c r="AW29" s="4" t="s">
        <v>193</v>
      </c>
      <c r="AX29" s="4">
        <v>0.984815</v>
      </c>
      <c r="AY29" s="4">
        <v>1.7</v>
      </c>
      <c r="AZ29" s="4">
        <v>1.984815</v>
      </c>
      <c r="BB29" s="4">
        <v>450</v>
      </c>
      <c r="BD29" s="4">
        <v>0.111</v>
      </c>
      <c r="BE29" s="4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0</v>
      </c>
      <c r="BQ29" s="4">
        <v>0</v>
      </c>
      <c r="BR29" s="4">
        <v>4.1363999999999998E-2</v>
      </c>
      <c r="BS29" s="4">
        <v>-5</v>
      </c>
      <c r="BT29" s="4">
        <v>-6.6000000000000003E-2</v>
      </c>
      <c r="BU29" s="4">
        <v>1.010823</v>
      </c>
      <c r="BV29" s="4">
        <v>-1.3331999999999999</v>
      </c>
    </row>
    <row r="30" spans="1:74" x14ac:dyDescent="0.25">
      <c r="A30" s="2">
        <v>42067</v>
      </c>
      <c r="B30" s="3">
        <v>2.044212962962963E-2</v>
      </c>
      <c r="C30" s="4">
        <v>0</v>
      </c>
      <c r="D30" s="4">
        <v>1E-3</v>
      </c>
      <c r="E30" s="4">
        <v>10</v>
      </c>
      <c r="F30" s="4">
        <v>-1</v>
      </c>
      <c r="G30" s="4">
        <v>-2.2000000000000002</v>
      </c>
      <c r="H30" s="4">
        <v>26.3</v>
      </c>
      <c r="J30" s="4">
        <v>21</v>
      </c>
      <c r="K30" s="4">
        <v>1</v>
      </c>
      <c r="L30" s="4">
        <v>0</v>
      </c>
      <c r="M30" s="4">
        <v>1E-3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26.310700000000001</v>
      </c>
      <c r="W30" s="4">
        <v>0</v>
      </c>
      <c r="X30" s="4">
        <v>21</v>
      </c>
      <c r="Y30" s="4">
        <v>13.8</v>
      </c>
      <c r="Z30" s="4">
        <v>848</v>
      </c>
      <c r="AA30" s="4">
        <v>872</v>
      </c>
      <c r="AB30" s="4">
        <v>879</v>
      </c>
      <c r="AC30" s="4">
        <v>62</v>
      </c>
      <c r="AD30" s="4">
        <v>4.82</v>
      </c>
      <c r="AE30" s="4">
        <v>0.11</v>
      </c>
      <c r="AF30" s="4">
        <v>982</v>
      </c>
      <c r="AG30" s="4">
        <v>-16</v>
      </c>
      <c r="AH30" s="4">
        <v>3</v>
      </c>
      <c r="AI30" s="4">
        <v>8</v>
      </c>
      <c r="AJ30" s="4">
        <v>190</v>
      </c>
      <c r="AK30" s="4">
        <v>139</v>
      </c>
      <c r="AL30" s="4">
        <v>4.3</v>
      </c>
      <c r="AM30" s="4">
        <v>195</v>
      </c>
      <c r="AN30" s="4" t="s">
        <v>155</v>
      </c>
      <c r="AO30" s="4">
        <v>2</v>
      </c>
      <c r="AP30" s="5">
        <v>0.85465277777777782</v>
      </c>
      <c r="AQ30" s="4">
        <v>47.159301999999997</v>
      </c>
      <c r="AR30" s="4">
        <v>-88.489722999999998</v>
      </c>
      <c r="AS30" s="4">
        <v>310.7</v>
      </c>
      <c r="AT30" s="4">
        <v>0</v>
      </c>
      <c r="AU30" s="4">
        <v>12</v>
      </c>
      <c r="AV30" s="4">
        <v>10</v>
      </c>
      <c r="AW30" s="4" t="s">
        <v>193</v>
      </c>
      <c r="AX30" s="4">
        <v>1</v>
      </c>
      <c r="AY30" s="4">
        <v>1.6151150000000001</v>
      </c>
      <c r="AZ30" s="4">
        <v>1.9151149999999999</v>
      </c>
      <c r="BB30" s="4">
        <v>450</v>
      </c>
      <c r="BD30" s="4">
        <v>0.111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Q30" s="4">
        <v>0</v>
      </c>
      <c r="BR30" s="4">
        <v>3.6727999999999997E-2</v>
      </c>
      <c r="BS30" s="4">
        <v>-5</v>
      </c>
      <c r="BT30" s="4">
        <v>-6.5457000000000001E-2</v>
      </c>
      <c r="BU30" s="4">
        <v>0.89754699999999998</v>
      </c>
      <c r="BV30" s="4">
        <v>-1.322222</v>
      </c>
    </row>
    <row r="31" spans="1:74" x14ac:dyDescent="0.25">
      <c r="A31" s="2">
        <v>42067</v>
      </c>
      <c r="B31" s="3">
        <v>2.0453703703703703E-2</v>
      </c>
      <c r="C31" s="4">
        <v>0</v>
      </c>
      <c r="D31" s="4">
        <v>1E-3</v>
      </c>
      <c r="E31" s="4">
        <v>10</v>
      </c>
      <c r="F31" s="4">
        <v>-1</v>
      </c>
      <c r="G31" s="4">
        <v>-2.2000000000000002</v>
      </c>
      <c r="H31" s="4">
        <v>0</v>
      </c>
      <c r="J31" s="4">
        <v>21</v>
      </c>
      <c r="K31" s="4">
        <v>1</v>
      </c>
      <c r="L31" s="4">
        <v>0</v>
      </c>
      <c r="M31" s="4">
        <v>1E-3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W31" s="4">
        <v>0</v>
      </c>
      <c r="X31" s="4">
        <v>21</v>
      </c>
      <c r="Y31" s="4">
        <v>13.8</v>
      </c>
      <c r="Z31" s="4">
        <v>847</v>
      </c>
      <c r="AA31" s="4">
        <v>872</v>
      </c>
      <c r="AB31" s="4">
        <v>879</v>
      </c>
      <c r="AC31" s="4">
        <v>62</v>
      </c>
      <c r="AD31" s="4">
        <v>4.82</v>
      </c>
      <c r="AE31" s="4">
        <v>0.11</v>
      </c>
      <c r="AF31" s="4">
        <v>982</v>
      </c>
      <c r="AG31" s="4">
        <v>-16</v>
      </c>
      <c r="AH31" s="4">
        <v>3</v>
      </c>
      <c r="AI31" s="4">
        <v>8</v>
      </c>
      <c r="AJ31" s="4">
        <v>189.7</v>
      </c>
      <c r="AK31" s="4">
        <v>139</v>
      </c>
      <c r="AL31" s="4">
        <v>4.2</v>
      </c>
      <c r="AM31" s="4">
        <v>195</v>
      </c>
      <c r="AN31" s="4" t="s">
        <v>155</v>
      </c>
      <c r="AO31" s="4">
        <v>2</v>
      </c>
      <c r="AP31" s="5">
        <v>0.85465277777777782</v>
      </c>
      <c r="AQ31" s="4">
        <v>47.159300000000002</v>
      </c>
      <c r="AR31" s="4">
        <v>-88.489722999999998</v>
      </c>
      <c r="AS31" s="4">
        <v>310.8</v>
      </c>
      <c r="AT31" s="4">
        <v>0</v>
      </c>
      <c r="AU31" s="4">
        <v>12</v>
      </c>
      <c r="AV31" s="4">
        <v>10</v>
      </c>
      <c r="AW31" s="4" t="s">
        <v>193</v>
      </c>
      <c r="AX31" s="4">
        <v>1</v>
      </c>
      <c r="AY31" s="4">
        <v>1.6</v>
      </c>
      <c r="AZ31" s="4">
        <v>1.9</v>
      </c>
      <c r="BB31" s="4">
        <v>450</v>
      </c>
      <c r="BD31" s="4">
        <v>0.111</v>
      </c>
      <c r="BE31" s="4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Q31" s="4">
        <v>0</v>
      </c>
      <c r="BR31" s="4">
        <v>3.5458999999999997E-2</v>
      </c>
      <c r="BS31" s="4">
        <v>-5</v>
      </c>
      <c r="BT31" s="4">
        <v>-6.3728999999999994E-2</v>
      </c>
      <c r="BU31" s="4">
        <v>0.86651800000000001</v>
      </c>
      <c r="BV31" s="4">
        <v>-1.287331</v>
      </c>
    </row>
    <row r="32" spans="1:74" x14ac:dyDescent="0.25">
      <c r="A32" s="2">
        <v>42067</v>
      </c>
      <c r="B32" s="3">
        <v>2.0465277777777777E-2</v>
      </c>
      <c r="C32" s="4">
        <v>0</v>
      </c>
      <c r="D32" s="4">
        <v>1E-3</v>
      </c>
      <c r="E32" s="4">
        <v>10</v>
      </c>
      <c r="F32" s="4">
        <v>-1</v>
      </c>
      <c r="G32" s="4">
        <v>-2.2000000000000002</v>
      </c>
      <c r="H32" s="4">
        <v>13.5</v>
      </c>
      <c r="J32" s="4">
        <v>21</v>
      </c>
      <c r="K32" s="4">
        <v>1</v>
      </c>
      <c r="L32" s="4">
        <v>0</v>
      </c>
      <c r="M32" s="4">
        <v>1E-3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13.5146</v>
      </c>
      <c r="W32" s="4">
        <v>0</v>
      </c>
      <c r="X32" s="4">
        <v>21</v>
      </c>
      <c r="Y32" s="4">
        <v>13.8</v>
      </c>
      <c r="Z32" s="4">
        <v>848</v>
      </c>
      <c r="AA32" s="4">
        <v>873</v>
      </c>
      <c r="AB32" s="4">
        <v>880</v>
      </c>
      <c r="AC32" s="4">
        <v>62</v>
      </c>
      <c r="AD32" s="4">
        <v>4.82</v>
      </c>
      <c r="AE32" s="4">
        <v>0.11</v>
      </c>
      <c r="AF32" s="4">
        <v>982</v>
      </c>
      <c r="AG32" s="4">
        <v>-16</v>
      </c>
      <c r="AH32" s="4">
        <v>3</v>
      </c>
      <c r="AI32" s="4">
        <v>8</v>
      </c>
      <c r="AJ32" s="4">
        <v>189</v>
      </c>
      <c r="AK32" s="4">
        <v>139</v>
      </c>
      <c r="AL32" s="4">
        <v>4.0999999999999996</v>
      </c>
      <c r="AM32" s="4">
        <v>195</v>
      </c>
      <c r="AN32" s="4" t="s">
        <v>155</v>
      </c>
      <c r="AO32" s="4">
        <v>2</v>
      </c>
      <c r="AP32" s="5">
        <v>0.85466435185185186</v>
      </c>
      <c r="AQ32" s="4">
        <v>47.159301999999997</v>
      </c>
      <c r="AR32" s="4">
        <v>-88.489722999999998</v>
      </c>
      <c r="AS32" s="4">
        <v>310.89999999999998</v>
      </c>
      <c r="AT32" s="4">
        <v>0</v>
      </c>
      <c r="AU32" s="4">
        <v>12</v>
      </c>
      <c r="AV32" s="4">
        <v>10</v>
      </c>
      <c r="AW32" s="4" t="s">
        <v>193</v>
      </c>
      <c r="AX32" s="4">
        <v>0.91510000000000002</v>
      </c>
      <c r="AY32" s="4">
        <v>1.6</v>
      </c>
      <c r="AZ32" s="4">
        <v>1.8150999999999999</v>
      </c>
      <c r="BB32" s="4">
        <v>450</v>
      </c>
      <c r="BD32" s="4">
        <v>0.111</v>
      </c>
      <c r="BE32" s="4">
        <v>0</v>
      </c>
      <c r="BF32" s="4">
        <v>0</v>
      </c>
      <c r="BG32" s="4">
        <v>0</v>
      </c>
      <c r="BH32" s="4">
        <v>0</v>
      </c>
      <c r="BI32" s="4">
        <v>0</v>
      </c>
      <c r="BJ32" s="4">
        <v>0</v>
      </c>
      <c r="BK32" s="4">
        <v>0</v>
      </c>
      <c r="BL32" s="4">
        <v>0</v>
      </c>
      <c r="BM32" s="4">
        <v>0</v>
      </c>
      <c r="BN32" s="4">
        <v>0</v>
      </c>
      <c r="BO32" s="4">
        <v>0</v>
      </c>
      <c r="BQ32" s="4">
        <v>0</v>
      </c>
      <c r="BR32" s="4">
        <v>3.5888000000000003E-2</v>
      </c>
      <c r="BS32" s="4">
        <v>-5</v>
      </c>
      <c r="BT32" s="4">
        <v>-6.1920999999999997E-2</v>
      </c>
      <c r="BU32" s="4">
        <v>0.87701600000000002</v>
      </c>
      <c r="BV32" s="4">
        <v>-1.2508060000000001</v>
      </c>
    </row>
    <row r="33" spans="1:74" x14ac:dyDescent="0.25">
      <c r="A33" s="2">
        <v>42067</v>
      </c>
      <c r="B33" s="3">
        <v>2.0476851851851854E-2</v>
      </c>
      <c r="C33" s="4">
        <v>0</v>
      </c>
      <c r="D33" s="4">
        <v>1E-3</v>
      </c>
      <c r="E33" s="4">
        <v>10</v>
      </c>
      <c r="F33" s="4">
        <v>-1</v>
      </c>
      <c r="G33" s="4">
        <v>-2.2000000000000002</v>
      </c>
      <c r="H33" s="4">
        <v>11.1</v>
      </c>
      <c r="J33" s="4">
        <v>21</v>
      </c>
      <c r="K33" s="4">
        <v>1</v>
      </c>
      <c r="L33" s="4">
        <v>0</v>
      </c>
      <c r="M33" s="4">
        <v>1E-3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11.124499999999999</v>
      </c>
      <c r="W33" s="4">
        <v>0</v>
      </c>
      <c r="X33" s="4">
        <v>21</v>
      </c>
      <c r="Y33" s="4">
        <v>13.9</v>
      </c>
      <c r="Z33" s="4">
        <v>847</v>
      </c>
      <c r="AA33" s="4">
        <v>872</v>
      </c>
      <c r="AB33" s="4">
        <v>880</v>
      </c>
      <c r="AC33" s="4">
        <v>62</v>
      </c>
      <c r="AD33" s="4">
        <v>4.82</v>
      </c>
      <c r="AE33" s="4">
        <v>0.11</v>
      </c>
      <c r="AF33" s="4">
        <v>982</v>
      </c>
      <c r="AG33" s="4">
        <v>-16</v>
      </c>
      <c r="AH33" s="4">
        <v>3</v>
      </c>
      <c r="AI33" s="4">
        <v>8</v>
      </c>
      <c r="AJ33" s="4">
        <v>189</v>
      </c>
      <c r="AK33" s="4">
        <v>139</v>
      </c>
      <c r="AL33" s="4">
        <v>4.3</v>
      </c>
      <c r="AM33" s="4">
        <v>195</v>
      </c>
      <c r="AN33" s="4" t="s">
        <v>155</v>
      </c>
      <c r="AO33" s="4">
        <v>2</v>
      </c>
      <c r="AP33" s="5">
        <v>0.85467592592592589</v>
      </c>
      <c r="AQ33" s="4">
        <v>47.159301999999997</v>
      </c>
      <c r="AR33" s="4">
        <v>-88.489722999999998</v>
      </c>
      <c r="AS33" s="4">
        <v>311.2</v>
      </c>
      <c r="AT33" s="4">
        <v>0</v>
      </c>
      <c r="AU33" s="4">
        <v>12</v>
      </c>
      <c r="AV33" s="4">
        <v>10</v>
      </c>
      <c r="AW33" s="4" t="s">
        <v>193</v>
      </c>
      <c r="AX33" s="4">
        <v>0.9</v>
      </c>
      <c r="AY33" s="4">
        <v>1.6</v>
      </c>
      <c r="AZ33" s="4">
        <v>1.8</v>
      </c>
      <c r="BB33" s="4">
        <v>450</v>
      </c>
      <c r="BD33" s="4">
        <v>0.111</v>
      </c>
      <c r="BE33" s="4">
        <v>0</v>
      </c>
      <c r="BF33" s="4">
        <v>0</v>
      </c>
      <c r="BG33" s="4">
        <v>0</v>
      </c>
      <c r="BH33" s="4">
        <v>0</v>
      </c>
      <c r="BI33" s="4">
        <v>0</v>
      </c>
      <c r="BJ33" s="4">
        <v>0</v>
      </c>
      <c r="BK33" s="4">
        <v>0</v>
      </c>
      <c r="BL33" s="4">
        <v>0</v>
      </c>
      <c r="BM33" s="4">
        <v>0</v>
      </c>
      <c r="BN33" s="4">
        <v>0</v>
      </c>
      <c r="BO33" s="4">
        <v>0</v>
      </c>
      <c r="BQ33" s="4">
        <v>0</v>
      </c>
      <c r="BR33" s="4">
        <v>4.0462999999999999E-2</v>
      </c>
      <c r="BS33" s="4">
        <v>-5</v>
      </c>
      <c r="BT33" s="4">
        <v>-5.8194000000000003E-2</v>
      </c>
      <c r="BU33" s="4">
        <v>0.98880400000000002</v>
      </c>
      <c r="BV33" s="4">
        <v>-1.1755150000000001</v>
      </c>
    </row>
    <row r="34" spans="1:74" x14ac:dyDescent="0.25">
      <c r="A34" s="2">
        <v>42067</v>
      </c>
      <c r="B34" s="3">
        <v>2.0488425925925927E-2</v>
      </c>
      <c r="C34" s="4">
        <v>0</v>
      </c>
      <c r="D34" s="4">
        <v>1E-3</v>
      </c>
      <c r="E34" s="4">
        <v>10</v>
      </c>
      <c r="F34" s="4">
        <v>-1</v>
      </c>
      <c r="G34" s="4">
        <v>-2.2000000000000002</v>
      </c>
      <c r="H34" s="4">
        <v>4.3</v>
      </c>
      <c r="J34" s="4">
        <v>21</v>
      </c>
      <c r="K34" s="4">
        <v>1</v>
      </c>
      <c r="L34" s="4">
        <v>0</v>
      </c>
      <c r="M34" s="4">
        <v>1E-3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4.25</v>
      </c>
      <c r="W34" s="4">
        <v>0</v>
      </c>
      <c r="X34" s="4">
        <v>21</v>
      </c>
      <c r="Y34" s="4">
        <v>13.8</v>
      </c>
      <c r="Z34" s="4">
        <v>847</v>
      </c>
      <c r="AA34" s="4">
        <v>873</v>
      </c>
      <c r="AB34" s="4">
        <v>880</v>
      </c>
      <c r="AC34" s="4">
        <v>62</v>
      </c>
      <c r="AD34" s="4">
        <v>4.82</v>
      </c>
      <c r="AE34" s="4">
        <v>0.11</v>
      </c>
      <c r="AF34" s="4">
        <v>982</v>
      </c>
      <c r="AG34" s="4">
        <v>-16</v>
      </c>
      <c r="AH34" s="4">
        <v>3</v>
      </c>
      <c r="AI34" s="4">
        <v>8</v>
      </c>
      <c r="AJ34" s="4">
        <v>189</v>
      </c>
      <c r="AK34" s="4">
        <v>139</v>
      </c>
      <c r="AL34" s="4">
        <v>4.2</v>
      </c>
      <c r="AM34" s="4">
        <v>195</v>
      </c>
      <c r="AN34" s="4" t="s">
        <v>155</v>
      </c>
      <c r="AO34" s="4">
        <v>2</v>
      </c>
      <c r="AP34" s="5">
        <v>0.85469907407407408</v>
      </c>
      <c r="AQ34" s="4">
        <v>47.159301999999997</v>
      </c>
      <c r="AR34" s="4">
        <v>-88.489722999999998</v>
      </c>
      <c r="AS34" s="4">
        <v>311.2</v>
      </c>
      <c r="AT34" s="4">
        <v>0</v>
      </c>
      <c r="AU34" s="4">
        <v>12</v>
      </c>
      <c r="AV34" s="4">
        <v>10</v>
      </c>
      <c r="AW34" s="4" t="s">
        <v>193</v>
      </c>
      <c r="AX34" s="4">
        <v>0.9</v>
      </c>
      <c r="AY34" s="4">
        <v>1.6</v>
      </c>
      <c r="AZ34" s="4">
        <v>1.8</v>
      </c>
      <c r="BB34" s="4">
        <v>450</v>
      </c>
      <c r="BD34" s="4">
        <v>0.111</v>
      </c>
      <c r="BE34" s="4">
        <v>0</v>
      </c>
      <c r="BF34" s="4">
        <v>0</v>
      </c>
      <c r="BG34" s="4">
        <v>0</v>
      </c>
      <c r="BH34" s="4">
        <v>0</v>
      </c>
      <c r="BI34" s="4">
        <v>0</v>
      </c>
      <c r="BJ34" s="4">
        <v>0</v>
      </c>
      <c r="BK34" s="4">
        <v>0</v>
      </c>
      <c r="BL34" s="4">
        <v>0</v>
      </c>
      <c r="BM34" s="4">
        <v>0</v>
      </c>
      <c r="BN34" s="4">
        <v>0</v>
      </c>
      <c r="BO34" s="4">
        <v>0</v>
      </c>
      <c r="BQ34" s="4">
        <v>0</v>
      </c>
      <c r="BR34" s="4">
        <v>3.7928999999999997E-2</v>
      </c>
      <c r="BS34" s="4">
        <v>-5</v>
      </c>
      <c r="BT34" s="4">
        <v>-5.4928999999999999E-2</v>
      </c>
      <c r="BU34" s="4">
        <v>0.92689200000000005</v>
      </c>
      <c r="BV34" s="4">
        <v>-1.109567</v>
      </c>
    </row>
    <row r="35" spans="1:74" x14ac:dyDescent="0.25">
      <c r="A35" s="2">
        <v>42067</v>
      </c>
      <c r="B35" s="3">
        <v>2.0500000000000001E-2</v>
      </c>
      <c r="C35" s="4">
        <v>0</v>
      </c>
      <c r="D35" s="4">
        <v>8.9999999999999998E-4</v>
      </c>
      <c r="E35" s="4">
        <v>9.4499999999999993</v>
      </c>
      <c r="F35" s="4">
        <v>-1</v>
      </c>
      <c r="G35" s="4">
        <v>-2.2000000000000002</v>
      </c>
      <c r="H35" s="4">
        <v>10</v>
      </c>
      <c r="J35" s="4">
        <v>21</v>
      </c>
      <c r="K35" s="4">
        <v>1</v>
      </c>
      <c r="L35" s="4">
        <v>0</v>
      </c>
      <c r="M35" s="4">
        <v>8.9999999999999998E-4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10</v>
      </c>
      <c r="W35" s="4">
        <v>0</v>
      </c>
      <c r="X35" s="4">
        <v>21</v>
      </c>
      <c r="Y35" s="4">
        <v>13.9</v>
      </c>
      <c r="Z35" s="4">
        <v>847</v>
      </c>
      <c r="AA35" s="4">
        <v>872</v>
      </c>
      <c r="AB35" s="4">
        <v>879</v>
      </c>
      <c r="AC35" s="4">
        <v>62</v>
      </c>
      <c r="AD35" s="4">
        <v>4.82</v>
      </c>
      <c r="AE35" s="4">
        <v>0.11</v>
      </c>
      <c r="AF35" s="4">
        <v>982</v>
      </c>
      <c r="AG35" s="4">
        <v>-16</v>
      </c>
      <c r="AH35" s="4">
        <v>3</v>
      </c>
      <c r="AI35" s="4">
        <v>8</v>
      </c>
      <c r="AJ35" s="4">
        <v>189.3</v>
      </c>
      <c r="AK35" s="4">
        <v>138.69999999999999</v>
      </c>
      <c r="AL35" s="4">
        <v>4.0999999999999996</v>
      </c>
      <c r="AM35" s="4">
        <v>195</v>
      </c>
      <c r="AN35" s="4" t="s">
        <v>155</v>
      </c>
      <c r="AO35" s="4">
        <v>2</v>
      </c>
      <c r="AP35" s="5">
        <v>0.85469907407407408</v>
      </c>
      <c r="AQ35" s="4">
        <v>47.159301999999997</v>
      </c>
      <c r="AR35" s="4">
        <v>-88.489722999999998</v>
      </c>
      <c r="AS35" s="4">
        <v>311.39999999999998</v>
      </c>
      <c r="AT35" s="4">
        <v>0</v>
      </c>
      <c r="AU35" s="4">
        <v>12</v>
      </c>
      <c r="AV35" s="4">
        <v>10</v>
      </c>
      <c r="AW35" s="4" t="s">
        <v>193</v>
      </c>
      <c r="AX35" s="4">
        <v>0.9</v>
      </c>
      <c r="AY35" s="4">
        <v>1.6</v>
      </c>
      <c r="AZ35" s="4">
        <v>1.8</v>
      </c>
      <c r="BB35" s="4">
        <v>450</v>
      </c>
      <c r="BD35" s="4">
        <v>0.111</v>
      </c>
      <c r="BE35" s="4">
        <v>0</v>
      </c>
      <c r="BF35" s="4">
        <v>0</v>
      </c>
      <c r="BG35" s="4">
        <v>0</v>
      </c>
      <c r="BH35" s="4">
        <v>0</v>
      </c>
      <c r="BI35" s="4">
        <v>0</v>
      </c>
      <c r="BJ35" s="4">
        <v>0</v>
      </c>
      <c r="BK35" s="4">
        <v>0</v>
      </c>
      <c r="BL35" s="4">
        <v>0</v>
      </c>
      <c r="BM35" s="4">
        <v>0</v>
      </c>
      <c r="BN35" s="4">
        <v>0</v>
      </c>
      <c r="BO35" s="4">
        <v>0</v>
      </c>
      <c r="BQ35" s="4">
        <v>0</v>
      </c>
      <c r="BR35" s="4">
        <v>3.6600000000000001E-2</v>
      </c>
      <c r="BS35" s="4">
        <v>-5</v>
      </c>
      <c r="BT35" s="4">
        <v>-5.0932999999999999E-2</v>
      </c>
      <c r="BU35" s="4">
        <v>0.89442299999999997</v>
      </c>
      <c r="BV35" s="4">
        <v>-1.028848</v>
      </c>
    </row>
    <row r="36" spans="1:74" x14ac:dyDescent="0.25">
      <c r="A36" s="2">
        <v>42067</v>
      </c>
      <c r="B36" s="3">
        <v>2.0511574074074074E-2</v>
      </c>
      <c r="C36" s="4">
        <v>0</v>
      </c>
      <c r="D36" s="4">
        <v>1E-4</v>
      </c>
      <c r="E36" s="4">
        <v>1.1166670000000001</v>
      </c>
      <c r="F36" s="4">
        <v>-1</v>
      </c>
      <c r="G36" s="4">
        <v>-2.2000000000000002</v>
      </c>
      <c r="H36" s="4">
        <v>0</v>
      </c>
      <c r="J36" s="4">
        <v>21</v>
      </c>
      <c r="K36" s="4">
        <v>1</v>
      </c>
      <c r="L36" s="4">
        <v>0</v>
      </c>
      <c r="M36" s="4">
        <v>1E-4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W36" s="4">
        <v>0</v>
      </c>
      <c r="X36" s="4">
        <v>21</v>
      </c>
      <c r="Y36" s="4">
        <v>13.9</v>
      </c>
      <c r="Z36" s="4">
        <v>847</v>
      </c>
      <c r="AA36" s="4">
        <v>873</v>
      </c>
      <c r="AB36" s="4">
        <v>879</v>
      </c>
      <c r="AC36" s="4">
        <v>62</v>
      </c>
      <c r="AD36" s="4">
        <v>4.82</v>
      </c>
      <c r="AE36" s="4">
        <v>0.11</v>
      </c>
      <c r="AF36" s="4">
        <v>982</v>
      </c>
      <c r="AG36" s="4">
        <v>-16</v>
      </c>
      <c r="AH36" s="4">
        <v>3</v>
      </c>
      <c r="AI36" s="4">
        <v>8</v>
      </c>
      <c r="AJ36" s="4">
        <v>190</v>
      </c>
      <c r="AK36" s="4">
        <v>138.30000000000001</v>
      </c>
      <c r="AL36" s="4">
        <v>3.9</v>
      </c>
      <c r="AM36" s="4">
        <v>195</v>
      </c>
      <c r="AN36" s="4" t="s">
        <v>155</v>
      </c>
      <c r="AO36" s="4">
        <v>2</v>
      </c>
      <c r="AP36" s="5">
        <v>0.85471064814814823</v>
      </c>
      <c r="AQ36" s="4">
        <v>47.159301999999997</v>
      </c>
      <c r="AR36" s="4">
        <v>-88.489722999999998</v>
      </c>
      <c r="AS36" s="4">
        <v>311.7</v>
      </c>
      <c r="AT36" s="4">
        <v>0</v>
      </c>
      <c r="AU36" s="4">
        <v>12</v>
      </c>
      <c r="AV36" s="4">
        <v>10</v>
      </c>
      <c r="AW36" s="4" t="s">
        <v>193</v>
      </c>
      <c r="AX36" s="4">
        <v>0.9</v>
      </c>
      <c r="AY36" s="4">
        <v>1.6</v>
      </c>
      <c r="AZ36" s="4">
        <v>1.8</v>
      </c>
      <c r="BB36" s="4">
        <v>450</v>
      </c>
      <c r="BD36" s="4">
        <v>0.111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0</v>
      </c>
      <c r="BQ36" s="4">
        <v>0</v>
      </c>
      <c r="BR36" s="4">
        <v>4.1000000000000002E-2</v>
      </c>
      <c r="BS36" s="4">
        <v>-5</v>
      </c>
      <c r="BT36" s="4">
        <v>-4.6937E-2</v>
      </c>
      <c r="BU36" s="4">
        <v>1.001938</v>
      </c>
      <c r="BV36" s="4">
        <v>-0.948129</v>
      </c>
    </row>
    <row r="37" spans="1:74" x14ac:dyDescent="0.25">
      <c r="A37" s="2">
        <v>42067</v>
      </c>
      <c r="B37" s="3">
        <v>2.0523148148148148E-2</v>
      </c>
      <c r="C37" s="4">
        <v>0</v>
      </c>
      <c r="D37" s="4">
        <v>0</v>
      </c>
      <c r="E37" s="4">
        <v>0</v>
      </c>
      <c r="F37" s="4">
        <v>-1.1000000000000001</v>
      </c>
      <c r="G37" s="4">
        <v>-2.2000000000000002</v>
      </c>
      <c r="H37" s="4">
        <v>20</v>
      </c>
      <c r="J37" s="4">
        <v>21</v>
      </c>
      <c r="K37" s="4">
        <v>1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20</v>
      </c>
      <c r="W37" s="4">
        <v>0</v>
      </c>
      <c r="X37" s="4">
        <v>21</v>
      </c>
      <c r="Y37" s="4">
        <v>13.8</v>
      </c>
      <c r="Z37" s="4">
        <v>848</v>
      </c>
      <c r="AA37" s="4">
        <v>872</v>
      </c>
      <c r="AB37" s="4">
        <v>878</v>
      </c>
      <c r="AC37" s="4">
        <v>62</v>
      </c>
      <c r="AD37" s="4">
        <v>4.82</v>
      </c>
      <c r="AE37" s="4">
        <v>0.11</v>
      </c>
      <c r="AF37" s="4">
        <v>982</v>
      </c>
      <c r="AG37" s="4">
        <v>-16</v>
      </c>
      <c r="AH37" s="4">
        <v>3</v>
      </c>
      <c r="AI37" s="4">
        <v>8</v>
      </c>
      <c r="AJ37" s="4">
        <v>189.7</v>
      </c>
      <c r="AK37" s="4">
        <v>139</v>
      </c>
      <c r="AL37" s="4">
        <v>3.9</v>
      </c>
      <c r="AM37" s="4">
        <v>195</v>
      </c>
      <c r="AN37" s="4" t="s">
        <v>155</v>
      </c>
      <c r="AO37" s="4">
        <v>2</v>
      </c>
      <c r="AP37" s="5">
        <v>0.85472222222222216</v>
      </c>
      <c r="AQ37" s="4">
        <v>47.159301999999997</v>
      </c>
      <c r="AR37" s="4">
        <v>-88.489722999999998</v>
      </c>
      <c r="AS37" s="4">
        <v>311.8</v>
      </c>
      <c r="AT37" s="4">
        <v>0</v>
      </c>
      <c r="AU37" s="4">
        <v>12</v>
      </c>
      <c r="AV37" s="4">
        <v>10</v>
      </c>
      <c r="AW37" s="4" t="s">
        <v>193</v>
      </c>
      <c r="AX37" s="4">
        <v>0.9</v>
      </c>
      <c r="AY37" s="4">
        <v>1.6</v>
      </c>
      <c r="AZ37" s="4">
        <v>1.8</v>
      </c>
      <c r="BB37" s="4">
        <v>450</v>
      </c>
      <c r="BD37" s="4">
        <v>0.111</v>
      </c>
      <c r="BE37" s="4">
        <v>0</v>
      </c>
      <c r="BF37" s="4">
        <v>0</v>
      </c>
      <c r="BG37" s="4">
        <v>0</v>
      </c>
      <c r="BH37" s="4">
        <v>0</v>
      </c>
      <c r="BI37" s="4">
        <v>0</v>
      </c>
      <c r="BJ37" s="4">
        <v>0</v>
      </c>
      <c r="BK37" s="4">
        <v>0</v>
      </c>
      <c r="BL37" s="4">
        <v>0</v>
      </c>
      <c r="BM37" s="4">
        <v>0</v>
      </c>
      <c r="BN37" s="4">
        <v>0</v>
      </c>
      <c r="BO37" s="4">
        <v>0</v>
      </c>
      <c r="BQ37" s="4">
        <v>0</v>
      </c>
      <c r="BR37" s="4">
        <v>4.1000000000000002E-2</v>
      </c>
      <c r="BS37" s="4">
        <v>-5</v>
      </c>
      <c r="BT37" s="4">
        <v>-4.2938999999999998E-2</v>
      </c>
      <c r="BU37" s="4">
        <v>1.001938</v>
      </c>
      <c r="BV37" s="4">
        <v>-0.867367</v>
      </c>
    </row>
    <row r="38" spans="1:74" x14ac:dyDescent="0.25">
      <c r="A38" s="2">
        <v>42067</v>
      </c>
      <c r="B38" s="3">
        <v>2.0534722222222222E-2</v>
      </c>
      <c r="C38" s="4">
        <v>0</v>
      </c>
      <c r="D38" s="4">
        <v>0</v>
      </c>
      <c r="E38" s="4">
        <v>0</v>
      </c>
      <c r="F38" s="4">
        <v>-1.1000000000000001</v>
      </c>
      <c r="G38" s="4">
        <v>-2.2000000000000002</v>
      </c>
      <c r="H38" s="4">
        <v>5.8</v>
      </c>
      <c r="J38" s="4">
        <v>21</v>
      </c>
      <c r="K38" s="4">
        <v>1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5.7949999999999999</v>
      </c>
      <c r="W38" s="4">
        <v>0</v>
      </c>
      <c r="X38" s="4">
        <v>21</v>
      </c>
      <c r="Y38" s="4">
        <v>13.9</v>
      </c>
      <c r="Z38" s="4">
        <v>847</v>
      </c>
      <c r="AA38" s="4">
        <v>872</v>
      </c>
      <c r="AB38" s="4">
        <v>878</v>
      </c>
      <c r="AC38" s="4">
        <v>62</v>
      </c>
      <c r="AD38" s="4">
        <v>4.82</v>
      </c>
      <c r="AE38" s="4">
        <v>0.11</v>
      </c>
      <c r="AF38" s="4">
        <v>982</v>
      </c>
      <c r="AG38" s="4">
        <v>-16</v>
      </c>
      <c r="AH38" s="4">
        <v>3</v>
      </c>
      <c r="AI38" s="4">
        <v>8</v>
      </c>
      <c r="AJ38" s="4">
        <v>189</v>
      </c>
      <c r="AK38" s="4">
        <v>139</v>
      </c>
      <c r="AL38" s="4">
        <v>4</v>
      </c>
      <c r="AM38" s="4">
        <v>195</v>
      </c>
      <c r="AN38" s="4" t="s">
        <v>155</v>
      </c>
      <c r="AO38" s="4">
        <v>2</v>
      </c>
      <c r="AP38" s="5">
        <v>0.85473379629629631</v>
      </c>
      <c r="AQ38" s="4">
        <v>47.159301999999997</v>
      </c>
      <c r="AR38" s="4">
        <v>-88.489722999999998</v>
      </c>
      <c r="AS38" s="4">
        <v>312</v>
      </c>
      <c r="AT38" s="4">
        <v>0</v>
      </c>
      <c r="AU38" s="4">
        <v>12</v>
      </c>
      <c r="AV38" s="4">
        <v>10</v>
      </c>
      <c r="AW38" s="4" t="s">
        <v>193</v>
      </c>
      <c r="AX38" s="4">
        <v>0.9</v>
      </c>
      <c r="AY38" s="4">
        <v>1.6</v>
      </c>
      <c r="AZ38" s="4">
        <v>1.8</v>
      </c>
      <c r="BB38" s="4">
        <v>450</v>
      </c>
      <c r="BD38" s="4">
        <v>0.111</v>
      </c>
      <c r="BE38" s="4">
        <v>0</v>
      </c>
      <c r="BF38" s="4">
        <v>0</v>
      </c>
      <c r="BG38" s="4">
        <v>0</v>
      </c>
      <c r="BH38" s="4">
        <v>0</v>
      </c>
      <c r="BI38" s="4">
        <v>0</v>
      </c>
      <c r="BJ38" s="4">
        <v>0</v>
      </c>
      <c r="BK38" s="4">
        <v>0</v>
      </c>
      <c r="BL38" s="4">
        <v>0</v>
      </c>
      <c r="BM38" s="4">
        <v>0</v>
      </c>
      <c r="BN38" s="4">
        <v>0</v>
      </c>
      <c r="BO38" s="4">
        <v>0</v>
      </c>
      <c r="BQ38" s="4">
        <v>0</v>
      </c>
      <c r="BR38" s="4">
        <v>3.9122999999999998E-2</v>
      </c>
      <c r="BS38" s="4">
        <v>-5</v>
      </c>
      <c r="BT38" s="4">
        <v>-3.8927000000000003E-2</v>
      </c>
      <c r="BU38" s="4">
        <v>0.95606800000000003</v>
      </c>
      <c r="BV38" s="4">
        <v>-0.78633399999999998</v>
      </c>
    </row>
    <row r="39" spans="1:74" x14ac:dyDescent="0.25">
      <c r="A39" s="2">
        <v>42067</v>
      </c>
      <c r="B39" s="3">
        <v>2.0546296296296295E-2</v>
      </c>
      <c r="C39" s="4">
        <v>4.0000000000000001E-3</v>
      </c>
      <c r="D39" s="4">
        <v>2E-3</v>
      </c>
      <c r="E39" s="4">
        <v>20.085837000000001</v>
      </c>
      <c r="F39" s="4">
        <v>-1.1000000000000001</v>
      </c>
      <c r="G39" s="4">
        <v>-2.2000000000000002</v>
      </c>
      <c r="H39" s="4">
        <v>7.6</v>
      </c>
      <c r="J39" s="4">
        <v>21</v>
      </c>
      <c r="K39" s="4">
        <v>1</v>
      </c>
      <c r="L39" s="4">
        <v>4.4000000000000003E-3</v>
      </c>
      <c r="M39" s="4">
        <v>2E-3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7.6482000000000001</v>
      </c>
      <c r="W39" s="4">
        <v>0</v>
      </c>
      <c r="X39" s="4">
        <v>21</v>
      </c>
      <c r="Y39" s="4">
        <v>13.8</v>
      </c>
      <c r="Z39" s="4">
        <v>848</v>
      </c>
      <c r="AA39" s="4">
        <v>872</v>
      </c>
      <c r="AB39" s="4">
        <v>879</v>
      </c>
      <c r="AC39" s="4">
        <v>62</v>
      </c>
      <c r="AD39" s="4">
        <v>4.82</v>
      </c>
      <c r="AE39" s="4">
        <v>0.11</v>
      </c>
      <c r="AF39" s="4">
        <v>982</v>
      </c>
      <c r="AG39" s="4">
        <v>-16</v>
      </c>
      <c r="AH39" s="4">
        <v>3</v>
      </c>
      <c r="AI39" s="4">
        <v>8</v>
      </c>
      <c r="AJ39" s="4">
        <v>189</v>
      </c>
      <c r="AK39" s="4">
        <v>139</v>
      </c>
      <c r="AL39" s="4">
        <v>4</v>
      </c>
      <c r="AM39" s="4">
        <v>195</v>
      </c>
      <c r="AN39" s="4" t="s">
        <v>155</v>
      </c>
      <c r="AO39" s="4">
        <v>2</v>
      </c>
      <c r="AP39" s="5">
        <v>0.85474537037037035</v>
      </c>
      <c r="AQ39" s="4">
        <v>47.159301999999997</v>
      </c>
      <c r="AR39" s="4">
        <v>-88.489722999999998</v>
      </c>
      <c r="AS39" s="4">
        <v>312.3</v>
      </c>
      <c r="AT39" s="4">
        <v>0</v>
      </c>
      <c r="AU39" s="4">
        <v>12</v>
      </c>
      <c r="AV39" s="4">
        <v>10</v>
      </c>
      <c r="AW39" s="4" t="s">
        <v>193</v>
      </c>
      <c r="AX39" s="4">
        <v>0.9</v>
      </c>
      <c r="AY39" s="4">
        <v>1.6</v>
      </c>
      <c r="AZ39" s="4">
        <v>1.8</v>
      </c>
      <c r="BA39" s="4">
        <v>14.023</v>
      </c>
      <c r="BB39" s="4">
        <v>450</v>
      </c>
      <c r="BC39" s="4">
        <v>32.090000000000003</v>
      </c>
      <c r="BD39" s="4">
        <v>0.111</v>
      </c>
      <c r="BE39" s="4">
        <v>0</v>
      </c>
      <c r="BF39" s="4">
        <v>0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0</v>
      </c>
      <c r="BM39" s="4">
        <v>0</v>
      </c>
      <c r="BN39" s="4">
        <v>0</v>
      </c>
      <c r="BO39" s="4">
        <v>0</v>
      </c>
      <c r="BQ39" s="4">
        <v>0</v>
      </c>
      <c r="BR39" s="4">
        <v>3.6461E-2</v>
      </c>
      <c r="BS39" s="4">
        <v>-5</v>
      </c>
      <c r="BT39" s="4">
        <v>-3.4632999999999997E-2</v>
      </c>
      <c r="BU39" s="4">
        <v>0.89101699999999995</v>
      </c>
      <c r="BV39" s="4">
        <v>-0.69958100000000001</v>
      </c>
    </row>
    <row r="40" spans="1:74" x14ac:dyDescent="0.25">
      <c r="A40" s="2">
        <v>42067</v>
      </c>
      <c r="B40" s="3">
        <v>2.0557870370370369E-2</v>
      </c>
      <c r="C40" s="4">
        <v>7.0999999999999994E-2</v>
      </c>
      <c r="D40" s="4">
        <v>0.16950000000000001</v>
      </c>
      <c r="E40" s="4">
        <v>1694.508065</v>
      </c>
      <c r="F40" s="4">
        <v>-1.1000000000000001</v>
      </c>
      <c r="G40" s="4">
        <v>-2.2000000000000002</v>
      </c>
      <c r="H40" s="4">
        <v>20</v>
      </c>
      <c r="J40" s="4">
        <v>21</v>
      </c>
      <c r="K40" s="4">
        <v>1</v>
      </c>
      <c r="L40" s="4">
        <v>7.0900000000000005E-2</v>
      </c>
      <c r="M40" s="4">
        <v>0.16950000000000001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20</v>
      </c>
      <c r="W40" s="4">
        <v>0</v>
      </c>
      <c r="X40" s="4">
        <v>21</v>
      </c>
      <c r="Y40" s="4">
        <v>13.9</v>
      </c>
      <c r="Z40" s="4">
        <v>847</v>
      </c>
      <c r="AA40" s="4">
        <v>872</v>
      </c>
      <c r="AB40" s="4">
        <v>879</v>
      </c>
      <c r="AC40" s="4">
        <v>62</v>
      </c>
      <c r="AD40" s="4">
        <v>4.82</v>
      </c>
      <c r="AE40" s="4">
        <v>0.11</v>
      </c>
      <c r="AF40" s="4">
        <v>982</v>
      </c>
      <c r="AG40" s="4">
        <v>-16</v>
      </c>
      <c r="AH40" s="4">
        <v>3</v>
      </c>
      <c r="AI40" s="4">
        <v>8</v>
      </c>
      <c r="AJ40" s="4">
        <v>189</v>
      </c>
      <c r="AK40" s="4">
        <v>139</v>
      </c>
      <c r="AL40" s="4">
        <v>4.3</v>
      </c>
      <c r="AM40" s="4">
        <v>195</v>
      </c>
      <c r="AN40" s="4" t="s">
        <v>155</v>
      </c>
      <c r="AO40" s="4">
        <v>2</v>
      </c>
      <c r="AP40" s="5">
        <v>0.8547569444444445</v>
      </c>
      <c r="AQ40" s="4">
        <v>47.159301999999997</v>
      </c>
      <c r="AR40" s="4">
        <v>-88.489722999999998</v>
      </c>
      <c r="AS40" s="4">
        <v>312.8</v>
      </c>
      <c r="AT40" s="4">
        <v>0</v>
      </c>
      <c r="AU40" s="4">
        <v>12</v>
      </c>
      <c r="AV40" s="4">
        <v>10</v>
      </c>
      <c r="AW40" s="4" t="s">
        <v>193</v>
      </c>
      <c r="AX40" s="4">
        <v>0.9</v>
      </c>
      <c r="AY40" s="4">
        <v>1.6</v>
      </c>
      <c r="AZ40" s="4">
        <v>1.8</v>
      </c>
      <c r="BA40" s="4">
        <v>14.023</v>
      </c>
      <c r="BB40" s="4">
        <v>450</v>
      </c>
      <c r="BC40" s="4">
        <v>32.090000000000003</v>
      </c>
      <c r="BD40" s="4">
        <v>0.111</v>
      </c>
      <c r="BE40" s="4">
        <v>0</v>
      </c>
      <c r="BF40" s="4">
        <v>0</v>
      </c>
      <c r="BG40" s="4">
        <v>0</v>
      </c>
      <c r="BH40" s="4">
        <v>0</v>
      </c>
      <c r="BI40" s="4">
        <v>0</v>
      </c>
      <c r="BJ40" s="4">
        <v>0</v>
      </c>
      <c r="BK40" s="4">
        <v>0</v>
      </c>
      <c r="BL40" s="4">
        <v>0</v>
      </c>
      <c r="BM40" s="4">
        <v>0</v>
      </c>
      <c r="BN40" s="4">
        <v>0</v>
      </c>
      <c r="BO40" s="4">
        <v>0</v>
      </c>
      <c r="BQ40" s="4">
        <v>0</v>
      </c>
      <c r="BR40" s="4">
        <v>4.1911999999999998E-2</v>
      </c>
      <c r="BS40" s="4">
        <v>-5</v>
      </c>
      <c r="BT40" s="4">
        <v>-2.964E-2</v>
      </c>
      <c r="BU40" s="4">
        <v>1.024224</v>
      </c>
      <c r="BV40" s="4">
        <v>-0.59872800000000004</v>
      </c>
    </row>
    <row r="41" spans="1:74" x14ac:dyDescent="0.25">
      <c r="A41" s="2">
        <v>42067</v>
      </c>
      <c r="B41" s="3">
        <v>2.0569444444444446E-2</v>
      </c>
      <c r="C41" s="4">
        <v>0.49399999999999999</v>
      </c>
      <c r="D41" s="4">
        <v>0.72940000000000005</v>
      </c>
      <c r="E41" s="4">
        <v>7293.7248319999999</v>
      </c>
      <c r="F41" s="4">
        <v>-1.1000000000000001</v>
      </c>
      <c r="G41" s="4">
        <v>-2.2000000000000002</v>
      </c>
      <c r="H41" s="4">
        <v>5937.2</v>
      </c>
      <c r="J41" s="4">
        <v>21</v>
      </c>
      <c r="K41" s="4">
        <v>0.98670000000000002</v>
      </c>
      <c r="L41" s="4">
        <v>0.48730000000000001</v>
      </c>
      <c r="M41" s="4">
        <v>0.71970000000000001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5937.1655000000001</v>
      </c>
      <c r="W41" s="4">
        <v>0</v>
      </c>
      <c r="X41" s="4">
        <v>20.7212</v>
      </c>
      <c r="Y41" s="4">
        <v>13.8</v>
      </c>
      <c r="Z41" s="4">
        <v>847</v>
      </c>
      <c r="AA41" s="4">
        <v>873</v>
      </c>
      <c r="AB41" s="4">
        <v>879</v>
      </c>
      <c r="AC41" s="4">
        <v>62</v>
      </c>
      <c r="AD41" s="4">
        <v>4.82</v>
      </c>
      <c r="AE41" s="4">
        <v>0.11</v>
      </c>
      <c r="AF41" s="4">
        <v>982</v>
      </c>
      <c r="AG41" s="4">
        <v>-16</v>
      </c>
      <c r="AH41" s="4">
        <v>3</v>
      </c>
      <c r="AI41" s="4">
        <v>8</v>
      </c>
      <c r="AJ41" s="4">
        <v>189</v>
      </c>
      <c r="AK41" s="4">
        <v>139</v>
      </c>
      <c r="AL41" s="4">
        <v>4.4000000000000004</v>
      </c>
      <c r="AM41" s="4">
        <v>195</v>
      </c>
      <c r="AN41" s="4" t="s">
        <v>155</v>
      </c>
      <c r="AO41" s="4">
        <v>2</v>
      </c>
      <c r="AP41" s="5">
        <v>0.85478009259259258</v>
      </c>
      <c r="AQ41" s="4">
        <v>47.159301999999997</v>
      </c>
      <c r="AR41" s="4">
        <v>-88.489722999999998</v>
      </c>
      <c r="AS41" s="4">
        <v>312.89999999999998</v>
      </c>
      <c r="AT41" s="4">
        <v>0</v>
      </c>
      <c r="AU41" s="4">
        <v>12</v>
      </c>
      <c r="AV41" s="4">
        <v>10</v>
      </c>
      <c r="AW41" s="4" t="s">
        <v>193</v>
      </c>
      <c r="AX41" s="4">
        <v>0.9</v>
      </c>
      <c r="AY41" s="4">
        <v>1.6</v>
      </c>
      <c r="AZ41" s="4">
        <v>1.8849</v>
      </c>
      <c r="BA41" s="4">
        <v>14.023</v>
      </c>
      <c r="BB41" s="4">
        <v>450</v>
      </c>
      <c r="BC41" s="4">
        <v>32.090000000000003</v>
      </c>
      <c r="BD41" s="4">
        <v>0.111</v>
      </c>
      <c r="BE41" s="4">
        <v>836.73400000000004</v>
      </c>
      <c r="BF41" s="4">
        <v>786.46900000000005</v>
      </c>
      <c r="BG41" s="4">
        <v>0</v>
      </c>
      <c r="BH41" s="4">
        <v>0</v>
      </c>
      <c r="BI41" s="4">
        <v>0</v>
      </c>
      <c r="BJ41" s="4">
        <v>0</v>
      </c>
      <c r="BK41" s="4">
        <v>0</v>
      </c>
      <c r="BL41" s="4">
        <v>0</v>
      </c>
      <c r="BM41" s="4">
        <v>337.10070000000002</v>
      </c>
      <c r="BQ41" s="4">
        <v>25868.612000000001</v>
      </c>
      <c r="BR41" s="4">
        <v>3.8185999999999998E-2</v>
      </c>
      <c r="BS41" s="4">
        <v>-5</v>
      </c>
      <c r="BT41" s="4">
        <v>-2.4371E-2</v>
      </c>
      <c r="BU41" s="4">
        <v>0.93316200000000005</v>
      </c>
      <c r="BV41" s="4">
        <v>-0.49229899999999999</v>
      </c>
    </row>
    <row r="42" spans="1:74" x14ac:dyDescent="0.25">
      <c r="A42" s="2">
        <v>42067</v>
      </c>
      <c r="B42" s="3">
        <v>2.0581018518518519E-2</v>
      </c>
      <c r="C42" s="4">
        <v>0.93899999999999995</v>
      </c>
      <c r="D42" s="4">
        <v>1.5448</v>
      </c>
      <c r="E42" s="4">
        <v>15448.08725</v>
      </c>
      <c r="F42" s="4">
        <v>-1.1000000000000001</v>
      </c>
      <c r="G42" s="4">
        <v>-2.2000000000000002</v>
      </c>
      <c r="H42" s="4">
        <v>22489.599999999999</v>
      </c>
      <c r="J42" s="4">
        <v>21</v>
      </c>
      <c r="K42" s="4">
        <v>0.95730000000000004</v>
      </c>
      <c r="L42" s="4">
        <v>0.8992</v>
      </c>
      <c r="M42" s="4">
        <v>1.4789000000000001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22489.6113</v>
      </c>
      <c r="W42" s="4">
        <v>0</v>
      </c>
      <c r="X42" s="4">
        <v>20.104299999999999</v>
      </c>
      <c r="Y42" s="4">
        <v>13.8</v>
      </c>
      <c r="Z42" s="4">
        <v>847</v>
      </c>
      <c r="AA42" s="4">
        <v>871</v>
      </c>
      <c r="AB42" s="4">
        <v>878</v>
      </c>
      <c r="AC42" s="4">
        <v>62</v>
      </c>
      <c r="AD42" s="4">
        <v>4.82</v>
      </c>
      <c r="AE42" s="4">
        <v>0.11</v>
      </c>
      <c r="AF42" s="4">
        <v>982</v>
      </c>
      <c r="AG42" s="4">
        <v>-16</v>
      </c>
      <c r="AH42" s="4">
        <v>3</v>
      </c>
      <c r="AI42" s="4">
        <v>8</v>
      </c>
      <c r="AJ42" s="4">
        <v>189</v>
      </c>
      <c r="AK42" s="4">
        <v>139</v>
      </c>
      <c r="AL42" s="4">
        <v>4.4000000000000004</v>
      </c>
      <c r="AM42" s="4">
        <v>195</v>
      </c>
      <c r="AN42" s="4" t="s">
        <v>155</v>
      </c>
      <c r="AO42" s="4">
        <v>2</v>
      </c>
      <c r="AP42" s="5">
        <v>0.85478009259259258</v>
      </c>
      <c r="AQ42" s="4">
        <v>47.159301999999997</v>
      </c>
      <c r="AR42" s="4">
        <v>-88.489722999999998</v>
      </c>
      <c r="AS42" s="4">
        <v>313.2</v>
      </c>
      <c r="AT42" s="4">
        <v>0</v>
      </c>
      <c r="AU42" s="4">
        <v>12</v>
      </c>
      <c r="AV42" s="4">
        <v>10</v>
      </c>
      <c r="AW42" s="4" t="s">
        <v>193</v>
      </c>
      <c r="AX42" s="4">
        <v>0.9</v>
      </c>
      <c r="AY42" s="4">
        <v>1.6</v>
      </c>
      <c r="AZ42" s="4">
        <v>1.8150999999999999</v>
      </c>
      <c r="BA42" s="4">
        <v>14.023</v>
      </c>
      <c r="BB42" s="4">
        <v>40.78</v>
      </c>
      <c r="BC42" s="4">
        <v>2.91</v>
      </c>
      <c r="BD42" s="4">
        <v>4.4550000000000001</v>
      </c>
      <c r="BE42" s="4">
        <v>592.62099999999998</v>
      </c>
      <c r="BF42" s="4">
        <v>620.38</v>
      </c>
      <c r="BG42" s="4">
        <v>0</v>
      </c>
      <c r="BH42" s="4">
        <v>0</v>
      </c>
      <c r="BI42" s="4">
        <v>0</v>
      </c>
      <c r="BJ42" s="4">
        <v>0</v>
      </c>
      <c r="BK42" s="4">
        <v>0</v>
      </c>
      <c r="BL42" s="4">
        <v>0</v>
      </c>
      <c r="BM42" s="4">
        <v>490.16070000000002</v>
      </c>
      <c r="BQ42" s="4">
        <v>9634.3790000000008</v>
      </c>
      <c r="BR42" s="4">
        <v>3.7617999999999999E-2</v>
      </c>
      <c r="BS42" s="4">
        <v>-5</v>
      </c>
      <c r="BT42" s="4">
        <v>-1.9191E-2</v>
      </c>
      <c r="BU42" s="4">
        <v>0.91929899999999998</v>
      </c>
      <c r="BV42" s="4">
        <v>-0.387654</v>
      </c>
    </row>
    <row r="43" spans="1:74" x14ac:dyDescent="0.25">
      <c r="A43" s="2">
        <v>42067</v>
      </c>
      <c r="B43" s="3">
        <v>2.0592592592592593E-2</v>
      </c>
      <c r="C43" s="4">
        <v>1.3979999999999999</v>
      </c>
      <c r="D43" s="4">
        <v>2.2746</v>
      </c>
      <c r="E43" s="4">
        <v>22746.12903</v>
      </c>
      <c r="F43" s="4">
        <v>-1.1000000000000001</v>
      </c>
      <c r="G43" s="4">
        <v>-2.2000000000000002</v>
      </c>
      <c r="H43" s="4">
        <v>38599.800000000003</v>
      </c>
      <c r="J43" s="4">
        <v>21</v>
      </c>
      <c r="K43" s="4">
        <v>0.92889999999999995</v>
      </c>
      <c r="L43" s="4">
        <v>1.2985</v>
      </c>
      <c r="M43" s="4">
        <v>2.1128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38599.752099999998</v>
      </c>
      <c r="W43" s="4">
        <v>0</v>
      </c>
      <c r="X43" s="4">
        <v>19.506</v>
      </c>
      <c r="Y43" s="4">
        <v>13.9</v>
      </c>
      <c r="Z43" s="4">
        <v>846</v>
      </c>
      <c r="AA43" s="4">
        <v>870</v>
      </c>
      <c r="AB43" s="4">
        <v>877</v>
      </c>
      <c r="AC43" s="4">
        <v>62</v>
      </c>
      <c r="AD43" s="4">
        <v>4.82</v>
      </c>
      <c r="AE43" s="4">
        <v>0.11</v>
      </c>
      <c r="AF43" s="4">
        <v>982</v>
      </c>
      <c r="AG43" s="4">
        <v>-16</v>
      </c>
      <c r="AH43" s="4">
        <v>3</v>
      </c>
      <c r="AI43" s="4">
        <v>8</v>
      </c>
      <c r="AJ43" s="4">
        <v>189.3</v>
      </c>
      <c r="AK43" s="4">
        <v>139</v>
      </c>
      <c r="AL43" s="4">
        <v>4.5</v>
      </c>
      <c r="AM43" s="4">
        <v>195</v>
      </c>
      <c r="AN43" s="4" t="s">
        <v>155</v>
      </c>
      <c r="AO43" s="4">
        <v>2</v>
      </c>
      <c r="AP43" s="5">
        <v>0.85479166666666673</v>
      </c>
      <c r="AQ43" s="4">
        <v>47.159301999999997</v>
      </c>
      <c r="AR43" s="4">
        <v>-88.489722999999998</v>
      </c>
      <c r="AS43" s="4">
        <v>313.5</v>
      </c>
      <c r="AT43" s="4">
        <v>0</v>
      </c>
      <c r="AU43" s="4">
        <v>12</v>
      </c>
      <c r="AV43" s="4">
        <v>9</v>
      </c>
      <c r="AW43" s="4" t="s">
        <v>194</v>
      </c>
      <c r="AX43" s="4">
        <v>0.9</v>
      </c>
      <c r="AY43" s="4">
        <v>1.6</v>
      </c>
      <c r="AZ43" s="4">
        <v>1.8</v>
      </c>
      <c r="BA43" s="4">
        <v>14.023</v>
      </c>
      <c r="BB43" s="4">
        <v>25.11</v>
      </c>
      <c r="BC43" s="4">
        <v>1.79</v>
      </c>
      <c r="BD43" s="4">
        <v>7.6589999999999998</v>
      </c>
      <c r="BE43" s="4">
        <v>542.89200000000005</v>
      </c>
      <c r="BF43" s="4">
        <v>562.20000000000005</v>
      </c>
      <c r="BG43" s="4">
        <v>0</v>
      </c>
      <c r="BH43" s="4">
        <v>0</v>
      </c>
      <c r="BI43" s="4">
        <v>0</v>
      </c>
      <c r="BJ43" s="4">
        <v>0</v>
      </c>
      <c r="BK43" s="4">
        <v>0</v>
      </c>
      <c r="BL43" s="4">
        <v>0</v>
      </c>
      <c r="BM43" s="4">
        <v>533.65560000000005</v>
      </c>
      <c r="BQ43" s="4">
        <v>5929.5829999999996</v>
      </c>
      <c r="BR43" s="4">
        <v>4.2000000000000003E-2</v>
      </c>
      <c r="BS43" s="4">
        <v>-5</v>
      </c>
      <c r="BT43" s="4">
        <v>-1.5924000000000001E-2</v>
      </c>
      <c r="BU43" s="4">
        <v>1.026375</v>
      </c>
      <c r="BV43" s="4">
        <v>-0.32166499999999998</v>
      </c>
    </row>
    <row r="44" spans="1:74" x14ac:dyDescent="0.25">
      <c r="A44" s="2">
        <v>42067</v>
      </c>
      <c r="B44" s="3">
        <v>2.060416666666667E-2</v>
      </c>
      <c r="C44" s="4">
        <v>1.845</v>
      </c>
      <c r="D44" s="4">
        <v>2.9285000000000001</v>
      </c>
      <c r="E44" s="4">
        <v>29284.513889999998</v>
      </c>
      <c r="F44" s="4">
        <v>-0.8</v>
      </c>
      <c r="G44" s="4">
        <v>-2.2999999999999998</v>
      </c>
      <c r="H44" s="4">
        <v>46060.2</v>
      </c>
      <c r="J44" s="4">
        <v>20.66</v>
      </c>
      <c r="K44" s="4">
        <v>0.91010000000000002</v>
      </c>
      <c r="L44" s="4">
        <v>1.6792</v>
      </c>
      <c r="M44" s="4">
        <v>2.6652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46060.2</v>
      </c>
      <c r="W44" s="4">
        <v>0</v>
      </c>
      <c r="X44" s="4">
        <v>18.803799999999999</v>
      </c>
      <c r="Y44" s="4">
        <v>13.8</v>
      </c>
      <c r="Z44" s="4">
        <v>847</v>
      </c>
      <c r="AA44" s="4">
        <v>870</v>
      </c>
      <c r="AB44" s="4">
        <v>878</v>
      </c>
      <c r="AC44" s="4">
        <v>62</v>
      </c>
      <c r="AD44" s="4">
        <v>4.82</v>
      </c>
      <c r="AE44" s="4">
        <v>0.11</v>
      </c>
      <c r="AF44" s="4">
        <v>982</v>
      </c>
      <c r="AG44" s="4">
        <v>-16</v>
      </c>
      <c r="AH44" s="4">
        <v>3</v>
      </c>
      <c r="AI44" s="4">
        <v>8</v>
      </c>
      <c r="AJ44" s="4">
        <v>190</v>
      </c>
      <c r="AK44" s="4">
        <v>139</v>
      </c>
      <c r="AL44" s="4">
        <v>4.4000000000000004</v>
      </c>
      <c r="AM44" s="4">
        <v>195</v>
      </c>
      <c r="AN44" s="4" t="s">
        <v>155</v>
      </c>
      <c r="AO44" s="4">
        <v>2</v>
      </c>
      <c r="AP44" s="5">
        <v>0.85480324074074077</v>
      </c>
      <c r="AQ44" s="4">
        <v>47.159301999999997</v>
      </c>
      <c r="AR44" s="4">
        <v>-88.489722999999998</v>
      </c>
      <c r="AS44" s="4">
        <v>314</v>
      </c>
      <c r="AT44" s="4">
        <v>0</v>
      </c>
      <c r="AU44" s="4">
        <v>12</v>
      </c>
      <c r="AV44" s="4">
        <v>9</v>
      </c>
      <c r="AW44" s="4" t="s">
        <v>194</v>
      </c>
      <c r="AX44" s="4">
        <v>0.9</v>
      </c>
      <c r="AY44" s="4">
        <v>1.6</v>
      </c>
      <c r="AZ44" s="4">
        <v>1.8</v>
      </c>
      <c r="BA44" s="4">
        <v>14.023</v>
      </c>
      <c r="BB44" s="4">
        <v>19.95</v>
      </c>
      <c r="BC44" s="4">
        <v>1.42</v>
      </c>
      <c r="BD44" s="4">
        <v>9.8789999999999996</v>
      </c>
      <c r="BE44" s="4">
        <v>569.74099999999999</v>
      </c>
      <c r="BF44" s="4">
        <v>575.54300000000001</v>
      </c>
      <c r="BG44" s="4">
        <v>0</v>
      </c>
      <c r="BH44" s="4">
        <v>0</v>
      </c>
      <c r="BI44" s="4">
        <v>0</v>
      </c>
      <c r="BJ44" s="4">
        <v>0</v>
      </c>
      <c r="BK44" s="4">
        <v>0</v>
      </c>
      <c r="BL44" s="4">
        <v>0</v>
      </c>
      <c r="BM44" s="4">
        <v>516.80219999999997</v>
      </c>
      <c r="BQ44" s="4">
        <v>4638.9840000000004</v>
      </c>
      <c r="BR44" s="4">
        <v>4.1730999999999997E-2</v>
      </c>
      <c r="BS44" s="4">
        <v>-5</v>
      </c>
      <c r="BT44" s="4">
        <v>-1.1388000000000001E-2</v>
      </c>
      <c r="BU44" s="4">
        <v>1.019808</v>
      </c>
      <c r="BV44" s="4">
        <v>-0.23003000000000001</v>
      </c>
    </row>
    <row r="45" spans="1:74" x14ac:dyDescent="0.25">
      <c r="A45" s="2">
        <v>42067</v>
      </c>
      <c r="B45" s="3">
        <v>2.0615740740740744E-2</v>
      </c>
      <c r="C45" s="4">
        <v>2.1840000000000002</v>
      </c>
      <c r="D45" s="4">
        <v>3.4470000000000001</v>
      </c>
      <c r="E45" s="4">
        <v>34469.800999999999</v>
      </c>
      <c r="F45" s="4">
        <v>-0.2</v>
      </c>
      <c r="G45" s="4">
        <v>-2.2999999999999998</v>
      </c>
      <c r="H45" s="4">
        <v>46060.2</v>
      </c>
      <c r="J45" s="4">
        <v>19.829999999999998</v>
      </c>
      <c r="K45" s="4">
        <v>0.90159999999999996</v>
      </c>
      <c r="L45" s="4">
        <v>1.9686999999999999</v>
      </c>
      <c r="M45" s="4">
        <v>3.1078999999999999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46060.2</v>
      </c>
      <c r="W45" s="4">
        <v>0</v>
      </c>
      <c r="X45" s="4">
        <v>17.8795</v>
      </c>
      <c r="Y45" s="4">
        <v>13.9</v>
      </c>
      <c r="Z45" s="4">
        <v>847</v>
      </c>
      <c r="AA45" s="4">
        <v>871</v>
      </c>
      <c r="AB45" s="4">
        <v>879</v>
      </c>
      <c r="AC45" s="4">
        <v>62</v>
      </c>
      <c r="AD45" s="4">
        <v>4.82</v>
      </c>
      <c r="AE45" s="4">
        <v>0.11</v>
      </c>
      <c r="AF45" s="4">
        <v>982</v>
      </c>
      <c r="AG45" s="4">
        <v>-16</v>
      </c>
      <c r="AH45" s="4">
        <v>2.7322679999999999</v>
      </c>
      <c r="AI45" s="4">
        <v>8</v>
      </c>
      <c r="AJ45" s="4">
        <v>190</v>
      </c>
      <c r="AK45" s="4">
        <v>139</v>
      </c>
      <c r="AL45" s="4">
        <v>4.4000000000000004</v>
      </c>
      <c r="AM45" s="4">
        <v>195</v>
      </c>
      <c r="AN45" s="4" t="s">
        <v>155</v>
      </c>
      <c r="AO45" s="4">
        <v>2</v>
      </c>
      <c r="AP45" s="5">
        <v>0.85481481481481481</v>
      </c>
      <c r="AQ45" s="4">
        <v>47.159301999999997</v>
      </c>
      <c r="AR45" s="4">
        <v>-88.489722999999998</v>
      </c>
      <c r="AS45" s="4">
        <v>314.3</v>
      </c>
      <c r="AT45" s="4">
        <v>0</v>
      </c>
      <c r="AU45" s="4">
        <v>12</v>
      </c>
      <c r="AV45" s="4">
        <v>10</v>
      </c>
      <c r="AW45" s="4" t="s">
        <v>193</v>
      </c>
      <c r="AX45" s="4">
        <v>0.9</v>
      </c>
      <c r="AY45" s="4">
        <v>1.6</v>
      </c>
      <c r="AZ45" s="4">
        <v>1.8</v>
      </c>
      <c r="BA45" s="4">
        <v>14.023</v>
      </c>
      <c r="BB45" s="4">
        <v>18.23</v>
      </c>
      <c r="BC45" s="4">
        <v>1.3</v>
      </c>
      <c r="BD45" s="4">
        <v>10.911</v>
      </c>
      <c r="BE45" s="4">
        <v>617.24900000000002</v>
      </c>
      <c r="BF45" s="4">
        <v>620.18200000000002</v>
      </c>
      <c r="BG45" s="4">
        <v>0</v>
      </c>
      <c r="BH45" s="4">
        <v>0</v>
      </c>
      <c r="BI45" s="4">
        <v>0</v>
      </c>
      <c r="BJ45" s="4">
        <v>0</v>
      </c>
      <c r="BK45" s="4">
        <v>0</v>
      </c>
      <c r="BL45" s="4">
        <v>0</v>
      </c>
      <c r="BM45" s="4">
        <v>477.55369999999999</v>
      </c>
      <c r="BQ45" s="4">
        <v>4075.9540000000002</v>
      </c>
      <c r="BR45" s="4">
        <v>4.4481E-2</v>
      </c>
      <c r="BS45" s="4">
        <v>-5</v>
      </c>
      <c r="BT45" s="4">
        <v>-6.1970000000000003E-3</v>
      </c>
      <c r="BU45" s="4">
        <v>1.0869930000000001</v>
      </c>
      <c r="BV45" s="4">
        <v>-0.12517500000000001</v>
      </c>
    </row>
    <row r="46" spans="1:74" x14ac:dyDescent="0.25">
      <c r="A46" s="2">
        <v>42067</v>
      </c>
      <c r="B46" s="3">
        <v>2.0627314814814814E-2</v>
      </c>
      <c r="C46" s="4">
        <v>2.4089999999999998</v>
      </c>
      <c r="D46" s="4">
        <v>3.8151999999999999</v>
      </c>
      <c r="E46" s="4">
        <v>38151.837229999997</v>
      </c>
      <c r="F46" s="4">
        <v>1.6</v>
      </c>
      <c r="G46" s="4">
        <v>-2.2999999999999998</v>
      </c>
      <c r="H46" s="4">
        <v>46065.7</v>
      </c>
      <c r="J46" s="4">
        <v>18.66</v>
      </c>
      <c r="K46" s="4">
        <v>0.89580000000000004</v>
      </c>
      <c r="L46" s="4">
        <v>2.1577999999999999</v>
      </c>
      <c r="M46" s="4">
        <v>3.4175</v>
      </c>
      <c r="N46" s="4">
        <v>1.4028</v>
      </c>
      <c r="O46" s="4">
        <v>0</v>
      </c>
      <c r="P46" s="4">
        <v>1.4</v>
      </c>
      <c r="Q46" s="4">
        <v>1.0548999999999999</v>
      </c>
      <c r="R46" s="4">
        <v>0</v>
      </c>
      <c r="S46" s="4">
        <v>1.1000000000000001</v>
      </c>
      <c r="T46" s="4">
        <v>46065.719400000002</v>
      </c>
      <c r="W46" s="4">
        <v>0</v>
      </c>
      <c r="X46" s="4">
        <v>16.711400000000001</v>
      </c>
      <c r="Y46" s="4">
        <v>13.8</v>
      </c>
      <c r="Z46" s="4">
        <v>847</v>
      </c>
      <c r="AA46" s="4">
        <v>871</v>
      </c>
      <c r="AB46" s="4">
        <v>879</v>
      </c>
      <c r="AC46" s="4">
        <v>62</v>
      </c>
      <c r="AD46" s="4">
        <v>4.82</v>
      </c>
      <c r="AE46" s="4">
        <v>0.11</v>
      </c>
      <c r="AF46" s="4">
        <v>982</v>
      </c>
      <c r="AG46" s="4">
        <v>-16</v>
      </c>
      <c r="AH46" s="4">
        <v>2</v>
      </c>
      <c r="AI46" s="4">
        <v>8</v>
      </c>
      <c r="AJ46" s="4">
        <v>190</v>
      </c>
      <c r="AK46" s="4">
        <v>139</v>
      </c>
      <c r="AL46" s="4">
        <v>4.4000000000000004</v>
      </c>
      <c r="AM46" s="4">
        <v>195</v>
      </c>
      <c r="AN46" s="4" t="s">
        <v>155</v>
      </c>
      <c r="AO46" s="4">
        <v>2</v>
      </c>
      <c r="AP46" s="5">
        <v>0.85482638888888884</v>
      </c>
      <c r="AQ46" s="4">
        <v>47.159301999999997</v>
      </c>
      <c r="AR46" s="4">
        <v>-88.489722999999998</v>
      </c>
      <c r="AS46" s="4">
        <v>314.39999999999998</v>
      </c>
      <c r="AT46" s="4">
        <v>0</v>
      </c>
      <c r="AU46" s="4">
        <v>12</v>
      </c>
      <c r="AV46" s="4">
        <v>10</v>
      </c>
      <c r="AW46" s="4" t="s">
        <v>193</v>
      </c>
      <c r="AX46" s="4">
        <v>0.9</v>
      </c>
      <c r="AY46" s="4">
        <v>1.6</v>
      </c>
      <c r="AZ46" s="4">
        <v>1.8</v>
      </c>
      <c r="BA46" s="4">
        <v>14.023</v>
      </c>
      <c r="BB46" s="4">
        <v>17.2</v>
      </c>
      <c r="BC46" s="4">
        <v>1.23</v>
      </c>
      <c r="BD46" s="4">
        <v>11.637</v>
      </c>
      <c r="BE46" s="4">
        <v>643.22500000000002</v>
      </c>
      <c r="BF46" s="4">
        <v>648.39099999999996</v>
      </c>
      <c r="BG46" s="4">
        <v>4.3999999999999997E-2</v>
      </c>
      <c r="BH46" s="4">
        <v>0</v>
      </c>
      <c r="BI46" s="4">
        <v>4.3999999999999997E-2</v>
      </c>
      <c r="BJ46" s="4">
        <v>3.3000000000000002E-2</v>
      </c>
      <c r="BK46" s="4">
        <v>0</v>
      </c>
      <c r="BL46" s="4">
        <v>3.3000000000000002E-2</v>
      </c>
      <c r="BM46" s="4">
        <v>454.1</v>
      </c>
      <c r="BQ46" s="4">
        <v>3622.1320000000001</v>
      </c>
      <c r="BR46" s="4">
        <v>6.6269999999999996E-2</v>
      </c>
      <c r="BS46" s="4">
        <v>-5</v>
      </c>
      <c r="BT46" s="4">
        <v>-2.9329999999999998E-3</v>
      </c>
      <c r="BU46" s="4">
        <v>1.619467</v>
      </c>
      <c r="BV46" s="4">
        <v>-5.9248000000000002E-2</v>
      </c>
    </row>
    <row r="47" spans="1:74" x14ac:dyDescent="0.25">
      <c r="A47" s="2">
        <v>42067</v>
      </c>
      <c r="B47" s="3">
        <v>2.0638888888888887E-2</v>
      </c>
      <c r="C47" s="4">
        <v>2.5190000000000001</v>
      </c>
      <c r="D47" s="4">
        <v>4.0580999999999996</v>
      </c>
      <c r="E47" s="4">
        <v>40581.239600000001</v>
      </c>
      <c r="F47" s="4">
        <v>1.8</v>
      </c>
      <c r="G47" s="4">
        <v>-2.2999999999999998</v>
      </c>
      <c r="H47" s="4">
        <v>46063</v>
      </c>
      <c r="J47" s="4">
        <v>17.420000000000002</v>
      </c>
      <c r="K47" s="4">
        <v>0.89219999999999999</v>
      </c>
      <c r="L47" s="4">
        <v>2.2475999999999998</v>
      </c>
      <c r="M47" s="4">
        <v>3.6208</v>
      </c>
      <c r="N47" s="4">
        <v>1.6060000000000001</v>
      </c>
      <c r="O47" s="4">
        <v>0</v>
      </c>
      <c r="P47" s="4">
        <v>1.6</v>
      </c>
      <c r="Q47" s="4">
        <v>1.2076</v>
      </c>
      <c r="R47" s="4">
        <v>0</v>
      </c>
      <c r="S47" s="4">
        <v>1.2</v>
      </c>
      <c r="T47" s="4">
        <v>46063</v>
      </c>
      <c r="W47" s="4">
        <v>0</v>
      </c>
      <c r="X47" s="4">
        <v>15.5436</v>
      </c>
      <c r="Y47" s="4">
        <v>13.8</v>
      </c>
      <c r="Z47" s="4">
        <v>847</v>
      </c>
      <c r="AA47" s="4">
        <v>871</v>
      </c>
      <c r="AB47" s="4">
        <v>878</v>
      </c>
      <c r="AC47" s="4">
        <v>62</v>
      </c>
      <c r="AD47" s="4">
        <v>4.82</v>
      </c>
      <c r="AE47" s="4">
        <v>0.11</v>
      </c>
      <c r="AF47" s="4">
        <v>982</v>
      </c>
      <c r="AG47" s="4">
        <v>-16</v>
      </c>
      <c r="AH47" s="4">
        <v>2</v>
      </c>
      <c r="AI47" s="4">
        <v>8</v>
      </c>
      <c r="AJ47" s="4">
        <v>190</v>
      </c>
      <c r="AK47" s="4">
        <v>139</v>
      </c>
      <c r="AL47" s="4">
        <v>4.4000000000000004</v>
      </c>
      <c r="AM47" s="4">
        <v>195</v>
      </c>
      <c r="AN47" s="4" t="s">
        <v>155</v>
      </c>
      <c r="AO47" s="4">
        <v>2</v>
      </c>
      <c r="AP47" s="5">
        <v>0.85483796296296299</v>
      </c>
      <c r="AQ47" s="4">
        <v>47.159301999999997</v>
      </c>
      <c r="AR47" s="4">
        <v>-88.489722999999998</v>
      </c>
      <c r="AS47" s="4">
        <v>314.7</v>
      </c>
      <c r="AT47" s="4">
        <v>0</v>
      </c>
      <c r="AU47" s="4">
        <v>12</v>
      </c>
      <c r="AV47" s="4">
        <v>10</v>
      </c>
      <c r="AW47" s="4" t="s">
        <v>193</v>
      </c>
      <c r="AX47" s="4">
        <v>0.9</v>
      </c>
      <c r="AY47" s="4">
        <v>1.6</v>
      </c>
      <c r="AZ47" s="4">
        <v>1.8</v>
      </c>
      <c r="BA47" s="4">
        <v>14.023</v>
      </c>
      <c r="BB47" s="4">
        <v>16.63</v>
      </c>
      <c r="BC47" s="4">
        <v>1.19</v>
      </c>
      <c r="BD47" s="4">
        <v>12.08</v>
      </c>
      <c r="BE47" s="4">
        <v>651.19100000000003</v>
      </c>
      <c r="BF47" s="4">
        <v>667.68</v>
      </c>
      <c r="BG47" s="4">
        <v>4.9000000000000002E-2</v>
      </c>
      <c r="BH47" s="4">
        <v>0</v>
      </c>
      <c r="BI47" s="4">
        <v>4.9000000000000002E-2</v>
      </c>
      <c r="BJ47" s="4">
        <v>3.6999999999999998E-2</v>
      </c>
      <c r="BK47" s="4">
        <v>0</v>
      </c>
      <c r="BL47" s="4">
        <v>3.6999999999999998E-2</v>
      </c>
      <c r="BM47" s="4">
        <v>441.33150000000001</v>
      </c>
      <c r="BQ47" s="4">
        <v>3274.491</v>
      </c>
      <c r="BR47" s="4">
        <v>0.103724</v>
      </c>
      <c r="BS47" s="4">
        <v>-5</v>
      </c>
      <c r="BT47" s="4">
        <v>1.33E-3</v>
      </c>
      <c r="BU47" s="4">
        <v>2.5347550000000001</v>
      </c>
      <c r="BV47" s="4">
        <v>2.6866000000000001E-2</v>
      </c>
    </row>
    <row r="48" spans="1:74" x14ac:dyDescent="0.25">
      <c r="A48" s="2">
        <v>42067</v>
      </c>
      <c r="B48" s="3">
        <v>2.0650462962962964E-2</v>
      </c>
      <c r="C48" s="4">
        <v>2.5830000000000002</v>
      </c>
      <c r="D48" s="4">
        <v>4.1871</v>
      </c>
      <c r="E48" s="4">
        <v>41870.75707</v>
      </c>
      <c r="F48" s="4">
        <v>1.8</v>
      </c>
      <c r="G48" s="4">
        <v>-2.2999999999999998</v>
      </c>
      <c r="H48" s="4">
        <v>46064.800000000003</v>
      </c>
      <c r="J48" s="4">
        <v>16.260000000000002</v>
      </c>
      <c r="K48" s="4">
        <v>0.89029999999999998</v>
      </c>
      <c r="L48" s="4">
        <v>2.2997000000000001</v>
      </c>
      <c r="M48" s="4">
        <v>3.7275999999999998</v>
      </c>
      <c r="N48" s="4">
        <v>1.6025</v>
      </c>
      <c r="O48" s="4">
        <v>0</v>
      </c>
      <c r="P48" s="4">
        <v>1.6</v>
      </c>
      <c r="Q48" s="4">
        <v>1.2050000000000001</v>
      </c>
      <c r="R48" s="4">
        <v>0</v>
      </c>
      <c r="S48" s="4">
        <v>1.2</v>
      </c>
      <c r="T48" s="4">
        <v>46064.800000000003</v>
      </c>
      <c r="W48" s="4">
        <v>0</v>
      </c>
      <c r="X48" s="4">
        <v>14.473000000000001</v>
      </c>
      <c r="Y48" s="4">
        <v>13.9</v>
      </c>
      <c r="Z48" s="4">
        <v>846</v>
      </c>
      <c r="AA48" s="4">
        <v>871</v>
      </c>
      <c r="AB48" s="4">
        <v>878</v>
      </c>
      <c r="AC48" s="4">
        <v>62</v>
      </c>
      <c r="AD48" s="4">
        <v>4.82</v>
      </c>
      <c r="AE48" s="4">
        <v>0.11</v>
      </c>
      <c r="AF48" s="4">
        <v>982</v>
      </c>
      <c r="AG48" s="4">
        <v>-16</v>
      </c>
      <c r="AH48" s="4">
        <v>2</v>
      </c>
      <c r="AI48" s="4">
        <v>8</v>
      </c>
      <c r="AJ48" s="4">
        <v>190</v>
      </c>
      <c r="AK48" s="4">
        <v>139</v>
      </c>
      <c r="AL48" s="4">
        <v>4.3</v>
      </c>
      <c r="AM48" s="4">
        <v>195</v>
      </c>
      <c r="AN48" s="4" t="s">
        <v>155</v>
      </c>
      <c r="AO48" s="4">
        <v>2</v>
      </c>
      <c r="AP48" s="5">
        <v>0.85484953703703714</v>
      </c>
      <c r="AQ48" s="4">
        <v>47.159301999999997</v>
      </c>
      <c r="AR48" s="4">
        <v>-88.489722999999998</v>
      </c>
      <c r="AS48" s="4">
        <v>314.8</v>
      </c>
      <c r="AT48" s="4">
        <v>0</v>
      </c>
      <c r="AU48" s="4">
        <v>12</v>
      </c>
      <c r="AV48" s="4">
        <v>10</v>
      </c>
      <c r="AW48" s="4" t="s">
        <v>193</v>
      </c>
      <c r="AX48" s="4">
        <v>0.9</v>
      </c>
      <c r="AY48" s="4">
        <v>1.6</v>
      </c>
      <c r="AZ48" s="4">
        <v>1.8</v>
      </c>
      <c r="BA48" s="4">
        <v>14.023</v>
      </c>
      <c r="BB48" s="4">
        <v>16.329999999999998</v>
      </c>
      <c r="BC48" s="4">
        <v>1.1599999999999999</v>
      </c>
      <c r="BD48" s="4">
        <v>12.324999999999999</v>
      </c>
      <c r="BE48" s="4">
        <v>656.279</v>
      </c>
      <c r="BF48" s="4">
        <v>677.06</v>
      </c>
      <c r="BG48" s="4">
        <v>4.8000000000000001E-2</v>
      </c>
      <c r="BH48" s="4">
        <v>0</v>
      </c>
      <c r="BI48" s="4">
        <v>4.8000000000000001E-2</v>
      </c>
      <c r="BJ48" s="4">
        <v>3.5999999999999997E-2</v>
      </c>
      <c r="BK48" s="4">
        <v>0</v>
      </c>
      <c r="BL48" s="4">
        <v>3.5999999999999997E-2</v>
      </c>
      <c r="BM48" s="4">
        <v>434.71679999999998</v>
      </c>
      <c r="BQ48" s="4">
        <v>3003.136</v>
      </c>
      <c r="BR48" s="4">
        <v>0.11426600000000001</v>
      </c>
      <c r="BS48" s="4">
        <v>-5</v>
      </c>
      <c r="BT48" s="4">
        <v>6.3299999999999997E-3</v>
      </c>
      <c r="BU48" s="4">
        <v>2.792376</v>
      </c>
      <c r="BV48" s="4">
        <v>0.12786600000000001</v>
      </c>
    </row>
    <row r="49" spans="1:74" x14ac:dyDescent="0.25">
      <c r="A49" s="2">
        <v>42067</v>
      </c>
      <c r="B49" s="3">
        <v>2.0662037037037038E-2</v>
      </c>
      <c r="C49" s="4">
        <v>2.6139999999999999</v>
      </c>
      <c r="D49" s="4">
        <v>4.2698999999999998</v>
      </c>
      <c r="E49" s="4">
        <v>42699.254500000003</v>
      </c>
      <c r="F49" s="4">
        <v>1.8</v>
      </c>
      <c r="G49" s="4">
        <v>-2.2999999999999998</v>
      </c>
      <c r="H49" s="4">
        <v>46064.5</v>
      </c>
      <c r="J49" s="4">
        <v>15.32</v>
      </c>
      <c r="K49" s="4">
        <v>0.8891</v>
      </c>
      <c r="L49" s="4">
        <v>2.3241000000000001</v>
      </c>
      <c r="M49" s="4">
        <v>3.7964000000000002</v>
      </c>
      <c r="N49" s="4">
        <v>1.6004</v>
      </c>
      <c r="O49" s="4">
        <v>0</v>
      </c>
      <c r="P49" s="4">
        <v>1.6</v>
      </c>
      <c r="Q49" s="4">
        <v>1.2034</v>
      </c>
      <c r="R49" s="4">
        <v>0</v>
      </c>
      <c r="S49" s="4">
        <v>1.2</v>
      </c>
      <c r="T49" s="4">
        <v>46064.5</v>
      </c>
      <c r="W49" s="4">
        <v>0</v>
      </c>
      <c r="X49" s="4">
        <v>13.6236</v>
      </c>
      <c r="Y49" s="4">
        <v>13.8</v>
      </c>
      <c r="Z49" s="4">
        <v>846</v>
      </c>
      <c r="AA49" s="4">
        <v>873</v>
      </c>
      <c r="AB49" s="4">
        <v>879</v>
      </c>
      <c r="AC49" s="4">
        <v>62</v>
      </c>
      <c r="AD49" s="4">
        <v>4.82</v>
      </c>
      <c r="AE49" s="4">
        <v>0.11</v>
      </c>
      <c r="AF49" s="4">
        <v>982</v>
      </c>
      <c r="AG49" s="4">
        <v>-16</v>
      </c>
      <c r="AH49" s="4">
        <v>2</v>
      </c>
      <c r="AI49" s="4">
        <v>8</v>
      </c>
      <c r="AJ49" s="4">
        <v>190</v>
      </c>
      <c r="AK49" s="4">
        <v>139</v>
      </c>
      <c r="AL49" s="4">
        <v>4.2</v>
      </c>
      <c r="AM49" s="4">
        <v>195</v>
      </c>
      <c r="AN49" s="4" t="s">
        <v>155</v>
      </c>
      <c r="AO49" s="4">
        <v>2</v>
      </c>
      <c r="AP49" s="5">
        <v>0.85486111111111107</v>
      </c>
      <c r="AQ49" s="4">
        <v>47.159301999999997</v>
      </c>
      <c r="AR49" s="4">
        <v>-88.489722999999998</v>
      </c>
      <c r="AS49" s="4">
        <v>314.89999999999998</v>
      </c>
      <c r="AT49" s="4">
        <v>0</v>
      </c>
      <c r="AU49" s="4">
        <v>12</v>
      </c>
      <c r="AV49" s="4">
        <v>10</v>
      </c>
      <c r="AW49" s="4" t="s">
        <v>193</v>
      </c>
      <c r="AX49" s="4">
        <v>0.9</v>
      </c>
      <c r="AY49" s="4">
        <v>1.6</v>
      </c>
      <c r="AZ49" s="4">
        <v>1.8</v>
      </c>
      <c r="BA49" s="4">
        <v>14.023</v>
      </c>
      <c r="BB49" s="4">
        <v>16.16</v>
      </c>
      <c r="BC49" s="4">
        <v>1.1499999999999999</v>
      </c>
      <c r="BD49" s="4">
        <v>12.474</v>
      </c>
      <c r="BE49" s="4">
        <v>657.46100000000001</v>
      </c>
      <c r="BF49" s="4">
        <v>683.53800000000001</v>
      </c>
      <c r="BG49" s="4">
        <v>4.7E-2</v>
      </c>
      <c r="BH49" s="4">
        <v>0</v>
      </c>
      <c r="BI49" s="4">
        <v>4.7E-2</v>
      </c>
      <c r="BJ49" s="4">
        <v>3.5999999999999997E-2</v>
      </c>
      <c r="BK49" s="4">
        <v>0</v>
      </c>
      <c r="BL49" s="4">
        <v>3.5999999999999997E-2</v>
      </c>
      <c r="BM49" s="4">
        <v>430.92669999999998</v>
      </c>
      <c r="BQ49" s="4">
        <v>2802.2469999999998</v>
      </c>
      <c r="BR49" s="4">
        <v>0.116609</v>
      </c>
      <c r="BS49" s="4">
        <v>-5</v>
      </c>
      <c r="BT49" s="4">
        <v>1.1341E-2</v>
      </c>
      <c r="BU49" s="4">
        <v>2.8496299999999999</v>
      </c>
      <c r="BV49" s="4">
        <v>0.22908300000000001</v>
      </c>
    </row>
    <row r="50" spans="1:74" x14ac:dyDescent="0.25">
      <c r="A50" s="2">
        <v>42067</v>
      </c>
      <c r="B50" s="3">
        <v>2.0673611111111111E-2</v>
      </c>
      <c r="C50" s="4">
        <v>2.6230000000000002</v>
      </c>
      <c r="D50" s="4">
        <v>4.2952000000000004</v>
      </c>
      <c r="E50" s="4">
        <v>42952.495949999997</v>
      </c>
      <c r="F50" s="4">
        <v>1.8</v>
      </c>
      <c r="G50" s="4">
        <v>-2.2999999999999998</v>
      </c>
      <c r="H50" s="4">
        <v>46063.5</v>
      </c>
      <c r="J50" s="4">
        <v>14.55</v>
      </c>
      <c r="K50" s="4">
        <v>0.88880000000000003</v>
      </c>
      <c r="L50" s="4">
        <v>2.3308</v>
      </c>
      <c r="M50" s="4">
        <v>3.8174000000000001</v>
      </c>
      <c r="N50" s="4">
        <v>1.5998000000000001</v>
      </c>
      <c r="O50" s="4">
        <v>0</v>
      </c>
      <c r="P50" s="4">
        <v>1.6</v>
      </c>
      <c r="Q50" s="4">
        <v>1.2030000000000001</v>
      </c>
      <c r="R50" s="4">
        <v>0</v>
      </c>
      <c r="S50" s="4">
        <v>1.2</v>
      </c>
      <c r="T50" s="4">
        <v>46063.5</v>
      </c>
      <c r="W50" s="4">
        <v>0</v>
      </c>
      <c r="X50" s="4">
        <v>12.929600000000001</v>
      </c>
      <c r="Y50" s="4">
        <v>13.9</v>
      </c>
      <c r="Z50" s="4">
        <v>846</v>
      </c>
      <c r="AA50" s="4">
        <v>872</v>
      </c>
      <c r="AB50" s="4">
        <v>879</v>
      </c>
      <c r="AC50" s="4">
        <v>62</v>
      </c>
      <c r="AD50" s="4">
        <v>4.82</v>
      </c>
      <c r="AE50" s="4">
        <v>0.11</v>
      </c>
      <c r="AF50" s="4">
        <v>982</v>
      </c>
      <c r="AG50" s="4">
        <v>-16</v>
      </c>
      <c r="AH50" s="4">
        <v>2</v>
      </c>
      <c r="AI50" s="4">
        <v>8</v>
      </c>
      <c r="AJ50" s="4">
        <v>190</v>
      </c>
      <c r="AK50" s="4">
        <v>139</v>
      </c>
      <c r="AL50" s="4">
        <v>4.2</v>
      </c>
      <c r="AM50" s="4">
        <v>195</v>
      </c>
      <c r="AN50" s="4" t="s">
        <v>155</v>
      </c>
      <c r="AO50" s="4">
        <v>2</v>
      </c>
      <c r="AP50" s="5">
        <v>0.85487268518518522</v>
      </c>
      <c r="AQ50" s="4">
        <v>47.159301999999997</v>
      </c>
      <c r="AR50" s="4">
        <v>-88.489722999999998</v>
      </c>
      <c r="AS50" s="4">
        <v>314.89999999999998</v>
      </c>
      <c r="AT50" s="4">
        <v>0</v>
      </c>
      <c r="AU50" s="4">
        <v>12</v>
      </c>
      <c r="AV50" s="4">
        <v>10</v>
      </c>
      <c r="AW50" s="4" t="s">
        <v>193</v>
      </c>
      <c r="AX50" s="4">
        <v>0.9</v>
      </c>
      <c r="AY50" s="4">
        <v>1.6</v>
      </c>
      <c r="AZ50" s="4">
        <v>1.8</v>
      </c>
      <c r="BA50" s="4">
        <v>14.023</v>
      </c>
      <c r="BB50" s="4">
        <v>16.11</v>
      </c>
      <c r="BC50" s="4">
        <v>1.1499999999999999</v>
      </c>
      <c r="BD50" s="4">
        <v>12.516999999999999</v>
      </c>
      <c r="BE50" s="4">
        <v>657.64800000000002</v>
      </c>
      <c r="BF50" s="4">
        <v>685.55700000000002</v>
      </c>
      <c r="BG50" s="4">
        <v>4.7E-2</v>
      </c>
      <c r="BH50" s="4">
        <v>0</v>
      </c>
      <c r="BI50" s="4">
        <v>4.7E-2</v>
      </c>
      <c r="BJ50" s="4">
        <v>3.5999999999999997E-2</v>
      </c>
      <c r="BK50" s="4">
        <v>0</v>
      </c>
      <c r="BL50" s="4">
        <v>3.5999999999999997E-2</v>
      </c>
      <c r="BM50" s="4">
        <v>429.80579999999998</v>
      </c>
      <c r="BQ50" s="4">
        <v>2652.65</v>
      </c>
      <c r="BR50" s="4">
        <v>0.120453</v>
      </c>
      <c r="BS50" s="4">
        <v>-5</v>
      </c>
      <c r="BT50" s="4">
        <v>1.6367E-2</v>
      </c>
      <c r="BU50" s="4">
        <v>2.9435730000000002</v>
      </c>
      <c r="BV50" s="4">
        <v>0.330619</v>
      </c>
    </row>
    <row r="51" spans="1:74" x14ac:dyDescent="0.25">
      <c r="A51" s="2">
        <v>42067</v>
      </c>
      <c r="B51" s="3">
        <v>2.0685185185185185E-2</v>
      </c>
      <c r="C51" s="4">
        <v>2.629</v>
      </c>
      <c r="D51" s="4">
        <v>4.3140999999999998</v>
      </c>
      <c r="E51" s="4">
        <v>43141.10727</v>
      </c>
      <c r="F51" s="4">
        <v>1.8</v>
      </c>
      <c r="G51" s="4">
        <v>-2.2999999999999998</v>
      </c>
      <c r="H51" s="4">
        <v>46064.5</v>
      </c>
      <c r="J51" s="4">
        <v>14.05</v>
      </c>
      <c r="K51" s="4">
        <v>0.88859999999999995</v>
      </c>
      <c r="L51" s="4">
        <v>2.3363</v>
      </c>
      <c r="M51" s="4">
        <v>3.8332999999999999</v>
      </c>
      <c r="N51" s="4">
        <v>1.5993999999999999</v>
      </c>
      <c r="O51" s="4">
        <v>0</v>
      </c>
      <c r="P51" s="4">
        <v>1.6</v>
      </c>
      <c r="Q51" s="4">
        <v>1.2027000000000001</v>
      </c>
      <c r="R51" s="4">
        <v>0</v>
      </c>
      <c r="S51" s="4">
        <v>1.2</v>
      </c>
      <c r="T51" s="4">
        <v>46064.5</v>
      </c>
      <c r="W51" s="4">
        <v>0</v>
      </c>
      <c r="X51" s="4">
        <v>12.4871</v>
      </c>
      <c r="Y51" s="4">
        <v>13.8</v>
      </c>
      <c r="Z51" s="4">
        <v>846</v>
      </c>
      <c r="AA51" s="4">
        <v>872</v>
      </c>
      <c r="AB51" s="4">
        <v>879</v>
      </c>
      <c r="AC51" s="4">
        <v>62</v>
      </c>
      <c r="AD51" s="4">
        <v>4.82</v>
      </c>
      <c r="AE51" s="4">
        <v>0.11</v>
      </c>
      <c r="AF51" s="4">
        <v>982</v>
      </c>
      <c r="AG51" s="4">
        <v>-16</v>
      </c>
      <c r="AH51" s="4">
        <v>2</v>
      </c>
      <c r="AI51" s="4">
        <v>8</v>
      </c>
      <c r="AJ51" s="4">
        <v>190</v>
      </c>
      <c r="AK51" s="4">
        <v>139</v>
      </c>
      <c r="AL51" s="4">
        <v>4.4000000000000004</v>
      </c>
      <c r="AM51" s="4">
        <v>195</v>
      </c>
      <c r="AN51" s="4" t="s">
        <v>155</v>
      </c>
      <c r="AO51" s="4">
        <v>2</v>
      </c>
      <c r="AP51" s="5">
        <v>0.85488425925925926</v>
      </c>
      <c r="AQ51" s="4">
        <v>47.159301999999997</v>
      </c>
      <c r="AR51" s="4">
        <v>-88.489722999999998</v>
      </c>
      <c r="AS51" s="4">
        <v>314.7</v>
      </c>
      <c r="AT51" s="4">
        <v>0</v>
      </c>
      <c r="AU51" s="4">
        <v>12</v>
      </c>
      <c r="AV51" s="4">
        <v>10</v>
      </c>
      <c r="AW51" s="4" t="s">
        <v>193</v>
      </c>
      <c r="AX51" s="4">
        <v>0.9</v>
      </c>
      <c r="AY51" s="4">
        <v>1.6</v>
      </c>
      <c r="AZ51" s="4">
        <v>1.8</v>
      </c>
      <c r="BA51" s="4">
        <v>14.023</v>
      </c>
      <c r="BB51" s="4">
        <v>16.07</v>
      </c>
      <c r="BC51" s="4">
        <v>1.1499999999999999</v>
      </c>
      <c r="BD51" s="4">
        <v>12.542</v>
      </c>
      <c r="BE51" s="4">
        <v>657.87900000000002</v>
      </c>
      <c r="BF51" s="4">
        <v>687.03499999999997</v>
      </c>
      <c r="BG51" s="4">
        <v>4.7E-2</v>
      </c>
      <c r="BH51" s="4">
        <v>0</v>
      </c>
      <c r="BI51" s="4">
        <v>4.7E-2</v>
      </c>
      <c r="BJ51" s="4">
        <v>3.5000000000000003E-2</v>
      </c>
      <c r="BK51" s="4">
        <v>0</v>
      </c>
      <c r="BL51" s="4">
        <v>3.5000000000000003E-2</v>
      </c>
      <c r="BM51" s="4">
        <v>428.9538</v>
      </c>
      <c r="BQ51" s="4">
        <v>2556.7190000000001</v>
      </c>
      <c r="BR51" s="4">
        <v>0.11899999999999999</v>
      </c>
      <c r="BS51" s="4">
        <v>-5</v>
      </c>
      <c r="BT51" s="4">
        <v>2.1360000000000001E-2</v>
      </c>
      <c r="BU51" s="4">
        <v>2.9080620000000001</v>
      </c>
      <c r="BV51" s="4">
        <v>0.43147200000000002</v>
      </c>
    </row>
    <row r="52" spans="1:74" x14ac:dyDescent="0.25">
      <c r="A52" s="2">
        <v>42067</v>
      </c>
      <c r="B52" s="3">
        <v>2.0696759259259258E-2</v>
      </c>
      <c r="C52" s="4">
        <v>2.621</v>
      </c>
      <c r="D52" s="4">
        <v>4.3410000000000002</v>
      </c>
      <c r="E52" s="4">
        <v>43409.774920000003</v>
      </c>
      <c r="F52" s="4">
        <v>1.9</v>
      </c>
      <c r="G52" s="4">
        <v>-2.2999999999999998</v>
      </c>
      <c r="H52" s="4">
        <v>46061.599999999999</v>
      </c>
      <c r="J52" s="4">
        <v>13.73</v>
      </c>
      <c r="K52" s="4">
        <v>0.88829999999999998</v>
      </c>
      <c r="L52" s="4">
        <v>2.3283999999999998</v>
      </c>
      <c r="M52" s="4">
        <v>3.8563000000000001</v>
      </c>
      <c r="N52" s="4">
        <v>1.6477999999999999</v>
      </c>
      <c r="O52" s="4">
        <v>0</v>
      </c>
      <c r="P52" s="4">
        <v>1.6</v>
      </c>
      <c r="Q52" s="4">
        <v>1.2391000000000001</v>
      </c>
      <c r="R52" s="4">
        <v>0</v>
      </c>
      <c r="S52" s="4">
        <v>1.2</v>
      </c>
      <c r="T52" s="4">
        <v>46061.599999999999</v>
      </c>
      <c r="W52" s="4">
        <v>0</v>
      </c>
      <c r="X52" s="4">
        <v>12.197800000000001</v>
      </c>
      <c r="Y52" s="4">
        <v>13.8</v>
      </c>
      <c r="Z52" s="4">
        <v>846</v>
      </c>
      <c r="AA52" s="4">
        <v>871</v>
      </c>
      <c r="AB52" s="4">
        <v>877</v>
      </c>
      <c r="AC52" s="4">
        <v>62</v>
      </c>
      <c r="AD52" s="4">
        <v>4.82</v>
      </c>
      <c r="AE52" s="4">
        <v>0.11</v>
      </c>
      <c r="AF52" s="4">
        <v>982</v>
      </c>
      <c r="AG52" s="4">
        <v>-16</v>
      </c>
      <c r="AH52" s="4">
        <v>2</v>
      </c>
      <c r="AI52" s="4">
        <v>8</v>
      </c>
      <c r="AJ52" s="4">
        <v>190</v>
      </c>
      <c r="AK52" s="4">
        <v>139</v>
      </c>
      <c r="AL52" s="4">
        <v>4.4000000000000004</v>
      </c>
      <c r="AM52" s="4">
        <v>195</v>
      </c>
      <c r="AN52" s="4" t="s">
        <v>155</v>
      </c>
      <c r="AO52" s="4">
        <v>2</v>
      </c>
      <c r="AP52" s="5">
        <v>0.85490740740740734</v>
      </c>
      <c r="AQ52" s="4">
        <v>47.159301999999997</v>
      </c>
      <c r="AR52" s="4">
        <v>-88.489722999999998</v>
      </c>
      <c r="AS52" s="4">
        <v>314.7</v>
      </c>
      <c r="AT52" s="4">
        <v>0</v>
      </c>
      <c r="AU52" s="4">
        <v>12</v>
      </c>
      <c r="AV52" s="4">
        <v>10</v>
      </c>
      <c r="AW52" s="4" t="s">
        <v>193</v>
      </c>
      <c r="AX52" s="4">
        <v>0.9</v>
      </c>
      <c r="AY52" s="4">
        <v>1.6</v>
      </c>
      <c r="AZ52" s="4">
        <v>1.8</v>
      </c>
      <c r="BA52" s="4">
        <v>14.023</v>
      </c>
      <c r="BB52" s="4">
        <v>16.04</v>
      </c>
      <c r="BC52" s="4">
        <v>1.1399999999999999</v>
      </c>
      <c r="BD52" s="4">
        <v>12.57</v>
      </c>
      <c r="BE52" s="4">
        <v>654.77200000000005</v>
      </c>
      <c r="BF52" s="4">
        <v>690.19</v>
      </c>
      <c r="BG52" s="4">
        <v>4.9000000000000002E-2</v>
      </c>
      <c r="BH52" s="4">
        <v>0</v>
      </c>
      <c r="BI52" s="4">
        <v>4.9000000000000002E-2</v>
      </c>
      <c r="BJ52" s="4">
        <v>3.5999999999999997E-2</v>
      </c>
      <c r="BK52" s="4">
        <v>0</v>
      </c>
      <c r="BL52" s="4">
        <v>3.5999999999999997E-2</v>
      </c>
      <c r="BM52" s="4">
        <v>428.33679999999998</v>
      </c>
      <c r="BQ52" s="4">
        <v>2494.0590000000002</v>
      </c>
      <c r="BR52" s="4">
        <v>0.119815</v>
      </c>
      <c r="BS52" s="4">
        <v>-5</v>
      </c>
      <c r="BT52" s="4">
        <v>2.6630000000000001E-2</v>
      </c>
      <c r="BU52" s="4">
        <v>2.9279829999999998</v>
      </c>
      <c r="BV52" s="4">
        <v>0.53793299999999999</v>
      </c>
    </row>
    <row r="53" spans="1:74" x14ac:dyDescent="0.25">
      <c r="A53" s="2">
        <v>42067</v>
      </c>
      <c r="B53" s="3">
        <v>2.0708333333333332E-2</v>
      </c>
      <c r="C53" s="4">
        <v>2.62</v>
      </c>
      <c r="D53" s="4">
        <v>4.3452000000000002</v>
      </c>
      <c r="E53" s="4">
        <v>43452</v>
      </c>
      <c r="F53" s="4">
        <v>2</v>
      </c>
      <c r="G53" s="4">
        <v>-2.2999999999999998</v>
      </c>
      <c r="H53" s="4">
        <v>46064.2</v>
      </c>
      <c r="J53" s="4">
        <v>13.5</v>
      </c>
      <c r="K53" s="4">
        <v>0.88829999999999998</v>
      </c>
      <c r="L53" s="4">
        <v>2.3273000000000001</v>
      </c>
      <c r="M53" s="4">
        <v>3.8597000000000001</v>
      </c>
      <c r="N53" s="4">
        <v>1.7766</v>
      </c>
      <c r="O53" s="4">
        <v>0</v>
      </c>
      <c r="P53" s="4">
        <v>1.8</v>
      </c>
      <c r="Q53" s="4">
        <v>1.3359000000000001</v>
      </c>
      <c r="R53" s="4">
        <v>0</v>
      </c>
      <c r="S53" s="4">
        <v>1.3</v>
      </c>
      <c r="T53" s="4">
        <v>46064.2</v>
      </c>
      <c r="W53" s="4">
        <v>0</v>
      </c>
      <c r="X53" s="4">
        <v>11.9917</v>
      </c>
      <c r="Y53" s="4">
        <v>13.8</v>
      </c>
      <c r="Z53" s="4">
        <v>845</v>
      </c>
      <c r="AA53" s="4">
        <v>871</v>
      </c>
      <c r="AB53" s="4">
        <v>878</v>
      </c>
      <c r="AC53" s="4">
        <v>62</v>
      </c>
      <c r="AD53" s="4">
        <v>4.82</v>
      </c>
      <c r="AE53" s="4">
        <v>0.11</v>
      </c>
      <c r="AF53" s="4">
        <v>982</v>
      </c>
      <c r="AG53" s="4">
        <v>-16</v>
      </c>
      <c r="AH53" s="4">
        <v>2.2707290000000002</v>
      </c>
      <c r="AI53" s="4">
        <v>8</v>
      </c>
      <c r="AJ53" s="4">
        <v>190</v>
      </c>
      <c r="AK53" s="4">
        <v>139.30000000000001</v>
      </c>
      <c r="AL53" s="4">
        <v>4.3</v>
      </c>
      <c r="AM53" s="4">
        <v>195</v>
      </c>
      <c r="AN53" s="4" t="s">
        <v>155</v>
      </c>
      <c r="AO53" s="4">
        <v>2</v>
      </c>
      <c r="AP53" s="5">
        <v>0.85490740740740734</v>
      </c>
      <c r="AQ53" s="4">
        <v>47.159301999999997</v>
      </c>
      <c r="AR53" s="4">
        <v>-88.489722999999998</v>
      </c>
      <c r="AS53" s="4">
        <v>314.5</v>
      </c>
      <c r="AT53" s="4">
        <v>0</v>
      </c>
      <c r="AU53" s="4">
        <v>12</v>
      </c>
      <c r="AV53" s="4">
        <v>10</v>
      </c>
      <c r="AW53" s="4" t="s">
        <v>193</v>
      </c>
      <c r="AX53" s="4">
        <v>0.9</v>
      </c>
      <c r="AY53" s="4">
        <v>1.6</v>
      </c>
      <c r="AZ53" s="4">
        <v>1.8</v>
      </c>
      <c r="BA53" s="4">
        <v>14.023</v>
      </c>
      <c r="BB53" s="4">
        <v>16.03</v>
      </c>
      <c r="BC53" s="4">
        <v>1.1399999999999999</v>
      </c>
      <c r="BD53" s="4">
        <v>12.577</v>
      </c>
      <c r="BE53" s="4">
        <v>654.29100000000005</v>
      </c>
      <c r="BF53" s="4">
        <v>690.64800000000002</v>
      </c>
      <c r="BG53" s="4">
        <v>5.1999999999999998E-2</v>
      </c>
      <c r="BH53" s="4">
        <v>0</v>
      </c>
      <c r="BI53" s="4">
        <v>5.1999999999999998E-2</v>
      </c>
      <c r="BJ53" s="4">
        <v>3.9E-2</v>
      </c>
      <c r="BK53" s="4">
        <v>0</v>
      </c>
      <c r="BL53" s="4">
        <v>3.9E-2</v>
      </c>
      <c r="BM53" s="4">
        <v>428.25729999999999</v>
      </c>
      <c r="BQ53" s="4">
        <v>2451.3310000000001</v>
      </c>
      <c r="BR53" s="4">
        <v>0.122</v>
      </c>
      <c r="BS53" s="4">
        <v>-5</v>
      </c>
      <c r="BT53" s="4">
        <v>3.2083E-2</v>
      </c>
      <c r="BU53" s="4">
        <v>2.9813749999999999</v>
      </c>
      <c r="BV53" s="4">
        <v>0.64807499999999996</v>
      </c>
    </row>
    <row r="54" spans="1:74" x14ac:dyDescent="0.25">
      <c r="A54" s="2">
        <v>42067</v>
      </c>
      <c r="B54" s="3">
        <v>2.0719907407407406E-2</v>
      </c>
      <c r="C54" s="4">
        <v>2.6030000000000002</v>
      </c>
      <c r="D54" s="4">
        <v>4.3651999999999997</v>
      </c>
      <c r="E54" s="4">
        <v>43652</v>
      </c>
      <c r="F54" s="4">
        <v>2.2000000000000002</v>
      </c>
      <c r="G54" s="4">
        <v>-2.2999999999999998</v>
      </c>
      <c r="H54" s="4">
        <v>46062.400000000001</v>
      </c>
      <c r="J54" s="4">
        <v>13.4</v>
      </c>
      <c r="K54" s="4">
        <v>0.88819999999999999</v>
      </c>
      <c r="L54" s="4">
        <v>2.3123</v>
      </c>
      <c r="M54" s="4">
        <v>3.8771</v>
      </c>
      <c r="N54" s="4">
        <v>1.9136</v>
      </c>
      <c r="O54" s="4">
        <v>0</v>
      </c>
      <c r="P54" s="4">
        <v>1.9</v>
      </c>
      <c r="Q54" s="4">
        <v>1.4390000000000001</v>
      </c>
      <c r="R54" s="4">
        <v>0</v>
      </c>
      <c r="S54" s="4">
        <v>1.4</v>
      </c>
      <c r="T54" s="4">
        <v>46062.357000000004</v>
      </c>
      <c r="W54" s="4">
        <v>0</v>
      </c>
      <c r="X54" s="4">
        <v>11.9016</v>
      </c>
      <c r="Y54" s="4">
        <v>13.8</v>
      </c>
      <c r="Z54" s="4">
        <v>846</v>
      </c>
      <c r="AA54" s="4">
        <v>872</v>
      </c>
      <c r="AB54" s="4">
        <v>879</v>
      </c>
      <c r="AC54" s="4">
        <v>62</v>
      </c>
      <c r="AD54" s="4">
        <v>4.82</v>
      </c>
      <c r="AE54" s="4">
        <v>0.11</v>
      </c>
      <c r="AF54" s="4">
        <v>982</v>
      </c>
      <c r="AG54" s="4">
        <v>-16</v>
      </c>
      <c r="AH54" s="4">
        <v>2.7305389999999998</v>
      </c>
      <c r="AI54" s="4">
        <v>8</v>
      </c>
      <c r="AJ54" s="4">
        <v>190</v>
      </c>
      <c r="AK54" s="4">
        <v>140</v>
      </c>
      <c r="AL54" s="4">
        <v>4.2</v>
      </c>
      <c r="AM54" s="4">
        <v>195</v>
      </c>
      <c r="AN54" s="4" t="s">
        <v>155</v>
      </c>
      <c r="AO54" s="4">
        <v>2</v>
      </c>
      <c r="AP54" s="5">
        <v>0.85491898148148149</v>
      </c>
      <c r="AQ54" s="4">
        <v>47.159301999999997</v>
      </c>
      <c r="AR54" s="4">
        <v>-88.489722999999998</v>
      </c>
      <c r="AS54" s="4">
        <v>314.39999999999998</v>
      </c>
      <c r="AT54" s="4">
        <v>0</v>
      </c>
      <c r="AU54" s="4">
        <v>12</v>
      </c>
      <c r="AV54" s="4">
        <v>10</v>
      </c>
      <c r="AW54" s="4" t="s">
        <v>193</v>
      </c>
      <c r="AX54" s="4">
        <v>0.9</v>
      </c>
      <c r="AY54" s="4">
        <v>1.6</v>
      </c>
      <c r="AZ54" s="4">
        <v>1.8</v>
      </c>
      <c r="BA54" s="4">
        <v>14.023</v>
      </c>
      <c r="BB54" s="4">
        <v>16.02</v>
      </c>
      <c r="BC54" s="4">
        <v>1.1399999999999999</v>
      </c>
      <c r="BD54" s="4">
        <v>12.589</v>
      </c>
      <c r="BE54" s="4">
        <v>649.952</v>
      </c>
      <c r="BF54" s="4">
        <v>693.61</v>
      </c>
      <c r="BG54" s="4">
        <v>5.6000000000000001E-2</v>
      </c>
      <c r="BH54" s="4">
        <v>0</v>
      </c>
      <c r="BI54" s="4">
        <v>5.6000000000000001E-2</v>
      </c>
      <c r="BJ54" s="4">
        <v>4.2000000000000003E-2</v>
      </c>
      <c r="BK54" s="4">
        <v>0</v>
      </c>
      <c r="BL54" s="4">
        <v>4.2000000000000003E-2</v>
      </c>
      <c r="BM54" s="4">
        <v>428.15210000000002</v>
      </c>
      <c r="BQ54" s="4">
        <v>2432.4119999999998</v>
      </c>
      <c r="BR54" s="4">
        <v>0.122269</v>
      </c>
      <c r="BS54" s="4">
        <v>-5</v>
      </c>
      <c r="BT54" s="4">
        <v>3.6346999999999997E-2</v>
      </c>
      <c r="BU54" s="4">
        <v>2.9879600000000002</v>
      </c>
      <c r="BV54" s="4">
        <v>0.73421599999999998</v>
      </c>
    </row>
    <row r="55" spans="1:74" x14ac:dyDescent="0.25">
      <c r="A55" s="2">
        <v>42067</v>
      </c>
      <c r="B55" s="3">
        <v>2.0731481481481479E-2</v>
      </c>
      <c r="C55" s="4">
        <v>2.5739999999999998</v>
      </c>
      <c r="D55" s="4">
        <v>4.3686999999999996</v>
      </c>
      <c r="E55" s="4">
        <v>43687.40741</v>
      </c>
      <c r="F55" s="4">
        <v>2.2000000000000002</v>
      </c>
      <c r="G55" s="4">
        <v>-2.2999999999999998</v>
      </c>
      <c r="H55" s="4">
        <v>46060.6</v>
      </c>
      <c r="J55" s="4">
        <v>13.3</v>
      </c>
      <c r="K55" s="4">
        <v>0.88829999999999998</v>
      </c>
      <c r="L55" s="4">
        <v>2.2869999999999999</v>
      </c>
      <c r="M55" s="4">
        <v>3.8809</v>
      </c>
      <c r="N55" s="4">
        <v>1.9543999999999999</v>
      </c>
      <c r="O55" s="4">
        <v>0</v>
      </c>
      <c r="P55" s="4">
        <v>2</v>
      </c>
      <c r="Q55" s="4">
        <v>1.4696</v>
      </c>
      <c r="R55" s="4">
        <v>0</v>
      </c>
      <c r="S55" s="4">
        <v>1.5</v>
      </c>
      <c r="T55" s="4">
        <v>46060.6</v>
      </c>
      <c r="W55" s="4">
        <v>0</v>
      </c>
      <c r="X55" s="4">
        <v>11.815</v>
      </c>
      <c r="Y55" s="4">
        <v>13.9</v>
      </c>
      <c r="Z55" s="4">
        <v>846</v>
      </c>
      <c r="AA55" s="4">
        <v>870</v>
      </c>
      <c r="AB55" s="4">
        <v>878</v>
      </c>
      <c r="AC55" s="4">
        <v>62</v>
      </c>
      <c r="AD55" s="4">
        <v>4.82</v>
      </c>
      <c r="AE55" s="4">
        <v>0.11</v>
      </c>
      <c r="AF55" s="4">
        <v>982</v>
      </c>
      <c r="AG55" s="4">
        <v>-16</v>
      </c>
      <c r="AH55" s="4">
        <v>2</v>
      </c>
      <c r="AI55" s="4">
        <v>8</v>
      </c>
      <c r="AJ55" s="4">
        <v>190</v>
      </c>
      <c r="AK55" s="4">
        <v>140</v>
      </c>
      <c r="AL55" s="4">
        <v>4.0999999999999996</v>
      </c>
      <c r="AM55" s="4">
        <v>195</v>
      </c>
      <c r="AN55" s="4" t="s">
        <v>155</v>
      </c>
      <c r="AO55" s="4">
        <v>2</v>
      </c>
      <c r="AP55" s="5">
        <v>0.85494212962962957</v>
      </c>
      <c r="AQ55" s="4">
        <v>47.159301999999997</v>
      </c>
      <c r="AR55" s="4">
        <v>-88.489722999999998</v>
      </c>
      <c r="AS55" s="4">
        <v>314.39999999999998</v>
      </c>
      <c r="AT55" s="4">
        <v>0</v>
      </c>
      <c r="AU55" s="4">
        <v>12</v>
      </c>
      <c r="AV55" s="4">
        <v>10</v>
      </c>
      <c r="AW55" s="4" t="s">
        <v>193</v>
      </c>
      <c r="AX55" s="4">
        <v>0.81510000000000005</v>
      </c>
      <c r="AY55" s="4">
        <v>1.6</v>
      </c>
      <c r="AZ55" s="4">
        <v>1.8</v>
      </c>
      <c r="BA55" s="4">
        <v>14.023</v>
      </c>
      <c r="BB55" s="4">
        <v>16.05</v>
      </c>
      <c r="BC55" s="4">
        <v>1.1399999999999999</v>
      </c>
      <c r="BD55" s="4">
        <v>12.569000000000001</v>
      </c>
      <c r="BE55" s="4">
        <v>644.12699999999995</v>
      </c>
      <c r="BF55" s="4">
        <v>695.7</v>
      </c>
      <c r="BG55" s="4">
        <v>5.8000000000000003E-2</v>
      </c>
      <c r="BH55" s="4">
        <v>0</v>
      </c>
      <c r="BI55" s="4">
        <v>5.8000000000000003E-2</v>
      </c>
      <c r="BJ55" s="4">
        <v>4.2999999999999997E-2</v>
      </c>
      <c r="BK55" s="4">
        <v>0</v>
      </c>
      <c r="BL55" s="4">
        <v>4.2999999999999997E-2</v>
      </c>
      <c r="BM55" s="4">
        <v>428.99950000000001</v>
      </c>
      <c r="BQ55" s="4">
        <v>2419.5720000000001</v>
      </c>
      <c r="BR55" s="4">
        <v>0.12166100000000001</v>
      </c>
      <c r="BS55" s="4">
        <v>-5</v>
      </c>
      <c r="BT55" s="4">
        <v>4.0802999999999999E-2</v>
      </c>
      <c r="BU55" s="4">
        <v>2.9730989999999999</v>
      </c>
      <c r="BV55" s="4">
        <v>0.82422499999999999</v>
      </c>
    </row>
    <row r="56" spans="1:74" x14ac:dyDescent="0.25">
      <c r="A56" s="2">
        <v>42067</v>
      </c>
      <c r="B56" s="3">
        <v>2.0743055555555556E-2</v>
      </c>
      <c r="C56" s="4">
        <v>2.5409999999999999</v>
      </c>
      <c r="D56" s="4">
        <v>4.3700999999999999</v>
      </c>
      <c r="E56" s="4">
        <v>43701.274189999996</v>
      </c>
      <c r="F56" s="4">
        <v>2.2000000000000002</v>
      </c>
      <c r="G56" s="4">
        <v>-2.2999999999999998</v>
      </c>
      <c r="H56" s="4">
        <v>46066.6</v>
      </c>
      <c r="J56" s="4">
        <v>13.3</v>
      </c>
      <c r="K56" s="4">
        <v>0.88859999999999995</v>
      </c>
      <c r="L56" s="4">
        <v>2.258</v>
      </c>
      <c r="M56" s="4">
        <v>3.8835000000000002</v>
      </c>
      <c r="N56" s="4">
        <v>1.9550000000000001</v>
      </c>
      <c r="O56" s="4">
        <v>0</v>
      </c>
      <c r="P56" s="4">
        <v>2</v>
      </c>
      <c r="Q56" s="4">
        <v>1.4701</v>
      </c>
      <c r="R56" s="4">
        <v>0</v>
      </c>
      <c r="S56" s="4">
        <v>1.5</v>
      </c>
      <c r="T56" s="4">
        <v>46066.6</v>
      </c>
      <c r="W56" s="4">
        <v>0</v>
      </c>
      <c r="X56" s="4">
        <v>11.819000000000001</v>
      </c>
      <c r="Y56" s="4">
        <v>13.8</v>
      </c>
      <c r="Z56" s="4">
        <v>846</v>
      </c>
      <c r="AA56" s="4">
        <v>870</v>
      </c>
      <c r="AB56" s="4">
        <v>878</v>
      </c>
      <c r="AC56" s="4">
        <v>62</v>
      </c>
      <c r="AD56" s="4">
        <v>4.82</v>
      </c>
      <c r="AE56" s="4">
        <v>0.11</v>
      </c>
      <c r="AF56" s="4">
        <v>982</v>
      </c>
      <c r="AG56" s="4">
        <v>-16</v>
      </c>
      <c r="AH56" s="4">
        <v>2</v>
      </c>
      <c r="AI56" s="4">
        <v>8</v>
      </c>
      <c r="AJ56" s="4">
        <v>190</v>
      </c>
      <c r="AK56" s="4">
        <v>140</v>
      </c>
      <c r="AL56" s="4">
        <v>4.2</v>
      </c>
      <c r="AM56" s="4">
        <v>195</v>
      </c>
      <c r="AN56" s="4" t="s">
        <v>155</v>
      </c>
      <c r="AO56" s="4">
        <v>2</v>
      </c>
      <c r="AP56" s="5">
        <v>0.85495370370370372</v>
      </c>
      <c r="AQ56" s="4">
        <v>47.159301999999997</v>
      </c>
      <c r="AR56" s="4">
        <v>-88.489722999999998</v>
      </c>
      <c r="AS56" s="4">
        <v>314.39999999999998</v>
      </c>
      <c r="AT56" s="4">
        <v>0</v>
      </c>
      <c r="AU56" s="4">
        <v>12</v>
      </c>
      <c r="AV56" s="4">
        <v>10</v>
      </c>
      <c r="AW56" s="4" t="s">
        <v>193</v>
      </c>
      <c r="AX56" s="4">
        <v>0.8</v>
      </c>
      <c r="AY56" s="4">
        <v>1.6</v>
      </c>
      <c r="AZ56" s="4">
        <v>1.8</v>
      </c>
      <c r="BA56" s="4">
        <v>14.023</v>
      </c>
      <c r="BB56" s="4">
        <v>16.09</v>
      </c>
      <c r="BC56" s="4">
        <v>1.1499999999999999</v>
      </c>
      <c r="BD56" s="4">
        <v>12.53</v>
      </c>
      <c r="BE56" s="4">
        <v>637.50199999999995</v>
      </c>
      <c r="BF56" s="4">
        <v>697.83600000000001</v>
      </c>
      <c r="BG56" s="4">
        <v>5.8000000000000003E-2</v>
      </c>
      <c r="BH56" s="4">
        <v>0</v>
      </c>
      <c r="BI56" s="4">
        <v>5.8000000000000003E-2</v>
      </c>
      <c r="BJ56" s="4">
        <v>4.2999999999999997E-2</v>
      </c>
      <c r="BK56" s="4">
        <v>0</v>
      </c>
      <c r="BL56" s="4">
        <v>4.2999999999999997E-2</v>
      </c>
      <c r="BM56" s="4">
        <v>430.08909999999997</v>
      </c>
      <c r="BQ56" s="4">
        <v>2426.232</v>
      </c>
      <c r="BR56" s="4">
        <v>0.1188</v>
      </c>
      <c r="BS56" s="4">
        <v>-5</v>
      </c>
      <c r="BT56" s="4">
        <v>4.3799999999999999E-2</v>
      </c>
      <c r="BU56" s="4">
        <v>2.9031799999999999</v>
      </c>
      <c r="BV56" s="4">
        <v>0.88476399999999999</v>
      </c>
    </row>
    <row r="57" spans="1:74" x14ac:dyDescent="0.25">
      <c r="A57" s="2">
        <v>42067</v>
      </c>
      <c r="B57" s="3">
        <v>2.075462962962963E-2</v>
      </c>
      <c r="C57" s="4">
        <v>2.5099999999999998</v>
      </c>
      <c r="D57" s="4">
        <v>4.3761999999999999</v>
      </c>
      <c r="E57" s="4">
        <v>43761.662340000003</v>
      </c>
      <c r="F57" s="4">
        <v>2.2000000000000002</v>
      </c>
      <c r="G57" s="4">
        <v>-2.2999999999999998</v>
      </c>
      <c r="H57" s="4">
        <v>46065</v>
      </c>
      <c r="J57" s="4">
        <v>13.3</v>
      </c>
      <c r="K57" s="4">
        <v>0.88890000000000002</v>
      </c>
      <c r="L57" s="4">
        <v>2.2309999999999999</v>
      </c>
      <c r="M57" s="4">
        <v>3.8898000000000001</v>
      </c>
      <c r="N57" s="4">
        <v>1.9555</v>
      </c>
      <c r="O57" s="4">
        <v>0</v>
      </c>
      <c r="P57" s="4">
        <v>2</v>
      </c>
      <c r="Q57" s="4">
        <v>1.4704999999999999</v>
      </c>
      <c r="R57" s="4">
        <v>0</v>
      </c>
      <c r="S57" s="4">
        <v>1.5</v>
      </c>
      <c r="T57" s="4">
        <v>46064.999100000001</v>
      </c>
      <c r="W57" s="4">
        <v>0</v>
      </c>
      <c r="X57" s="4">
        <v>11.821899999999999</v>
      </c>
      <c r="Y57" s="4">
        <v>13.9</v>
      </c>
      <c r="Z57" s="4">
        <v>847</v>
      </c>
      <c r="AA57" s="4">
        <v>871</v>
      </c>
      <c r="AB57" s="4">
        <v>878</v>
      </c>
      <c r="AC57" s="4">
        <v>62</v>
      </c>
      <c r="AD57" s="4">
        <v>4.82</v>
      </c>
      <c r="AE57" s="4">
        <v>0.11</v>
      </c>
      <c r="AF57" s="4">
        <v>982</v>
      </c>
      <c r="AG57" s="4">
        <v>-16</v>
      </c>
      <c r="AH57" s="4">
        <v>2</v>
      </c>
      <c r="AI57" s="4">
        <v>8</v>
      </c>
      <c r="AJ57" s="4">
        <v>190</v>
      </c>
      <c r="AK57" s="4">
        <v>140</v>
      </c>
      <c r="AL57" s="4">
        <v>4.3</v>
      </c>
      <c r="AM57" s="4">
        <v>195</v>
      </c>
      <c r="AN57" s="4" t="s">
        <v>155</v>
      </c>
      <c r="AO57" s="4">
        <v>2</v>
      </c>
      <c r="AP57" s="5">
        <v>0.85495370370370372</v>
      </c>
      <c r="AQ57" s="4">
        <v>47.159301999999997</v>
      </c>
      <c r="AR57" s="4">
        <v>-88.489722999999998</v>
      </c>
      <c r="AS57" s="4">
        <v>314.39999999999998</v>
      </c>
      <c r="AT57" s="4">
        <v>0</v>
      </c>
      <c r="AU57" s="4">
        <v>12</v>
      </c>
      <c r="AV57" s="4">
        <v>10</v>
      </c>
      <c r="AW57" s="4" t="s">
        <v>193</v>
      </c>
      <c r="AX57" s="4">
        <v>0.8</v>
      </c>
      <c r="AY57" s="4">
        <v>1.6</v>
      </c>
      <c r="AZ57" s="4">
        <v>1.8</v>
      </c>
      <c r="BA57" s="4">
        <v>14.023</v>
      </c>
      <c r="BB57" s="4">
        <v>16.12</v>
      </c>
      <c r="BC57" s="4">
        <v>1.1499999999999999</v>
      </c>
      <c r="BD57" s="4">
        <v>12.503</v>
      </c>
      <c r="BE57" s="4">
        <v>631.11199999999997</v>
      </c>
      <c r="BF57" s="4">
        <v>700.33199999999999</v>
      </c>
      <c r="BG57" s="4">
        <v>5.8000000000000003E-2</v>
      </c>
      <c r="BH57" s="4">
        <v>0</v>
      </c>
      <c r="BI57" s="4">
        <v>5.8000000000000003E-2</v>
      </c>
      <c r="BJ57" s="4">
        <v>4.3999999999999997E-2</v>
      </c>
      <c r="BK57" s="4">
        <v>0</v>
      </c>
      <c r="BL57" s="4">
        <v>4.3999999999999997E-2</v>
      </c>
      <c r="BM57" s="4">
        <v>430.91269999999997</v>
      </c>
      <c r="BQ57" s="4">
        <v>2431.549</v>
      </c>
      <c r="BR57" s="4">
        <v>0.12046800000000001</v>
      </c>
      <c r="BS57" s="4">
        <v>-5</v>
      </c>
      <c r="BT57" s="4">
        <v>4.6797999999999999E-2</v>
      </c>
      <c r="BU57" s="4">
        <v>2.943937</v>
      </c>
      <c r="BV57" s="4">
        <v>0.94532000000000005</v>
      </c>
    </row>
    <row r="58" spans="1:74" x14ac:dyDescent="0.25">
      <c r="A58" s="2">
        <v>42067</v>
      </c>
      <c r="B58" s="3">
        <v>2.0766203703703703E-2</v>
      </c>
      <c r="C58" s="4">
        <v>2.5099999999999998</v>
      </c>
      <c r="D58" s="4">
        <v>4.3841999999999999</v>
      </c>
      <c r="E58" s="4">
        <v>43842.441769999998</v>
      </c>
      <c r="F58" s="4">
        <v>2.2999999999999998</v>
      </c>
      <c r="G58" s="4">
        <v>-2.2999999999999998</v>
      </c>
      <c r="H58" s="4">
        <v>46079.6</v>
      </c>
      <c r="J58" s="4">
        <v>13.3</v>
      </c>
      <c r="K58" s="4">
        <v>0.88880000000000003</v>
      </c>
      <c r="L58" s="4">
        <v>2.2309999999999999</v>
      </c>
      <c r="M58" s="4">
        <v>3.8967999999999998</v>
      </c>
      <c r="N58" s="4">
        <v>2.0043000000000002</v>
      </c>
      <c r="O58" s="4">
        <v>0</v>
      </c>
      <c r="P58" s="4">
        <v>2</v>
      </c>
      <c r="Q58" s="4">
        <v>1.5071000000000001</v>
      </c>
      <c r="R58" s="4">
        <v>0</v>
      </c>
      <c r="S58" s="4">
        <v>1.5</v>
      </c>
      <c r="T58" s="4">
        <v>46079.6</v>
      </c>
      <c r="W58" s="4">
        <v>0</v>
      </c>
      <c r="X58" s="4">
        <v>11.821400000000001</v>
      </c>
      <c r="Y58" s="4">
        <v>13.9</v>
      </c>
      <c r="Z58" s="4">
        <v>846</v>
      </c>
      <c r="AA58" s="4">
        <v>872</v>
      </c>
      <c r="AB58" s="4">
        <v>879</v>
      </c>
      <c r="AC58" s="4">
        <v>62</v>
      </c>
      <c r="AD58" s="4">
        <v>4.82</v>
      </c>
      <c r="AE58" s="4">
        <v>0.11</v>
      </c>
      <c r="AF58" s="4">
        <v>982</v>
      </c>
      <c r="AG58" s="4">
        <v>-16</v>
      </c>
      <c r="AH58" s="4">
        <v>2</v>
      </c>
      <c r="AI58" s="4">
        <v>8</v>
      </c>
      <c r="AJ58" s="4">
        <v>190</v>
      </c>
      <c r="AK58" s="4">
        <v>140</v>
      </c>
      <c r="AL58" s="4">
        <v>4.5</v>
      </c>
      <c r="AM58" s="4">
        <v>195</v>
      </c>
      <c r="AN58" s="4" t="s">
        <v>155</v>
      </c>
      <c r="AO58" s="4">
        <v>2</v>
      </c>
      <c r="AP58" s="5">
        <v>0.85496527777777775</v>
      </c>
      <c r="AQ58" s="4">
        <v>47.159301999999997</v>
      </c>
      <c r="AR58" s="4">
        <v>-88.489722999999998</v>
      </c>
      <c r="AS58" s="4">
        <v>314.5</v>
      </c>
      <c r="AT58" s="4">
        <v>0</v>
      </c>
      <c r="AU58" s="4">
        <v>12</v>
      </c>
      <c r="AV58" s="4">
        <v>10</v>
      </c>
      <c r="AW58" s="4" t="s">
        <v>193</v>
      </c>
      <c r="AX58" s="4">
        <v>0.8</v>
      </c>
      <c r="AY58" s="4">
        <v>1.6</v>
      </c>
      <c r="AZ58" s="4">
        <v>1.8</v>
      </c>
      <c r="BA58" s="4">
        <v>14.023</v>
      </c>
      <c r="BB58" s="4">
        <v>16.11</v>
      </c>
      <c r="BC58" s="4">
        <v>1.1499999999999999</v>
      </c>
      <c r="BD58" s="4">
        <v>12.507999999999999</v>
      </c>
      <c r="BE58" s="4">
        <v>630.59100000000001</v>
      </c>
      <c r="BF58" s="4">
        <v>701.04499999999996</v>
      </c>
      <c r="BG58" s="4">
        <v>5.8999999999999997E-2</v>
      </c>
      <c r="BH58" s="4">
        <v>0</v>
      </c>
      <c r="BI58" s="4">
        <v>5.8999999999999997E-2</v>
      </c>
      <c r="BJ58" s="4">
        <v>4.4999999999999998E-2</v>
      </c>
      <c r="BK58" s="4">
        <v>0</v>
      </c>
      <c r="BL58" s="4">
        <v>4.4999999999999998E-2</v>
      </c>
      <c r="BM58" s="4">
        <v>430.71120000000002</v>
      </c>
      <c r="BQ58" s="4">
        <v>2429.5419999999999</v>
      </c>
      <c r="BR58" s="4">
        <v>0.120064</v>
      </c>
      <c r="BS58" s="4">
        <v>-5</v>
      </c>
      <c r="BT58" s="4">
        <v>4.9532E-2</v>
      </c>
      <c r="BU58" s="4">
        <v>2.9340639999999998</v>
      </c>
      <c r="BV58" s="4">
        <v>1.0005459999999999</v>
      </c>
    </row>
    <row r="59" spans="1:74" x14ac:dyDescent="0.25">
      <c r="A59" s="2">
        <v>42067</v>
      </c>
      <c r="B59" s="3">
        <v>2.077777777777778E-2</v>
      </c>
      <c r="C59" s="4">
        <v>2.5099999999999998</v>
      </c>
      <c r="D59" s="4">
        <v>4.3851000000000004</v>
      </c>
      <c r="E59" s="4">
        <v>43850.982519999998</v>
      </c>
      <c r="F59" s="4">
        <v>2.7</v>
      </c>
      <c r="G59" s="4">
        <v>-2.2999999999999998</v>
      </c>
      <c r="H59" s="4">
        <v>46080.3</v>
      </c>
      <c r="J59" s="4">
        <v>13.3</v>
      </c>
      <c r="K59" s="4">
        <v>0.88890000000000002</v>
      </c>
      <c r="L59" s="4">
        <v>2.2311000000000001</v>
      </c>
      <c r="M59" s="4">
        <v>3.8978000000000002</v>
      </c>
      <c r="N59" s="4">
        <v>2.4</v>
      </c>
      <c r="O59" s="4">
        <v>0</v>
      </c>
      <c r="P59" s="4">
        <v>2.4</v>
      </c>
      <c r="Q59" s="4">
        <v>1.8047</v>
      </c>
      <c r="R59" s="4">
        <v>0</v>
      </c>
      <c r="S59" s="4">
        <v>1.8</v>
      </c>
      <c r="T59" s="4">
        <v>46080.341</v>
      </c>
      <c r="W59" s="4">
        <v>0</v>
      </c>
      <c r="X59" s="4">
        <v>11.821999999999999</v>
      </c>
      <c r="Y59" s="4">
        <v>13.9</v>
      </c>
      <c r="Z59" s="4">
        <v>846</v>
      </c>
      <c r="AA59" s="4">
        <v>872</v>
      </c>
      <c r="AB59" s="4">
        <v>879</v>
      </c>
      <c r="AC59" s="4">
        <v>62</v>
      </c>
      <c r="AD59" s="4">
        <v>4.82</v>
      </c>
      <c r="AE59" s="4">
        <v>0.11</v>
      </c>
      <c r="AF59" s="4">
        <v>982</v>
      </c>
      <c r="AG59" s="4">
        <v>-16</v>
      </c>
      <c r="AH59" s="4">
        <v>2</v>
      </c>
      <c r="AI59" s="4">
        <v>8</v>
      </c>
      <c r="AJ59" s="4">
        <v>190</v>
      </c>
      <c r="AK59" s="4">
        <v>140</v>
      </c>
      <c r="AL59" s="4">
        <v>4.7</v>
      </c>
      <c r="AM59" s="4">
        <v>195</v>
      </c>
      <c r="AN59" s="4" t="s">
        <v>155</v>
      </c>
      <c r="AO59" s="4">
        <v>2</v>
      </c>
      <c r="AP59" s="5">
        <v>0.85498842592592583</v>
      </c>
      <c r="AQ59" s="4">
        <v>47.159301999999997</v>
      </c>
      <c r="AR59" s="4">
        <v>-88.489722999999998</v>
      </c>
      <c r="AS59" s="4">
        <v>314.5</v>
      </c>
      <c r="AT59" s="4">
        <v>0</v>
      </c>
      <c r="AU59" s="4">
        <v>12</v>
      </c>
      <c r="AV59" s="4">
        <v>10</v>
      </c>
      <c r="AW59" s="4" t="s">
        <v>193</v>
      </c>
      <c r="AX59" s="4">
        <v>0.8</v>
      </c>
      <c r="AY59" s="4">
        <v>1.6</v>
      </c>
      <c r="AZ59" s="4">
        <v>1.8</v>
      </c>
      <c r="BA59" s="4">
        <v>14.023</v>
      </c>
      <c r="BB59" s="4">
        <v>16.11</v>
      </c>
      <c r="BC59" s="4">
        <v>1.1499999999999999</v>
      </c>
      <c r="BD59" s="4">
        <v>12.502000000000001</v>
      </c>
      <c r="BE59" s="4">
        <v>630.55600000000004</v>
      </c>
      <c r="BF59" s="4">
        <v>701.14300000000003</v>
      </c>
      <c r="BG59" s="4">
        <v>7.0999999999999994E-2</v>
      </c>
      <c r="BH59" s="4">
        <v>0</v>
      </c>
      <c r="BI59" s="4">
        <v>7.0999999999999994E-2</v>
      </c>
      <c r="BJ59" s="4">
        <v>5.2999999999999999E-2</v>
      </c>
      <c r="BK59" s="4">
        <v>0</v>
      </c>
      <c r="BL59" s="4">
        <v>5.2999999999999999E-2</v>
      </c>
      <c r="BM59" s="4">
        <v>430.67160000000001</v>
      </c>
      <c r="BQ59" s="4">
        <v>2429.4070000000002</v>
      </c>
      <c r="BR59" s="4">
        <v>0.123</v>
      </c>
      <c r="BS59" s="4">
        <v>-5</v>
      </c>
      <c r="BT59" s="4">
        <v>5.1796000000000002E-2</v>
      </c>
      <c r="BU59" s="4">
        <v>3.0058120000000002</v>
      </c>
      <c r="BV59" s="4">
        <v>1.046287</v>
      </c>
    </row>
    <row r="60" spans="1:74" x14ac:dyDescent="0.25">
      <c r="A60" s="2">
        <v>42067</v>
      </c>
      <c r="B60" s="3">
        <v>2.0789351851851854E-2</v>
      </c>
      <c r="C60" s="4">
        <v>2.5489999999999999</v>
      </c>
      <c r="D60" s="4">
        <v>4.3868</v>
      </c>
      <c r="E60" s="4">
        <v>43867.635300000002</v>
      </c>
      <c r="F60" s="4">
        <v>2.7</v>
      </c>
      <c r="G60" s="4">
        <v>-2.2999999999999998</v>
      </c>
      <c r="H60" s="4">
        <v>46087.199999999997</v>
      </c>
      <c r="J60" s="4">
        <v>13.3</v>
      </c>
      <c r="K60" s="4">
        <v>0.88849999999999996</v>
      </c>
      <c r="L60" s="4">
        <v>2.2644000000000002</v>
      </c>
      <c r="M60" s="4">
        <v>3.8976999999999999</v>
      </c>
      <c r="N60" s="4">
        <v>2.399</v>
      </c>
      <c r="O60" s="4">
        <v>0</v>
      </c>
      <c r="P60" s="4">
        <v>2.4</v>
      </c>
      <c r="Q60" s="4">
        <v>1.8039000000000001</v>
      </c>
      <c r="R60" s="4">
        <v>0</v>
      </c>
      <c r="S60" s="4">
        <v>1.8</v>
      </c>
      <c r="T60" s="4">
        <v>46087.226900000001</v>
      </c>
      <c r="W60" s="4">
        <v>0</v>
      </c>
      <c r="X60" s="4">
        <v>11.8172</v>
      </c>
      <c r="Y60" s="4">
        <v>13.8</v>
      </c>
      <c r="Z60" s="4">
        <v>846</v>
      </c>
      <c r="AA60" s="4">
        <v>872</v>
      </c>
      <c r="AB60" s="4">
        <v>879</v>
      </c>
      <c r="AC60" s="4">
        <v>62</v>
      </c>
      <c r="AD60" s="4">
        <v>4.82</v>
      </c>
      <c r="AE60" s="4">
        <v>0.11</v>
      </c>
      <c r="AF60" s="4">
        <v>982</v>
      </c>
      <c r="AG60" s="4">
        <v>-16</v>
      </c>
      <c r="AH60" s="4">
        <v>2</v>
      </c>
      <c r="AI60" s="4">
        <v>8</v>
      </c>
      <c r="AJ60" s="4">
        <v>190</v>
      </c>
      <c r="AK60" s="4">
        <v>140.30000000000001</v>
      </c>
      <c r="AL60" s="4">
        <v>4.5999999999999996</v>
      </c>
      <c r="AM60" s="4">
        <v>195</v>
      </c>
      <c r="AN60" s="4" t="s">
        <v>155</v>
      </c>
      <c r="AO60" s="4">
        <v>2</v>
      </c>
      <c r="AP60" s="5">
        <v>0.85498842592592583</v>
      </c>
      <c r="AQ60" s="4">
        <v>47.159301999999997</v>
      </c>
      <c r="AR60" s="4">
        <v>-88.489722999999998</v>
      </c>
      <c r="AS60" s="4">
        <v>314.5</v>
      </c>
      <c r="AT60" s="4">
        <v>0</v>
      </c>
      <c r="AU60" s="4">
        <v>12</v>
      </c>
      <c r="AV60" s="4">
        <v>10</v>
      </c>
      <c r="AW60" s="4" t="s">
        <v>193</v>
      </c>
      <c r="AX60" s="4">
        <v>0.8</v>
      </c>
      <c r="AY60" s="4">
        <v>1.6</v>
      </c>
      <c r="AZ60" s="4">
        <v>1.8</v>
      </c>
      <c r="BA60" s="4">
        <v>14.023</v>
      </c>
      <c r="BB60" s="4">
        <v>16.05</v>
      </c>
      <c r="BC60" s="4">
        <v>1.1399999999999999</v>
      </c>
      <c r="BD60" s="4">
        <v>12.548</v>
      </c>
      <c r="BE60" s="4">
        <v>637.95500000000004</v>
      </c>
      <c r="BF60" s="4">
        <v>698.90700000000004</v>
      </c>
      <c r="BG60" s="4">
        <v>7.0999999999999994E-2</v>
      </c>
      <c r="BH60" s="4">
        <v>0</v>
      </c>
      <c r="BI60" s="4">
        <v>7.0999999999999994E-2</v>
      </c>
      <c r="BJ60" s="4">
        <v>5.2999999999999999E-2</v>
      </c>
      <c r="BK60" s="4">
        <v>0</v>
      </c>
      <c r="BL60" s="4">
        <v>5.2999999999999999E-2</v>
      </c>
      <c r="BM60" s="4">
        <v>429.375</v>
      </c>
      <c r="BQ60" s="4">
        <v>2420.739</v>
      </c>
      <c r="BR60" s="4">
        <v>0.121934</v>
      </c>
      <c r="BS60" s="4">
        <v>-5</v>
      </c>
      <c r="BT60" s="4">
        <v>5.4532999999999998E-2</v>
      </c>
      <c r="BU60" s="4">
        <v>2.9797720000000001</v>
      </c>
      <c r="BV60" s="4">
        <v>1.1015619999999999</v>
      </c>
    </row>
    <row r="61" spans="1:74" x14ac:dyDescent="0.25">
      <c r="A61" s="2">
        <v>42067</v>
      </c>
      <c r="B61" s="3">
        <v>2.0800925925925928E-2</v>
      </c>
      <c r="C61" s="4">
        <v>2.58</v>
      </c>
      <c r="D61" s="4">
        <v>4.3926999999999996</v>
      </c>
      <c r="E61" s="4">
        <v>43927.247710000003</v>
      </c>
      <c r="F61" s="4">
        <v>2.7</v>
      </c>
      <c r="G61" s="4">
        <v>-2.2999999999999998</v>
      </c>
      <c r="H61" s="4">
        <v>46089.4</v>
      </c>
      <c r="J61" s="4">
        <v>13.3</v>
      </c>
      <c r="K61" s="4">
        <v>0.88819999999999999</v>
      </c>
      <c r="L61" s="4">
        <v>2.2915999999999999</v>
      </c>
      <c r="M61" s="4">
        <v>3.9018000000000002</v>
      </c>
      <c r="N61" s="4">
        <v>2.3982000000000001</v>
      </c>
      <c r="O61" s="4">
        <v>0</v>
      </c>
      <c r="P61" s="4">
        <v>2.4</v>
      </c>
      <c r="Q61" s="4">
        <v>1.8033999999999999</v>
      </c>
      <c r="R61" s="4">
        <v>0</v>
      </c>
      <c r="S61" s="4">
        <v>1.8</v>
      </c>
      <c r="T61" s="4">
        <v>46089.4</v>
      </c>
      <c r="W61" s="4">
        <v>0</v>
      </c>
      <c r="X61" s="4">
        <v>11.813499999999999</v>
      </c>
      <c r="Y61" s="4">
        <v>13.4</v>
      </c>
      <c r="Z61" s="4">
        <v>848</v>
      </c>
      <c r="AA61" s="4">
        <v>874</v>
      </c>
      <c r="AB61" s="4">
        <v>880</v>
      </c>
      <c r="AC61" s="4">
        <v>62</v>
      </c>
      <c r="AD61" s="4">
        <v>4.82</v>
      </c>
      <c r="AE61" s="4">
        <v>0.11</v>
      </c>
      <c r="AF61" s="4">
        <v>981</v>
      </c>
      <c r="AG61" s="4">
        <v>-16</v>
      </c>
      <c r="AH61" s="4">
        <v>2</v>
      </c>
      <c r="AI61" s="4">
        <v>8</v>
      </c>
      <c r="AJ61" s="4">
        <v>190.3</v>
      </c>
      <c r="AK61" s="4">
        <v>141</v>
      </c>
      <c r="AL61" s="4">
        <v>4.8</v>
      </c>
      <c r="AM61" s="4">
        <v>195</v>
      </c>
      <c r="AN61" s="4" t="s">
        <v>155</v>
      </c>
      <c r="AO61" s="4">
        <v>2</v>
      </c>
      <c r="AP61" s="5">
        <v>0.85499999999999998</v>
      </c>
      <c r="AQ61" s="4">
        <v>47.159301999999997</v>
      </c>
      <c r="AR61" s="4">
        <v>-88.489722999999998</v>
      </c>
      <c r="AS61" s="4">
        <v>314.3</v>
      </c>
      <c r="AT61" s="4">
        <v>0</v>
      </c>
      <c r="AU61" s="4">
        <v>12</v>
      </c>
      <c r="AV61" s="4">
        <v>10</v>
      </c>
      <c r="AW61" s="4" t="s">
        <v>193</v>
      </c>
      <c r="AX61" s="4">
        <v>0.8</v>
      </c>
      <c r="AY61" s="4">
        <v>1.6</v>
      </c>
      <c r="AZ61" s="4">
        <v>1.8</v>
      </c>
      <c r="BA61" s="4">
        <v>14.023</v>
      </c>
      <c r="BB61" s="4">
        <v>16.010000000000002</v>
      </c>
      <c r="BC61" s="4">
        <v>1.1399999999999999</v>
      </c>
      <c r="BD61" s="4">
        <v>12.583</v>
      </c>
      <c r="BE61" s="4">
        <v>643.73699999999997</v>
      </c>
      <c r="BF61" s="4">
        <v>697.58900000000006</v>
      </c>
      <c r="BG61" s="4">
        <v>7.0999999999999994E-2</v>
      </c>
      <c r="BH61" s="4">
        <v>0</v>
      </c>
      <c r="BI61" s="4">
        <v>7.0999999999999994E-2</v>
      </c>
      <c r="BJ61" s="4">
        <v>5.2999999999999999E-2</v>
      </c>
      <c r="BK61" s="4">
        <v>0</v>
      </c>
      <c r="BL61" s="4">
        <v>5.2999999999999999E-2</v>
      </c>
      <c r="BM61" s="4">
        <v>428.13679999999999</v>
      </c>
      <c r="BQ61" s="4">
        <v>2412.8969999999999</v>
      </c>
      <c r="BR61" s="4">
        <v>0.121727</v>
      </c>
      <c r="BS61" s="4">
        <v>-5</v>
      </c>
      <c r="BT61" s="4">
        <v>5.6544999999999998E-2</v>
      </c>
      <c r="BU61" s="4">
        <v>2.97471</v>
      </c>
      <c r="BV61" s="4">
        <v>1.142218</v>
      </c>
    </row>
    <row r="62" spans="1:74" x14ac:dyDescent="0.25">
      <c r="A62" s="2">
        <v>42067</v>
      </c>
      <c r="B62" s="3">
        <v>2.0812500000000001E-2</v>
      </c>
      <c r="C62" s="4">
        <v>2.58</v>
      </c>
      <c r="D62" s="4">
        <v>4.4043000000000001</v>
      </c>
      <c r="E62" s="4">
        <v>44043.358330000003</v>
      </c>
      <c r="F62" s="4">
        <v>2.7</v>
      </c>
      <c r="G62" s="4">
        <v>-2.2999999999999998</v>
      </c>
      <c r="H62" s="4">
        <v>46087.5</v>
      </c>
      <c r="J62" s="4">
        <v>13.3</v>
      </c>
      <c r="K62" s="4">
        <v>0.88819999999999999</v>
      </c>
      <c r="L62" s="4">
        <v>2.2915999999999999</v>
      </c>
      <c r="M62" s="4">
        <v>3.9119000000000002</v>
      </c>
      <c r="N62" s="4">
        <v>2.3980999999999999</v>
      </c>
      <c r="O62" s="4">
        <v>0</v>
      </c>
      <c r="P62" s="4">
        <v>2.4</v>
      </c>
      <c r="Q62" s="4">
        <v>1.8032999999999999</v>
      </c>
      <c r="R62" s="4">
        <v>0</v>
      </c>
      <c r="S62" s="4">
        <v>1.8</v>
      </c>
      <c r="T62" s="4">
        <v>46087.5</v>
      </c>
      <c r="W62" s="4">
        <v>0</v>
      </c>
      <c r="X62" s="4">
        <v>11.813000000000001</v>
      </c>
      <c r="Y62" s="4">
        <v>13.3</v>
      </c>
      <c r="Z62" s="4">
        <v>849</v>
      </c>
      <c r="AA62" s="4">
        <v>875</v>
      </c>
      <c r="AB62" s="4">
        <v>880</v>
      </c>
      <c r="AC62" s="4">
        <v>62</v>
      </c>
      <c r="AD62" s="4">
        <v>4.82</v>
      </c>
      <c r="AE62" s="4">
        <v>0.11</v>
      </c>
      <c r="AF62" s="4">
        <v>981</v>
      </c>
      <c r="AG62" s="4">
        <v>-16</v>
      </c>
      <c r="AH62" s="4">
        <v>2.2714569999999998</v>
      </c>
      <c r="AI62" s="4">
        <v>8</v>
      </c>
      <c r="AJ62" s="4">
        <v>191</v>
      </c>
      <c r="AK62" s="4">
        <v>141.30000000000001</v>
      </c>
      <c r="AL62" s="4">
        <v>5.0999999999999996</v>
      </c>
      <c r="AM62" s="4">
        <v>195</v>
      </c>
      <c r="AN62" s="4" t="s">
        <v>155</v>
      </c>
      <c r="AO62" s="4">
        <v>2</v>
      </c>
      <c r="AP62" s="5">
        <v>0.85501157407407413</v>
      </c>
      <c r="AQ62" s="4">
        <v>47.159301999999997</v>
      </c>
      <c r="AR62" s="4">
        <v>-88.489722999999998</v>
      </c>
      <c r="AS62" s="4">
        <v>314.2</v>
      </c>
      <c r="AT62" s="4">
        <v>0</v>
      </c>
      <c r="AU62" s="4">
        <v>12</v>
      </c>
      <c r="AV62" s="4">
        <v>10</v>
      </c>
      <c r="AW62" s="4" t="s">
        <v>193</v>
      </c>
      <c r="AX62" s="4">
        <v>0.8</v>
      </c>
      <c r="AY62" s="4">
        <v>1.6</v>
      </c>
      <c r="AZ62" s="4">
        <v>1.8</v>
      </c>
      <c r="BA62" s="4">
        <v>14.023</v>
      </c>
      <c r="BB62" s="4">
        <v>15.99</v>
      </c>
      <c r="BC62" s="4">
        <v>1.1399999999999999</v>
      </c>
      <c r="BD62" s="4">
        <v>12.587</v>
      </c>
      <c r="BE62" s="4">
        <v>643.12099999999998</v>
      </c>
      <c r="BF62" s="4">
        <v>698.76400000000001</v>
      </c>
      <c r="BG62" s="4">
        <v>7.0000000000000007E-2</v>
      </c>
      <c r="BH62" s="4">
        <v>0</v>
      </c>
      <c r="BI62" s="4">
        <v>7.0000000000000007E-2</v>
      </c>
      <c r="BJ62" s="4">
        <v>5.2999999999999999E-2</v>
      </c>
      <c r="BK62" s="4">
        <v>0</v>
      </c>
      <c r="BL62" s="4">
        <v>5.2999999999999999E-2</v>
      </c>
      <c r="BM62" s="4">
        <v>427.72669999999999</v>
      </c>
      <c r="BQ62" s="4">
        <v>2410.5889999999999</v>
      </c>
      <c r="BR62" s="4">
        <v>0.12872900000000001</v>
      </c>
      <c r="BS62" s="4">
        <v>-5</v>
      </c>
      <c r="BT62" s="4">
        <v>5.8271000000000003E-2</v>
      </c>
      <c r="BU62" s="4">
        <v>3.145804</v>
      </c>
      <c r="BV62" s="4">
        <v>1.1770830000000001</v>
      </c>
    </row>
    <row r="63" spans="1:74" x14ac:dyDescent="0.25">
      <c r="A63" s="2">
        <v>42067</v>
      </c>
      <c r="B63" s="3">
        <v>2.0824074074074075E-2</v>
      </c>
      <c r="C63" s="4">
        <v>2.5779999999999998</v>
      </c>
      <c r="D63" s="4">
        <v>4.4116</v>
      </c>
      <c r="E63" s="4">
        <v>44116.07692</v>
      </c>
      <c r="F63" s="4">
        <v>2.8</v>
      </c>
      <c r="G63" s="4">
        <v>-2.2999999999999998</v>
      </c>
      <c r="H63" s="4">
        <v>46095.6</v>
      </c>
      <c r="J63" s="4">
        <v>13.3</v>
      </c>
      <c r="K63" s="4">
        <v>0.8881</v>
      </c>
      <c r="L63" s="4">
        <v>2.2898000000000001</v>
      </c>
      <c r="M63" s="4">
        <v>3.9178000000000002</v>
      </c>
      <c r="N63" s="4">
        <v>2.4466000000000001</v>
      </c>
      <c r="O63" s="4">
        <v>0</v>
      </c>
      <c r="P63" s="4">
        <v>2.4</v>
      </c>
      <c r="Q63" s="4">
        <v>1.8398000000000001</v>
      </c>
      <c r="R63" s="4">
        <v>0</v>
      </c>
      <c r="S63" s="4">
        <v>1.8</v>
      </c>
      <c r="T63" s="4">
        <v>46095.6</v>
      </c>
      <c r="W63" s="4">
        <v>0</v>
      </c>
      <c r="X63" s="4">
        <v>11.811400000000001</v>
      </c>
      <c r="Y63" s="4">
        <v>13.2</v>
      </c>
      <c r="Z63" s="4">
        <v>849</v>
      </c>
      <c r="AA63" s="4">
        <v>876</v>
      </c>
      <c r="AB63" s="4">
        <v>881</v>
      </c>
      <c r="AC63" s="4">
        <v>62</v>
      </c>
      <c r="AD63" s="4">
        <v>4.82</v>
      </c>
      <c r="AE63" s="4">
        <v>0.11</v>
      </c>
      <c r="AF63" s="4">
        <v>981</v>
      </c>
      <c r="AG63" s="4">
        <v>-16</v>
      </c>
      <c r="AH63" s="4">
        <v>2.73</v>
      </c>
      <c r="AI63" s="4">
        <v>8</v>
      </c>
      <c r="AJ63" s="4">
        <v>191</v>
      </c>
      <c r="AK63" s="4">
        <v>141.69999999999999</v>
      </c>
      <c r="AL63" s="4">
        <v>4.9000000000000004</v>
      </c>
      <c r="AM63" s="4">
        <v>195</v>
      </c>
      <c r="AN63" s="4" t="s">
        <v>155</v>
      </c>
      <c r="AO63" s="4">
        <v>2</v>
      </c>
      <c r="AP63" s="5">
        <v>0.85502314814814817</v>
      </c>
      <c r="AQ63" s="4">
        <v>47.159301999999997</v>
      </c>
      <c r="AR63" s="4">
        <v>-88.489722999999998</v>
      </c>
      <c r="AS63" s="4">
        <v>313.89999999999998</v>
      </c>
      <c r="AT63" s="4">
        <v>0</v>
      </c>
      <c r="AU63" s="4">
        <v>12</v>
      </c>
      <c r="AV63" s="4">
        <v>10</v>
      </c>
      <c r="AW63" s="4" t="s">
        <v>193</v>
      </c>
      <c r="AX63" s="4">
        <v>0.8</v>
      </c>
      <c r="AY63" s="4">
        <v>1.6</v>
      </c>
      <c r="AZ63" s="4">
        <v>1.8</v>
      </c>
      <c r="BA63" s="4">
        <v>14.023</v>
      </c>
      <c r="BB63" s="4">
        <v>15.98</v>
      </c>
      <c r="BC63" s="4">
        <v>1.1399999999999999</v>
      </c>
      <c r="BD63" s="4">
        <v>12.603</v>
      </c>
      <c r="BE63" s="4">
        <v>642.33600000000001</v>
      </c>
      <c r="BF63" s="4">
        <v>699.49699999999996</v>
      </c>
      <c r="BG63" s="4">
        <v>7.1999999999999995E-2</v>
      </c>
      <c r="BH63" s="4">
        <v>0</v>
      </c>
      <c r="BI63" s="4">
        <v>7.1999999999999995E-2</v>
      </c>
      <c r="BJ63" s="4">
        <v>5.3999999999999999E-2</v>
      </c>
      <c r="BK63" s="4">
        <v>0</v>
      </c>
      <c r="BL63" s="4">
        <v>5.3999999999999999E-2</v>
      </c>
      <c r="BM63" s="4">
        <v>427.60340000000002</v>
      </c>
      <c r="BQ63" s="4">
        <v>2409.1410000000001</v>
      </c>
      <c r="BR63" s="4">
        <v>0.12692000000000001</v>
      </c>
      <c r="BS63" s="4">
        <v>-5</v>
      </c>
      <c r="BT63" s="4">
        <v>5.9270000000000003E-2</v>
      </c>
      <c r="BU63" s="4">
        <v>3.1016080000000001</v>
      </c>
      <c r="BV63" s="4">
        <v>1.197254</v>
      </c>
    </row>
    <row r="64" spans="1:74" x14ac:dyDescent="0.25">
      <c r="A64" s="2">
        <v>42067</v>
      </c>
      <c r="B64" s="3">
        <v>2.0835648148148148E-2</v>
      </c>
      <c r="C64" s="4">
        <v>2.5619999999999998</v>
      </c>
      <c r="D64" s="4">
        <v>4.4108000000000001</v>
      </c>
      <c r="E64" s="4">
        <v>44107.652320000001</v>
      </c>
      <c r="F64" s="4">
        <v>2.9</v>
      </c>
      <c r="G64" s="4">
        <v>-2.2999999999999998</v>
      </c>
      <c r="H64" s="4">
        <v>46086.3</v>
      </c>
      <c r="J64" s="4">
        <v>13.3</v>
      </c>
      <c r="K64" s="4">
        <v>0.8881</v>
      </c>
      <c r="L64" s="4">
        <v>2.2755999999999998</v>
      </c>
      <c r="M64" s="4">
        <v>3.9173</v>
      </c>
      <c r="N64" s="4">
        <v>2.5754999999999999</v>
      </c>
      <c r="O64" s="4">
        <v>0</v>
      </c>
      <c r="P64" s="4">
        <v>2.6</v>
      </c>
      <c r="Q64" s="4">
        <v>1.9367000000000001</v>
      </c>
      <c r="R64" s="4">
        <v>0</v>
      </c>
      <c r="S64" s="4">
        <v>1.9</v>
      </c>
      <c r="T64" s="4">
        <v>46086.3</v>
      </c>
      <c r="W64" s="4">
        <v>0</v>
      </c>
      <c r="X64" s="4">
        <v>11.811999999999999</v>
      </c>
      <c r="Y64" s="4">
        <v>13.2</v>
      </c>
      <c r="Z64" s="4">
        <v>850</v>
      </c>
      <c r="AA64" s="4">
        <v>875</v>
      </c>
      <c r="AB64" s="4">
        <v>880</v>
      </c>
      <c r="AC64" s="4">
        <v>62</v>
      </c>
      <c r="AD64" s="4">
        <v>4.82</v>
      </c>
      <c r="AE64" s="4">
        <v>0.11</v>
      </c>
      <c r="AF64" s="4">
        <v>981</v>
      </c>
      <c r="AG64" s="4">
        <v>-16</v>
      </c>
      <c r="AH64" s="4">
        <v>2</v>
      </c>
      <c r="AI64" s="4">
        <v>8</v>
      </c>
      <c r="AJ64" s="4">
        <v>191</v>
      </c>
      <c r="AK64" s="4">
        <v>141</v>
      </c>
      <c r="AL64" s="4">
        <v>4.5999999999999996</v>
      </c>
      <c r="AM64" s="4">
        <v>195</v>
      </c>
      <c r="AN64" s="4" t="s">
        <v>155</v>
      </c>
      <c r="AO64" s="4">
        <v>2</v>
      </c>
      <c r="AP64" s="5">
        <v>0.85503472222222221</v>
      </c>
      <c r="AQ64" s="4">
        <v>47.159301999999997</v>
      </c>
      <c r="AR64" s="4">
        <v>-88.489722999999998</v>
      </c>
      <c r="AS64" s="4">
        <v>313.7</v>
      </c>
      <c r="AT64" s="4">
        <v>0</v>
      </c>
      <c r="AU64" s="4">
        <v>12</v>
      </c>
      <c r="AV64" s="4">
        <v>10</v>
      </c>
      <c r="AW64" s="4" t="s">
        <v>193</v>
      </c>
      <c r="AX64" s="4">
        <v>0.8</v>
      </c>
      <c r="AY64" s="4">
        <v>1.6</v>
      </c>
      <c r="AZ64" s="4">
        <v>1.8</v>
      </c>
      <c r="BA64" s="4">
        <v>14.023</v>
      </c>
      <c r="BB64" s="4">
        <v>16</v>
      </c>
      <c r="BC64" s="4">
        <v>1.1399999999999999</v>
      </c>
      <c r="BD64" s="4">
        <v>12.598000000000001</v>
      </c>
      <c r="BE64" s="4">
        <v>639.27499999999998</v>
      </c>
      <c r="BF64" s="4">
        <v>700.41899999999998</v>
      </c>
      <c r="BG64" s="4">
        <v>7.5999999999999998E-2</v>
      </c>
      <c r="BH64" s="4">
        <v>0</v>
      </c>
      <c r="BI64" s="4">
        <v>7.5999999999999998E-2</v>
      </c>
      <c r="BJ64" s="4">
        <v>5.7000000000000002E-2</v>
      </c>
      <c r="BK64" s="4">
        <v>0</v>
      </c>
      <c r="BL64" s="4">
        <v>5.7000000000000002E-2</v>
      </c>
      <c r="BM64" s="4">
        <v>428.142</v>
      </c>
      <c r="BQ64" s="4">
        <v>2412.777</v>
      </c>
      <c r="BR64" s="4">
        <v>0.12427000000000001</v>
      </c>
      <c r="BS64" s="4">
        <v>-5</v>
      </c>
      <c r="BT64" s="4">
        <v>6.0539000000000003E-2</v>
      </c>
      <c r="BU64" s="4">
        <v>3.036842</v>
      </c>
      <c r="BV64" s="4">
        <v>1.2228969999999999</v>
      </c>
    </row>
    <row r="65" spans="1:74" x14ac:dyDescent="0.25">
      <c r="A65" s="2">
        <v>42067</v>
      </c>
      <c r="B65" s="3">
        <v>2.0847222222222222E-2</v>
      </c>
      <c r="C65" s="4">
        <v>2.56</v>
      </c>
      <c r="D65" s="4">
        <v>4.4099000000000004</v>
      </c>
      <c r="E65" s="4">
        <v>44099.01612</v>
      </c>
      <c r="F65" s="4">
        <v>3</v>
      </c>
      <c r="G65" s="4">
        <v>-2.2999999999999998</v>
      </c>
      <c r="H65" s="4">
        <v>46085.1</v>
      </c>
      <c r="J65" s="4">
        <v>13.3</v>
      </c>
      <c r="K65" s="4">
        <v>0.88819999999999999</v>
      </c>
      <c r="L65" s="4">
        <v>2.2736999999999998</v>
      </c>
      <c r="M65" s="4">
        <v>3.9167000000000001</v>
      </c>
      <c r="N65" s="4">
        <v>2.6644999999999999</v>
      </c>
      <c r="O65" s="4">
        <v>0</v>
      </c>
      <c r="P65" s="4">
        <v>2.7</v>
      </c>
      <c r="Q65" s="4">
        <v>2.0036</v>
      </c>
      <c r="R65" s="4">
        <v>0</v>
      </c>
      <c r="S65" s="4">
        <v>2</v>
      </c>
      <c r="T65" s="4">
        <v>46085.075199999999</v>
      </c>
      <c r="W65" s="4">
        <v>0</v>
      </c>
      <c r="X65" s="4">
        <v>11.8126</v>
      </c>
      <c r="Y65" s="4">
        <v>13.2</v>
      </c>
      <c r="Z65" s="4">
        <v>850</v>
      </c>
      <c r="AA65" s="4">
        <v>875</v>
      </c>
      <c r="AB65" s="4">
        <v>879</v>
      </c>
      <c r="AC65" s="4">
        <v>62</v>
      </c>
      <c r="AD65" s="4">
        <v>4.82</v>
      </c>
      <c r="AE65" s="4">
        <v>0.11</v>
      </c>
      <c r="AF65" s="4">
        <v>981</v>
      </c>
      <c r="AG65" s="4">
        <v>-16</v>
      </c>
      <c r="AH65" s="4">
        <v>2</v>
      </c>
      <c r="AI65" s="4">
        <v>8</v>
      </c>
      <c r="AJ65" s="4">
        <v>191</v>
      </c>
      <c r="AK65" s="4">
        <v>141</v>
      </c>
      <c r="AL65" s="4">
        <v>4.5999999999999996</v>
      </c>
      <c r="AM65" s="4">
        <v>195</v>
      </c>
      <c r="AN65" s="4" t="s">
        <v>155</v>
      </c>
      <c r="AO65" s="4">
        <v>2</v>
      </c>
      <c r="AP65" s="5">
        <v>0.85504629629629625</v>
      </c>
      <c r="AQ65" s="4">
        <v>47.159301999999997</v>
      </c>
      <c r="AR65" s="4">
        <v>-88.489722999999998</v>
      </c>
      <c r="AS65" s="4">
        <v>313.39999999999998</v>
      </c>
      <c r="AT65" s="4">
        <v>0</v>
      </c>
      <c r="AU65" s="4">
        <v>12</v>
      </c>
      <c r="AV65" s="4">
        <v>10</v>
      </c>
      <c r="AW65" s="4" t="s">
        <v>193</v>
      </c>
      <c r="AX65" s="4">
        <v>0.88488500000000003</v>
      </c>
      <c r="AY65" s="4">
        <v>1.6</v>
      </c>
      <c r="AZ65" s="4">
        <v>1.8</v>
      </c>
      <c r="BA65" s="4">
        <v>14.023</v>
      </c>
      <c r="BB65" s="4">
        <v>16</v>
      </c>
      <c r="BC65" s="4">
        <v>1.1399999999999999</v>
      </c>
      <c r="BD65" s="4">
        <v>12.590999999999999</v>
      </c>
      <c r="BE65" s="4">
        <v>638.90099999999995</v>
      </c>
      <c r="BF65" s="4">
        <v>700.48599999999999</v>
      </c>
      <c r="BG65" s="4">
        <v>7.8E-2</v>
      </c>
      <c r="BH65" s="4">
        <v>0</v>
      </c>
      <c r="BI65" s="4">
        <v>7.8E-2</v>
      </c>
      <c r="BJ65" s="4">
        <v>5.8999999999999997E-2</v>
      </c>
      <c r="BK65" s="4">
        <v>0</v>
      </c>
      <c r="BL65" s="4">
        <v>5.8999999999999997E-2</v>
      </c>
      <c r="BM65" s="4">
        <v>428.2319</v>
      </c>
      <c r="BQ65" s="4">
        <v>2413.48</v>
      </c>
      <c r="BR65" s="4">
        <v>0.124463</v>
      </c>
      <c r="BS65" s="4">
        <v>-5</v>
      </c>
      <c r="BT65" s="4">
        <v>6.2E-2</v>
      </c>
      <c r="BU65" s="4">
        <v>3.041553</v>
      </c>
      <c r="BV65" s="4">
        <v>1.2524</v>
      </c>
    </row>
    <row r="66" spans="1:74" x14ac:dyDescent="0.25">
      <c r="A66" s="2">
        <v>42067</v>
      </c>
      <c r="B66" s="3">
        <v>2.0858796296296295E-2</v>
      </c>
      <c r="C66" s="4">
        <v>2.56</v>
      </c>
      <c r="D66" s="4">
        <v>4.4081999999999999</v>
      </c>
      <c r="E66" s="4">
        <v>44082.052589999999</v>
      </c>
      <c r="F66" s="4">
        <v>3</v>
      </c>
      <c r="G66" s="4">
        <v>-2.2999999999999998</v>
      </c>
      <c r="H66" s="4">
        <v>46084.4</v>
      </c>
      <c r="J66" s="4">
        <v>13.3</v>
      </c>
      <c r="K66" s="4">
        <v>0.8881</v>
      </c>
      <c r="L66" s="4">
        <v>2.2736000000000001</v>
      </c>
      <c r="M66" s="4">
        <v>3.9150999999999998</v>
      </c>
      <c r="N66" s="4">
        <v>2.6644000000000001</v>
      </c>
      <c r="O66" s="4">
        <v>0</v>
      </c>
      <c r="P66" s="4">
        <v>2.7</v>
      </c>
      <c r="Q66" s="4">
        <v>2.0034999999999998</v>
      </c>
      <c r="R66" s="4">
        <v>0</v>
      </c>
      <c r="S66" s="4">
        <v>2</v>
      </c>
      <c r="T66" s="4">
        <v>46084.4</v>
      </c>
      <c r="W66" s="4">
        <v>0</v>
      </c>
      <c r="X66" s="4">
        <v>11.812099999999999</v>
      </c>
      <c r="Y66" s="4">
        <v>13.2</v>
      </c>
      <c r="Z66" s="4">
        <v>849</v>
      </c>
      <c r="AA66" s="4">
        <v>875</v>
      </c>
      <c r="AB66" s="4">
        <v>880</v>
      </c>
      <c r="AC66" s="4">
        <v>62</v>
      </c>
      <c r="AD66" s="4">
        <v>4.82</v>
      </c>
      <c r="AE66" s="4">
        <v>0.11</v>
      </c>
      <c r="AF66" s="4">
        <v>981</v>
      </c>
      <c r="AG66" s="4">
        <v>-16</v>
      </c>
      <c r="AH66" s="4">
        <v>2</v>
      </c>
      <c r="AI66" s="4">
        <v>8</v>
      </c>
      <c r="AJ66" s="4">
        <v>191</v>
      </c>
      <c r="AK66" s="4">
        <v>141.30000000000001</v>
      </c>
      <c r="AL66" s="4">
        <v>4.4000000000000004</v>
      </c>
      <c r="AM66" s="4">
        <v>195</v>
      </c>
      <c r="AN66" s="4" t="s">
        <v>155</v>
      </c>
      <c r="AO66" s="4">
        <v>2</v>
      </c>
      <c r="AP66" s="5">
        <v>0.85506944444444455</v>
      </c>
      <c r="AQ66" s="4">
        <v>47.159301999999997</v>
      </c>
      <c r="AR66" s="4">
        <v>-88.489722999999998</v>
      </c>
      <c r="AS66" s="4">
        <v>313.3</v>
      </c>
      <c r="AT66" s="4">
        <v>0</v>
      </c>
      <c r="AU66" s="4">
        <v>12</v>
      </c>
      <c r="AV66" s="4">
        <v>10</v>
      </c>
      <c r="AW66" s="4" t="s">
        <v>193</v>
      </c>
      <c r="AX66" s="4">
        <v>0.9</v>
      </c>
      <c r="AY66" s="4">
        <v>1.6</v>
      </c>
      <c r="AZ66" s="4">
        <v>1.8</v>
      </c>
      <c r="BA66" s="4">
        <v>14.023</v>
      </c>
      <c r="BB66" s="4">
        <v>16.010000000000002</v>
      </c>
      <c r="BC66" s="4">
        <v>1.1399999999999999</v>
      </c>
      <c r="BD66" s="4">
        <v>12.596</v>
      </c>
      <c r="BE66" s="4">
        <v>638.98299999999995</v>
      </c>
      <c r="BF66" s="4">
        <v>700.30700000000002</v>
      </c>
      <c r="BG66" s="4">
        <v>7.8E-2</v>
      </c>
      <c r="BH66" s="4">
        <v>0</v>
      </c>
      <c r="BI66" s="4">
        <v>7.8E-2</v>
      </c>
      <c r="BJ66" s="4">
        <v>5.8999999999999997E-2</v>
      </c>
      <c r="BK66" s="4">
        <v>0</v>
      </c>
      <c r="BL66" s="4">
        <v>5.8999999999999997E-2</v>
      </c>
      <c r="BM66" s="4">
        <v>428.29860000000002</v>
      </c>
      <c r="BQ66" s="4">
        <v>2413.79</v>
      </c>
      <c r="BR66" s="4">
        <v>0.123</v>
      </c>
      <c r="BS66" s="4">
        <v>-5</v>
      </c>
      <c r="BT66" s="4">
        <v>6.2267999999999997E-2</v>
      </c>
      <c r="BU66" s="4">
        <v>3.0058120000000002</v>
      </c>
      <c r="BV66" s="4">
        <v>1.257808</v>
      </c>
    </row>
    <row r="67" spans="1:74" x14ac:dyDescent="0.25">
      <c r="A67" s="2">
        <v>42067</v>
      </c>
      <c r="B67" s="3">
        <v>2.0870370370370372E-2</v>
      </c>
      <c r="C67" s="4">
        <v>2.56</v>
      </c>
      <c r="D67" s="4">
        <v>4.4080000000000004</v>
      </c>
      <c r="E67" s="4">
        <v>44080</v>
      </c>
      <c r="F67" s="4">
        <v>3.1</v>
      </c>
      <c r="G67" s="4">
        <v>-2.2999999999999998</v>
      </c>
      <c r="H67" s="4">
        <v>46077.8</v>
      </c>
      <c r="J67" s="4">
        <v>13.3</v>
      </c>
      <c r="K67" s="4">
        <v>0.88819999999999999</v>
      </c>
      <c r="L67" s="4">
        <v>2.2736999999999998</v>
      </c>
      <c r="M67" s="4">
        <v>3.915</v>
      </c>
      <c r="N67" s="4">
        <v>2.7136999999999998</v>
      </c>
      <c r="O67" s="4">
        <v>0</v>
      </c>
      <c r="P67" s="4">
        <v>2.7</v>
      </c>
      <c r="Q67" s="4">
        <v>2.0406</v>
      </c>
      <c r="R67" s="4">
        <v>0</v>
      </c>
      <c r="S67" s="4">
        <v>2</v>
      </c>
      <c r="T67" s="4">
        <v>46077.8</v>
      </c>
      <c r="W67" s="4">
        <v>0</v>
      </c>
      <c r="X67" s="4">
        <v>11.8126</v>
      </c>
      <c r="Y67" s="4">
        <v>13.3</v>
      </c>
      <c r="Z67" s="4">
        <v>849</v>
      </c>
      <c r="AA67" s="4">
        <v>872</v>
      </c>
      <c r="AB67" s="4">
        <v>879</v>
      </c>
      <c r="AC67" s="4">
        <v>62</v>
      </c>
      <c r="AD67" s="4">
        <v>4.82</v>
      </c>
      <c r="AE67" s="4">
        <v>0.11</v>
      </c>
      <c r="AF67" s="4">
        <v>981</v>
      </c>
      <c r="AG67" s="4">
        <v>-16</v>
      </c>
      <c r="AH67" s="4">
        <v>2</v>
      </c>
      <c r="AI67" s="4">
        <v>8</v>
      </c>
      <c r="AJ67" s="4">
        <v>191</v>
      </c>
      <c r="AK67" s="4">
        <v>142</v>
      </c>
      <c r="AL67" s="4">
        <v>4.5</v>
      </c>
      <c r="AM67" s="4">
        <v>195</v>
      </c>
      <c r="AN67" s="4" t="s">
        <v>155</v>
      </c>
      <c r="AO67" s="4">
        <v>2</v>
      </c>
      <c r="AP67" s="5">
        <v>0.85508101851851848</v>
      </c>
      <c r="AQ67" s="4">
        <v>47.159301999999997</v>
      </c>
      <c r="AR67" s="4">
        <v>-88.489722999999998</v>
      </c>
      <c r="AS67" s="4">
        <v>313.3</v>
      </c>
      <c r="AT67" s="4">
        <v>0</v>
      </c>
      <c r="AU67" s="4">
        <v>12</v>
      </c>
      <c r="AV67" s="4">
        <v>10</v>
      </c>
      <c r="AW67" s="4" t="s">
        <v>193</v>
      </c>
      <c r="AX67" s="4">
        <v>0.9</v>
      </c>
      <c r="AY67" s="4">
        <v>1.6</v>
      </c>
      <c r="AZ67" s="4">
        <v>1.8</v>
      </c>
      <c r="BA67" s="4">
        <v>14.023</v>
      </c>
      <c r="BB67" s="4">
        <v>16.010000000000002</v>
      </c>
      <c r="BC67" s="4">
        <v>1.1399999999999999</v>
      </c>
      <c r="BD67" s="4">
        <v>12.590999999999999</v>
      </c>
      <c r="BE67" s="4">
        <v>639.04499999999996</v>
      </c>
      <c r="BF67" s="4">
        <v>700.34199999999998</v>
      </c>
      <c r="BG67" s="4">
        <v>0.08</v>
      </c>
      <c r="BH67" s="4">
        <v>0</v>
      </c>
      <c r="BI67" s="4">
        <v>0.08</v>
      </c>
      <c r="BJ67" s="4">
        <v>0.06</v>
      </c>
      <c r="BK67" s="4">
        <v>0</v>
      </c>
      <c r="BL67" s="4">
        <v>0.06</v>
      </c>
      <c r="BM67" s="4">
        <v>428.2602</v>
      </c>
      <c r="BQ67" s="4">
        <v>2414.0230000000001</v>
      </c>
      <c r="BR67" s="4">
        <v>0.124334</v>
      </c>
      <c r="BS67" s="4">
        <v>-5</v>
      </c>
      <c r="BT67" s="4">
        <v>6.3E-2</v>
      </c>
      <c r="BU67" s="4">
        <v>3.0384039999999999</v>
      </c>
      <c r="BV67" s="4">
        <v>1.2726</v>
      </c>
    </row>
    <row r="68" spans="1:74" x14ac:dyDescent="0.25">
      <c r="A68" s="2">
        <v>42067</v>
      </c>
      <c r="B68" s="3">
        <v>2.0881944444444443E-2</v>
      </c>
      <c r="C68" s="4">
        <v>2.548</v>
      </c>
      <c r="D68" s="4">
        <v>4.4203000000000001</v>
      </c>
      <c r="E68" s="4">
        <v>44202.95695</v>
      </c>
      <c r="F68" s="4">
        <v>3.2</v>
      </c>
      <c r="G68" s="4">
        <v>-2.2999999999999998</v>
      </c>
      <c r="H68" s="4">
        <v>46083</v>
      </c>
      <c r="J68" s="4">
        <v>13.23</v>
      </c>
      <c r="K68" s="4">
        <v>0.8881</v>
      </c>
      <c r="L68" s="4">
        <v>2.2627999999999999</v>
      </c>
      <c r="M68" s="4">
        <v>3.9258000000000002</v>
      </c>
      <c r="N68" s="4">
        <v>2.8420000000000001</v>
      </c>
      <c r="O68" s="4">
        <v>0</v>
      </c>
      <c r="P68" s="4">
        <v>2.8</v>
      </c>
      <c r="Q68" s="4">
        <v>2.1371000000000002</v>
      </c>
      <c r="R68" s="4">
        <v>0</v>
      </c>
      <c r="S68" s="4">
        <v>2.1</v>
      </c>
      <c r="T68" s="4">
        <v>46082.983999999997</v>
      </c>
      <c r="W68" s="4">
        <v>0</v>
      </c>
      <c r="X68" s="4">
        <v>11.7492</v>
      </c>
      <c r="Y68" s="4">
        <v>13.3</v>
      </c>
      <c r="Z68" s="4">
        <v>848</v>
      </c>
      <c r="AA68" s="4">
        <v>871</v>
      </c>
      <c r="AB68" s="4">
        <v>879</v>
      </c>
      <c r="AC68" s="4">
        <v>62</v>
      </c>
      <c r="AD68" s="4">
        <v>4.82</v>
      </c>
      <c r="AE68" s="4">
        <v>0.11</v>
      </c>
      <c r="AF68" s="4">
        <v>981</v>
      </c>
      <c r="AG68" s="4">
        <v>-16</v>
      </c>
      <c r="AH68" s="4">
        <v>2</v>
      </c>
      <c r="AI68" s="4">
        <v>8</v>
      </c>
      <c r="AJ68" s="4">
        <v>191</v>
      </c>
      <c r="AK68" s="4">
        <v>142</v>
      </c>
      <c r="AL68" s="4">
        <v>4.5</v>
      </c>
      <c r="AM68" s="4">
        <v>195</v>
      </c>
      <c r="AN68" s="4" t="s">
        <v>155</v>
      </c>
      <c r="AO68" s="4">
        <v>2</v>
      </c>
      <c r="AP68" s="5">
        <v>0.85508101851851848</v>
      </c>
      <c r="AQ68" s="4">
        <v>47.159301999999997</v>
      </c>
      <c r="AR68" s="4">
        <v>-88.489725000000007</v>
      </c>
      <c r="AS68" s="4">
        <v>313</v>
      </c>
      <c r="AT68" s="4">
        <v>0</v>
      </c>
      <c r="AU68" s="4">
        <v>12</v>
      </c>
      <c r="AV68" s="4">
        <v>10</v>
      </c>
      <c r="AW68" s="4" t="s">
        <v>193</v>
      </c>
      <c r="AX68" s="4">
        <v>0.81510000000000005</v>
      </c>
      <c r="AY68" s="4">
        <v>1.6</v>
      </c>
      <c r="AZ68" s="4">
        <v>1.8</v>
      </c>
      <c r="BA68" s="4">
        <v>14.023</v>
      </c>
      <c r="BB68" s="4">
        <v>16</v>
      </c>
      <c r="BC68" s="4">
        <v>1.1399999999999999</v>
      </c>
      <c r="BD68" s="4">
        <v>12.595000000000001</v>
      </c>
      <c r="BE68" s="4">
        <v>635.95500000000004</v>
      </c>
      <c r="BF68" s="4">
        <v>702.24599999999998</v>
      </c>
      <c r="BG68" s="4">
        <v>8.4000000000000005E-2</v>
      </c>
      <c r="BH68" s="4">
        <v>0</v>
      </c>
      <c r="BI68" s="4">
        <v>8.4000000000000005E-2</v>
      </c>
      <c r="BJ68" s="4">
        <v>6.3E-2</v>
      </c>
      <c r="BK68" s="4">
        <v>0</v>
      </c>
      <c r="BL68" s="4">
        <v>6.3E-2</v>
      </c>
      <c r="BM68" s="4">
        <v>428.2921</v>
      </c>
      <c r="BQ68" s="4">
        <v>2400.9630000000002</v>
      </c>
      <c r="BR68" s="4">
        <v>0.12667</v>
      </c>
      <c r="BS68" s="4">
        <v>-5</v>
      </c>
      <c r="BT68" s="4">
        <v>6.3E-2</v>
      </c>
      <c r="BU68" s="4">
        <v>3.0954980000000001</v>
      </c>
      <c r="BV68" s="4">
        <v>1.2726</v>
      </c>
    </row>
    <row r="69" spans="1:74" x14ac:dyDescent="0.25">
      <c r="A69" s="2">
        <v>42067</v>
      </c>
      <c r="B69" s="3">
        <v>2.089351851851852E-2</v>
      </c>
      <c r="C69" s="4">
        <v>2.5089999999999999</v>
      </c>
      <c r="D69" s="4">
        <v>4.43</v>
      </c>
      <c r="E69" s="4">
        <v>44300</v>
      </c>
      <c r="F69" s="4">
        <v>3.4</v>
      </c>
      <c r="G69" s="4">
        <v>-2.2999999999999998</v>
      </c>
      <c r="H69" s="4">
        <v>46067.7</v>
      </c>
      <c r="J69" s="4">
        <v>13.2</v>
      </c>
      <c r="K69" s="4">
        <v>0.88829999999999998</v>
      </c>
      <c r="L69" s="4">
        <v>2.2288999999999999</v>
      </c>
      <c r="M69" s="4">
        <v>3.9352999999999998</v>
      </c>
      <c r="N69" s="4">
        <v>2.9801000000000002</v>
      </c>
      <c r="O69" s="4">
        <v>0</v>
      </c>
      <c r="P69" s="4">
        <v>3</v>
      </c>
      <c r="Q69" s="4">
        <v>2.2410000000000001</v>
      </c>
      <c r="R69" s="4">
        <v>0</v>
      </c>
      <c r="S69" s="4">
        <v>2.2000000000000002</v>
      </c>
      <c r="T69" s="4">
        <v>46067.7</v>
      </c>
      <c r="W69" s="4">
        <v>0</v>
      </c>
      <c r="X69" s="4">
        <v>11.726100000000001</v>
      </c>
      <c r="Y69" s="4">
        <v>13.3</v>
      </c>
      <c r="Z69" s="4">
        <v>848</v>
      </c>
      <c r="AA69" s="4">
        <v>872</v>
      </c>
      <c r="AB69" s="4">
        <v>878</v>
      </c>
      <c r="AC69" s="4">
        <v>62</v>
      </c>
      <c r="AD69" s="4">
        <v>4.82</v>
      </c>
      <c r="AE69" s="4">
        <v>0.11</v>
      </c>
      <c r="AF69" s="4">
        <v>981</v>
      </c>
      <c r="AG69" s="4">
        <v>-16</v>
      </c>
      <c r="AH69" s="4">
        <v>2</v>
      </c>
      <c r="AI69" s="4">
        <v>8</v>
      </c>
      <c r="AJ69" s="4">
        <v>191</v>
      </c>
      <c r="AK69" s="4">
        <v>141.69999999999999</v>
      </c>
      <c r="AL69" s="4">
        <v>4.4000000000000004</v>
      </c>
      <c r="AM69" s="4">
        <v>195</v>
      </c>
      <c r="AN69" s="4" t="s">
        <v>155</v>
      </c>
      <c r="AO69" s="4">
        <v>2</v>
      </c>
      <c r="AP69" s="5">
        <v>0.85510416666666667</v>
      </c>
      <c r="AQ69" s="4">
        <v>47.159301999999997</v>
      </c>
      <c r="AR69" s="4">
        <v>-88.489725000000007</v>
      </c>
      <c r="AS69" s="4">
        <v>313</v>
      </c>
      <c r="AT69" s="4">
        <v>0</v>
      </c>
      <c r="AU69" s="4">
        <v>12</v>
      </c>
      <c r="AV69" s="4">
        <v>10</v>
      </c>
      <c r="AW69" s="4" t="s">
        <v>193</v>
      </c>
      <c r="AX69" s="4">
        <v>0.8</v>
      </c>
      <c r="AY69" s="4">
        <v>1.6</v>
      </c>
      <c r="AZ69" s="4">
        <v>1.8</v>
      </c>
      <c r="BA69" s="4">
        <v>14.023</v>
      </c>
      <c r="BB69" s="4">
        <v>16.04</v>
      </c>
      <c r="BC69" s="4">
        <v>1.1399999999999999</v>
      </c>
      <c r="BD69" s="4">
        <v>12.57</v>
      </c>
      <c r="BE69" s="4">
        <v>627.92999999999995</v>
      </c>
      <c r="BF69" s="4">
        <v>705.64800000000002</v>
      </c>
      <c r="BG69" s="4">
        <v>8.7999999999999995E-2</v>
      </c>
      <c r="BH69" s="4">
        <v>0</v>
      </c>
      <c r="BI69" s="4">
        <v>8.7999999999999995E-2</v>
      </c>
      <c r="BJ69" s="4">
        <v>6.6000000000000003E-2</v>
      </c>
      <c r="BK69" s="4">
        <v>0</v>
      </c>
      <c r="BL69" s="4">
        <v>6.6000000000000003E-2</v>
      </c>
      <c r="BM69" s="4">
        <v>429.1866</v>
      </c>
      <c r="BQ69" s="4">
        <v>2402.038</v>
      </c>
      <c r="BR69" s="4">
        <v>0.123532</v>
      </c>
      <c r="BS69" s="4">
        <v>-5</v>
      </c>
      <c r="BT69" s="4">
        <v>6.3266000000000003E-2</v>
      </c>
      <c r="BU69" s="4">
        <v>3.0188130000000002</v>
      </c>
      <c r="BV69" s="4">
        <v>1.277973</v>
      </c>
    </row>
    <row r="70" spans="1:74" x14ac:dyDescent="0.25">
      <c r="A70" s="2">
        <v>42067</v>
      </c>
      <c r="B70" s="3">
        <v>2.090509259259259E-2</v>
      </c>
      <c r="C70" s="4">
        <v>2.492</v>
      </c>
      <c r="D70" s="4">
        <v>4.4295</v>
      </c>
      <c r="E70" s="4">
        <v>44295.234250000001</v>
      </c>
      <c r="F70" s="4">
        <v>3.4</v>
      </c>
      <c r="G70" s="4">
        <v>-2.2999999999999998</v>
      </c>
      <c r="H70" s="4">
        <v>46065.2</v>
      </c>
      <c r="J70" s="4">
        <v>13.2</v>
      </c>
      <c r="K70" s="4">
        <v>0.88849999999999996</v>
      </c>
      <c r="L70" s="4">
        <v>2.2141999999999999</v>
      </c>
      <c r="M70" s="4">
        <v>3.9356</v>
      </c>
      <c r="N70" s="4">
        <v>3.0209000000000001</v>
      </c>
      <c r="O70" s="4">
        <v>0</v>
      </c>
      <c r="P70" s="4">
        <v>3</v>
      </c>
      <c r="Q70" s="4">
        <v>2.2715999999999998</v>
      </c>
      <c r="R70" s="4">
        <v>0</v>
      </c>
      <c r="S70" s="4">
        <v>2.2999999999999998</v>
      </c>
      <c r="T70" s="4">
        <v>46065.2</v>
      </c>
      <c r="W70" s="4">
        <v>0</v>
      </c>
      <c r="X70" s="4">
        <v>11.728</v>
      </c>
      <c r="Y70" s="4">
        <v>13.4</v>
      </c>
      <c r="Z70" s="4">
        <v>848</v>
      </c>
      <c r="AA70" s="4">
        <v>872</v>
      </c>
      <c r="AB70" s="4">
        <v>878</v>
      </c>
      <c r="AC70" s="4">
        <v>62</v>
      </c>
      <c r="AD70" s="4">
        <v>4.82</v>
      </c>
      <c r="AE70" s="4">
        <v>0.11</v>
      </c>
      <c r="AF70" s="4">
        <v>981</v>
      </c>
      <c r="AG70" s="4">
        <v>-16</v>
      </c>
      <c r="AH70" s="4">
        <v>2</v>
      </c>
      <c r="AI70" s="4">
        <v>8</v>
      </c>
      <c r="AJ70" s="4">
        <v>191.3</v>
      </c>
      <c r="AK70" s="4">
        <v>140.69999999999999</v>
      </c>
      <c r="AL70" s="4">
        <v>4.4000000000000004</v>
      </c>
      <c r="AM70" s="4">
        <v>195</v>
      </c>
      <c r="AN70" s="4" t="s">
        <v>155</v>
      </c>
      <c r="AO70" s="4">
        <v>2</v>
      </c>
      <c r="AP70" s="5">
        <v>0.85510416666666667</v>
      </c>
      <c r="AQ70" s="4">
        <v>47.159301999999997</v>
      </c>
      <c r="AR70" s="4">
        <v>-88.489722999999998</v>
      </c>
      <c r="AS70" s="4">
        <v>312.89999999999998</v>
      </c>
      <c r="AT70" s="4">
        <v>0</v>
      </c>
      <c r="AU70" s="4">
        <v>12</v>
      </c>
      <c r="AV70" s="4">
        <v>10</v>
      </c>
      <c r="AW70" s="4" t="s">
        <v>193</v>
      </c>
      <c r="AX70" s="4">
        <v>0.8</v>
      </c>
      <c r="AY70" s="4">
        <v>1.6</v>
      </c>
      <c r="AZ70" s="4">
        <v>1.8</v>
      </c>
      <c r="BA70" s="4">
        <v>14.023</v>
      </c>
      <c r="BB70" s="4">
        <v>16.059999999999999</v>
      </c>
      <c r="BC70" s="4">
        <v>1.1499999999999999</v>
      </c>
      <c r="BD70" s="4">
        <v>12.551</v>
      </c>
      <c r="BE70" s="4">
        <v>624.66099999999994</v>
      </c>
      <c r="BF70" s="4">
        <v>706.65599999999995</v>
      </c>
      <c r="BG70" s="4">
        <v>8.8999999999999996E-2</v>
      </c>
      <c r="BH70" s="4">
        <v>0</v>
      </c>
      <c r="BI70" s="4">
        <v>8.8999999999999996E-2</v>
      </c>
      <c r="BJ70" s="4">
        <v>6.7000000000000004E-2</v>
      </c>
      <c r="BK70" s="4">
        <v>0</v>
      </c>
      <c r="BL70" s="4">
        <v>6.7000000000000004E-2</v>
      </c>
      <c r="BM70" s="4">
        <v>429.74950000000001</v>
      </c>
      <c r="BQ70" s="4">
        <v>2405.7269999999999</v>
      </c>
      <c r="BR70" s="4">
        <v>0.124196</v>
      </c>
      <c r="BS70" s="4">
        <v>-5</v>
      </c>
      <c r="BT70" s="4">
        <v>6.3464000000000007E-2</v>
      </c>
      <c r="BU70" s="4">
        <v>3.0350290000000002</v>
      </c>
      <c r="BV70" s="4">
        <v>1.2819670000000001</v>
      </c>
    </row>
    <row r="71" spans="1:74" x14ac:dyDescent="0.25">
      <c r="A71" s="2">
        <v>42067</v>
      </c>
      <c r="B71" s="3">
        <v>2.0916666666666667E-2</v>
      </c>
      <c r="C71" s="4">
        <v>2.4900000000000002</v>
      </c>
      <c r="D71" s="4">
        <v>4.4279000000000002</v>
      </c>
      <c r="E71" s="4">
        <v>44279.037980000001</v>
      </c>
      <c r="F71" s="4">
        <v>3.4</v>
      </c>
      <c r="G71" s="4">
        <v>-2.2999999999999998</v>
      </c>
      <c r="H71" s="4">
        <v>46062.6</v>
      </c>
      <c r="J71" s="4">
        <v>13.2</v>
      </c>
      <c r="K71" s="4">
        <v>0.88849999999999996</v>
      </c>
      <c r="L71" s="4">
        <v>2.2124000000000001</v>
      </c>
      <c r="M71" s="4">
        <v>3.9342000000000001</v>
      </c>
      <c r="N71" s="4">
        <v>3.0209000000000001</v>
      </c>
      <c r="O71" s="4">
        <v>0</v>
      </c>
      <c r="P71" s="4">
        <v>3</v>
      </c>
      <c r="Q71" s="4">
        <v>2.2715999999999998</v>
      </c>
      <c r="R71" s="4">
        <v>0</v>
      </c>
      <c r="S71" s="4">
        <v>2.2999999999999998</v>
      </c>
      <c r="T71" s="4">
        <v>46062.6</v>
      </c>
      <c r="W71" s="4">
        <v>0</v>
      </c>
      <c r="X71" s="4">
        <v>11.728300000000001</v>
      </c>
      <c r="Y71" s="4">
        <v>13.4</v>
      </c>
      <c r="Z71" s="4">
        <v>847</v>
      </c>
      <c r="AA71" s="4">
        <v>872</v>
      </c>
      <c r="AB71" s="4">
        <v>879</v>
      </c>
      <c r="AC71" s="4">
        <v>62</v>
      </c>
      <c r="AD71" s="4">
        <v>4.82</v>
      </c>
      <c r="AE71" s="4">
        <v>0.11</v>
      </c>
      <c r="AF71" s="4">
        <v>981</v>
      </c>
      <c r="AG71" s="4">
        <v>-16</v>
      </c>
      <c r="AH71" s="4">
        <v>2</v>
      </c>
      <c r="AI71" s="4">
        <v>8</v>
      </c>
      <c r="AJ71" s="4">
        <v>192</v>
      </c>
      <c r="AK71" s="4">
        <v>140</v>
      </c>
      <c r="AL71" s="4">
        <v>4.3</v>
      </c>
      <c r="AM71" s="4">
        <v>195</v>
      </c>
      <c r="AN71" s="4" t="s">
        <v>155</v>
      </c>
      <c r="AO71" s="4">
        <v>2</v>
      </c>
      <c r="AP71" s="5">
        <v>0.8551157407407407</v>
      </c>
      <c r="AQ71" s="4">
        <v>47.159301999999997</v>
      </c>
      <c r="AR71" s="4">
        <v>-88.489725000000007</v>
      </c>
      <c r="AS71" s="4">
        <v>312.89999999999998</v>
      </c>
      <c r="AT71" s="4">
        <v>0</v>
      </c>
      <c r="AU71" s="4">
        <v>12</v>
      </c>
      <c r="AV71" s="4">
        <v>10</v>
      </c>
      <c r="AW71" s="4" t="s">
        <v>193</v>
      </c>
      <c r="AX71" s="4">
        <v>0.8</v>
      </c>
      <c r="AY71" s="4">
        <v>1.6</v>
      </c>
      <c r="AZ71" s="4">
        <v>1.8</v>
      </c>
      <c r="BA71" s="4">
        <v>14.023</v>
      </c>
      <c r="BB71" s="4">
        <v>16.07</v>
      </c>
      <c r="BC71" s="4">
        <v>1.1499999999999999</v>
      </c>
      <c r="BD71" s="4">
        <v>12.548</v>
      </c>
      <c r="BE71" s="4">
        <v>624.34299999999996</v>
      </c>
      <c r="BF71" s="4">
        <v>706.64099999999996</v>
      </c>
      <c r="BG71" s="4">
        <v>8.8999999999999996E-2</v>
      </c>
      <c r="BH71" s="4">
        <v>0</v>
      </c>
      <c r="BI71" s="4">
        <v>8.8999999999999996E-2</v>
      </c>
      <c r="BJ71" s="4">
        <v>6.7000000000000004E-2</v>
      </c>
      <c r="BK71" s="4">
        <v>0</v>
      </c>
      <c r="BL71" s="4">
        <v>6.7000000000000004E-2</v>
      </c>
      <c r="BM71" s="4">
        <v>429.86340000000001</v>
      </c>
      <c r="BQ71" s="4">
        <v>2406.5569999999998</v>
      </c>
      <c r="BR71" s="4">
        <v>0.12227300000000001</v>
      </c>
      <c r="BS71" s="4">
        <v>-5</v>
      </c>
      <c r="BT71" s="4">
        <v>6.2273000000000002E-2</v>
      </c>
      <c r="BU71" s="4">
        <v>2.988057</v>
      </c>
      <c r="BV71" s="4">
        <v>1.257924</v>
      </c>
    </row>
    <row r="72" spans="1:74" x14ac:dyDescent="0.25">
      <c r="A72" s="2">
        <v>42067</v>
      </c>
      <c r="B72" s="3">
        <v>2.0928240740740744E-2</v>
      </c>
      <c r="C72" s="4">
        <v>2.4900000000000002</v>
      </c>
      <c r="D72" s="4">
        <v>4.4261999999999997</v>
      </c>
      <c r="E72" s="4">
        <v>44262.160340000002</v>
      </c>
      <c r="F72" s="4">
        <v>3.4</v>
      </c>
      <c r="G72" s="4">
        <v>-2.2999999999999998</v>
      </c>
      <c r="H72" s="4">
        <v>46069.599999999999</v>
      </c>
      <c r="J72" s="4">
        <v>13.2</v>
      </c>
      <c r="K72" s="4">
        <v>0.88849999999999996</v>
      </c>
      <c r="L72" s="4">
        <v>2.2122999999999999</v>
      </c>
      <c r="M72" s="4">
        <v>3.9327000000000001</v>
      </c>
      <c r="N72" s="4">
        <v>3.0209000000000001</v>
      </c>
      <c r="O72" s="4">
        <v>0</v>
      </c>
      <c r="P72" s="4">
        <v>3</v>
      </c>
      <c r="Q72" s="4">
        <v>2.2715999999999998</v>
      </c>
      <c r="R72" s="4">
        <v>0</v>
      </c>
      <c r="S72" s="4">
        <v>2.2999999999999998</v>
      </c>
      <c r="T72" s="4">
        <v>46069.599999999999</v>
      </c>
      <c r="W72" s="4">
        <v>0</v>
      </c>
      <c r="X72" s="4">
        <v>11.7281</v>
      </c>
      <c r="Y72" s="4">
        <v>13.8</v>
      </c>
      <c r="Z72" s="4">
        <v>846</v>
      </c>
      <c r="AA72" s="4">
        <v>870</v>
      </c>
      <c r="AB72" s="4">
        <v>879</v>
      </c>
      <c r="AC72" s="4">
        <v>62</v>
      </c>
      <c r="AD72" s="4">
        <v>4.82</v>
      </c>
      <c r="AE72" s="4">
        <v>0.11</v>
      </c>
      <c r="AF72" s="4">
        <v>982</v>
      </c>
      <c r="AG72" s="4">
        <v>-16</v>
      </c>
      <c r="AH72" s="4">
        <v>2</v>
      </c>
      <c r="AI72" s="4">
        <v>8</v>
      </c>
      <c r="AJ72" s="4">
        <v>191.7</v>
      </c>
      <c r="AK72" s="4">
        <v>140</v>
      </c>
      <c r="AL72" s="4">
        <v>4.3</v>
      </c>
      <c r="AM72" s="4">
        <v>195</v>
      </c>
      <c r="AN72" s="4" t="s">
        <v>155</v>
      </c>
      <c r="AO72" s="4">
        <v>2</v>
      </c>
      <c r="AP72" s="5">
        <v>0.85512731481481474</v>
      </c>
      <c r="AQ72" s="4">
        <v>47.159301999999997</v>
      </c>
      <c r="AR72" s="4">
        <v>-88.489725000000007</v>
      </c>
      <c r="AS72" s="4">
        <v>312.8</v>
      </c>
      <c r="AT72" s="4">
        <v>0</v>
      </c>
      <c r="AU72" s="4">
        <v>12</v>
      </c>
      <c r="AV72" s="4">
        <v>10</v>
      </c>
      <c r="AW72" s="4" t="s">
        <v>193</v>
      </c>
      <c r="AX72" s="4">
        <v>0.8</v>
      </c>
      <c r="AY72" s="4">
        <v>1.6</v>
      </c>
      <c r="AZ72" s="4">
        <v>1.8</v>
      </c>
      <c r="BA72" s="4">
        <v>14.023</v>
      </c>
      <c r="BB72" s="4">
        <v>16.07</v>
      </c>
      <c r="BC72" s="4">
        <v>1.1499999999999999</v>
      </c>
      <c r="BD72" s="4">
        <v>12.55</v>
      </c>
      <c r="BE72" s="4">
        <v>624.38400000000001</v>
      </c>
      <c r="BF72" s="4">
        <v>706.41800000000001</v>
      </c>
      <c r="BG72" s="4">
        <v>8.8999999999999996E-2</v>
      </c>
      <c r="BH72" s="4">
        <v>0</v>
      </c>
      <c r="BI72" s="4">
        <v>8.8999999999999996E-2</v>
      </c>
      <c r="BJ72" s="4">
        <v>6.7000000000000004E-2</v>
      </c>
      <c r="BK72" s="4">
        <v>0</v>
      </c>
      <c r="BL72" s="4">
        <v>6.7000000000000004E-2</v>
      </c>
      <c r="BM72" s="4">
        <v>429.96600000000001</v>
      </c>
      <c r="BQ72" s="4">
        <v>2406.7150000000001</v>
      </c>
      <c r="BR72" s="4">
        <v>0.123543</v>
      </c>
      <c r="BS72" s="4">
        <v>-5</v>
      </c>
      <c r="BT72" s="4">
        <v>6.3E-2</v>
      </c>
      <c r="BU72" s="4">
        <v>3.0190929999999998</v>
      </c>
      <c r="BV72" s="4">
        <v>1.2726</v>
      </c>
    </row>
    <row r="73" spans="1:74" x14ac:dyDescent="0.25">
      <c r="A73" s="2">
        <v>42067</v>
      </c>
      <c r="B73" s="3">
        <v>2.0939814814814814E-2</v>
      </c>
      <c r="C73" s="4">
        <v>2.4900000000000002</v>
      </c>
      <c r="D73" s="4">
        <v>4.4288999999999996</v>
      </c>
      <c r="E73" s="4">
        <v>44288.707820000003</v>
      </c>
      <c r="F73" s="4">
        <v>3.8</v>
      </c>
      <c r="G73" s="4">
        <v>-2.2999999999999998</v>
      </c>
      <c r="H73" s="4">
        <v>46080.6</v>
      </c>
      <c r="J73" s="4">
        <v>13.2</v>
      </c>
      <c r="K73" s="4">
        <v>0.88849999999999996</v>
      </c>
      <c r="L73" s="4">
        <v>2.2122999999999999</v>
      </c>
      <c r="M73" s="4">
        <v>3.9348999999999998</v>
      </c>
      <c r="N73" s="4">
        <v>3.3361000000000001</v>
      </c>
      <c r="O73" s="4">
        <v>0</v>
      </c>
      <c r="P73" s="4">
        <v>3.3</v>
      </c>
      <c r="Q73" s="4">
        <v>2.5085999999999999</v>
      </c>
      <c r="R73" s="4">
        <v>0</v>
      </c>
      <c r="S73" s="4">
        <v>2.5</v>
      </c>
      <c r="T73" s="4">
        <v>46080.6</v>
      </c>
      <c r="W73" s="4">
        <v>0</v>
      </c>
      <c r="X73" s="4">
        <v>11.7278</v>
      </c>
      <c r="Y73" s="4">
        <v>13.9</v>
      </c>
      <c r="Z73" s="4">
        <v>845</v>
      </c>
      <c r="AA73" s="4">
        <v>869</v>
      </c>
      <c r="AB73" s="4">
        <v>878</v>
      </c>
      <c r="AC73" s="4">
        <v>62</v>
      </c>
      <c r="AD73" s="4">
        <v>4.82</v>
      </c>
      <c r="AE73" s="4">
        <v>0.11</v>
      </c>
      <c r="AF73" s="4">
        <v>982</v>
      </c>
      <c r="AG73" s="4">
        <v>-16</v>
      </c>
      <c r="AH73" s="4">
        <v>1.729271</v>
      </c>
      <c r="AI73" s="4">
        <v>8</v>
      </c>
      <c r="AJ73" s="4">
        <v>191</v>
      </c>
      <c r="AK73" s="4">
        <v>140.30000000000001</v>
      </c>
      <c r="AL73" s="4">
        <v>4.3</v>
      </c>
      <c r="AM73" s="4">
        <v>195</v>
      </c>
      <c r="AN73" s="4" t="s">
        <v>155</v>
      </c>
      <c r="AO73" s="4">
        <v>2</v>
      </c>
      <c r="AP73" s="5">
        <v>0.85513888888888889</v>
      </c>
      <c r="AQ73" s="4">
        <v>47.159301999999997</v>
      </c>
      <c r="AR73" s="4">
        <v>-88.489725000000007</v>
      </c>
      <c r="AS73" s="4">
        <v>312.60000000000002</v>
      </c>
      <c r="AT73" s="4">
        <v>0</v>
      </c>
      <c r="AU73" s="4">
        <v>12</v>
      </c>
      <c r="AV73" s="4">
        <v>10</v>
      </c>
      <c r="AW73" s="4" t="s">
        <v>193</v>
      </c>
      <c r="AX73" s="4">
        <v>0.8</v>
      </c>
      <c r="AY73" s="4">
        <v>1.6</v>
      </c>
      <c r="AZ73" s="4">
        <v>1.8</v>
      </c>
      <c r="BA73" s="4">
        <v>14.023</v>
      </c>
      <c r="BB73" s="4">
        <v>16.059999999999999</v>
      </c>
      <c r="BC73" s="4">
        <v>1.1499999999999999</v>
      </c>
      <c r="BD73" s="4">
        <v>12.553000000000001</v>
      </c>
      <c r="BE73" s="4">
        <v>624.17600000000004</v>
      </c>
      <c r="BF73" s="4">
        <v>706.60699999999997</v>
      </c>
      <c r="BG73" s="4">
        <v>9.9000000000000005E-2</v>
      </c>
      <c r="BH73" s="4">
        <v>0</v>
      </c>
      <c r="BI73" s="4">
        <v>9.9000000000000005E-2</v>
      </c>
      <c r="BJ73" s="4">
        <v>7.3999999999999996E-2</v>
      </c>
      <c r="BK73" s="4">
        <v>0</v>
      </c>
      <c r="BL73" s="4">
        <v>7.3999999999999996E-2</v>
      </c>
      <c r="BM73" s="4">
        <v>429.9359</v>
      </c>
      <c r="BQ73" s="4">
        <v>2405.913</v>
      </c>
      <c r="BR73" s="4">
        <v>0.12310500000000001</v>
      </c>
      <c r="BS73" s="4">
        <v>-5</v>
      </c>
      <c r="BT73" s="4">
        <v>6.3E-2</v>
      </c>
      <c r="BU73" s="4">
        <v>3.0083760000000002</v>
      </c>
      <c r="BV73" s="4">
        <v>1.2726</v>
      </c>
    </row>
    <row r="74" spans="1:74" x14ac:dyDescent="0.25">
      <c r="A74" s="2">
        <v>42067</v>
      </c>
      <c r="B74" s="3">
        <v>2.0951388888888891E-2</v>
      </c>
      <c r="C74" s="4">
        <v>2.4900000000000002</v>
      </c>
      <c r="D74" s="4">
        <v>4.43</v>
      </c>
      <c r="E74" s="4">
        <v>44300</v>
      </c>
      <c r="F74" s="4">
        <v>3.8</v>
      </c>
      <c r="G74" s="4">
        <v>-2.2999999999999998</v>
      </c>
      <c r="H74" s="4">
        <v>46079.1</v>
      </c>
      <c r="J74" s="4">
        <v>13.2</v>
      </c>
      <c r="K74" s="4">
        <v>0.88839999999999997</v>
      </c>
      <c r="L74" s="4">
        <v>2.2121</v>
      </c>
      <c r="M74" s="4">
        <v>3.9356</v>
      </c>
      <c r="N74" s="4">
        <v>3.3759000000000001</v>
      </c>
      <c r="O74" s="4">
        <v>0</v>
      </c>
      <c r="P74" s="4">
        <v>3.4</v>
      </c>
      <c r="Q74" s="4">
        <v>2.5385</v>
      </c>
      <c r="R74" s="4">
        <v>0</v>
      </c>
      <c r="S74" s="4">
        <v>2.5</v>
      </c>
      <c r="T74" s="4">
        <v>46079.1</v>
      </c>
      <c r="W74" s="4">
        <v>0</v>
      </c>
      <c r="X74" s="4">
        <v>11.726699999999999</v>
      </c>
      <c r="Y74" s="4">
        <v>13.8</v>
      </c>
      <c r="Z74" s="4">
        <v>846</v>
      </c>
      <c r="AA74" s="4">
        <v>870</v>
      </c>
      <c r="AB74" s="4">
        <v>878</v>
      </c>
      <c r="AC74" s="4">
        <v>62</v>
      </c>
      <c r="AD74" s="4">
        <v>4.82</v>
      </c>
      <c r="AE74" s="4">
        <v>0.11</v>
      </c>
      <c r="AF74" s="4">
        <v>982</v>
      </c>
      <c r="AG74" s="4">
        <v>-16</v>
      </c>
      <c r="AH74" s="4">
        <v>1</v>
      </c>
      <c r="AI74" s="4">
        <v>8</v>
      </c>
      <c r="AJ74" s="4">
        <v>191</v>
      </c>
      <c r="AK74" s="4">
        <v>141</v>
      </c>
      <c r="AL74" s="4">
        <v>4.0999999999999996</v>
      </c>
      <c r="AM74" s="4">
        <v>195</v>
      </c>
      <c r="AN74" s="4" t="s">
        <v>155</v>
      </c>
      <c r="AO74" s="4">
        <v>2</v>
      </c>
      <c r="AP74" s="5">
        <v>0.85515046296296304</v>
      </c>
      <c r="AQ74" s="4">
        <v>47.159301999999997</v>
      </c>
      <c r="AR74" s="4">
        <v>-88.489725000000007</v>
      </c>
      <c r="AS74" s="4">
        <v>312.5</v>
      </c>
      <c r="AT74" s="4">
        <v>0</v>
      </c>
      <c r="AU74" s="4">
        <v>12</v>
      </c>
      <c r="AV74" s="4">
        <v>10</v>
      </c>
      <c r="AW74" s="4" t="s">
        <v>193</v>
      </c>
      <c r="AX74" s="4">
        <v>0.8</v>
      </c>
      <c r="AY74" s="4">
        <v>1.6</v>
      </c>
      <c r="AZ74" s="4">
        <v>1.8</v>
      </c>
      <c r="BA74" s="4">
        <v>14.023</v>
      </c>
      <c r="BB74" s="4">
        <v>16.059999999999999</v>
      </c>
      <c r="BC74" s="4">
        <v>1.1499999999999999</v>
      </c>
      <c r="BD74" s="4">
        <v>12.563000000000001</v>
      </c>
      <c r="BE74" s="4">
        <v>624.10199999999998</v>
      </c>
      <c r="BF74" s="4">
        <v>706.70299999999997</v>
      </c>
      <c r="BG74" s="4">
        <v>0.1</v>
      </c>
      <c r="BH74" s="4">
        <v>0</v>
      </c>
      <c r="BI74" s="4">
        <v>0.1</v>
      </c>
      <c r="BJ74" s="4">
        <v>7.4999999999999997E-2</v>
      </c>
      <c r="BK74" s="4">
        <v>0</v>
      </c>
      <c r="BL74" s="4">
        <v>7.4999999999999997E-2</v>
      </c>
      <c r="BM74" s="4">
        <v>429.9101</v>
      </c>
      <c r="BQ74" s="4">
        <v>2405.6280000000002</v>
      </c>
      <c r="BR74" s="4">
        <v>0.119079</v>
      </c>
      <c r="BS74" s="4">
        <v>-5</v>
      </c>
      <c r="BT74" s="4">
        <v>6.3E-2</v>
      </c>
      <c r="BU74" s="4">
        <v>2.9099910000000002</v>
      </c>
      <c r="BV74" s="4">
        <v>1.2726</v>
      </c>
    </row>
    <row r="75" spans="1:74" x14ac:dyDescent="0.25">
      <c r="A75" s="2">
        <v>42067</v>
      </c>
      <c r="B75" s="3">
        <v>2.0962962962962964E-2</v>
      </c>
      <c r="C75" s="4">
        <v>2.4900000000000002</v>
      </c>
      <c r="D75" s="4">
        <v>4.4408000000000003</v>
      </c>
      <c r="E75" s="4">
        <v>44408.315170000002</v>
      </c>
      <c r="F75" s="4">
        <v>3.9</v>
      </c>
      <c r="G75" s="4">
        <v>-2.2999999999999998</v>
      </c>
      <c r="H75" s="4">
        <v>46084.2</v>
      </c>
      <c r="J75" s="4">
        <v>13.2</v>
      </c>
      <c r="K75" s="4">
        <v>0.88829999999999998</v>
      </c>
      <c r="L75" s="4">
        <v>2.2113999999999998</v>
      </c>
      <c r="M75" s="4">
        <v>3.9447000000000001</v>
      </c>
      <c r="N75" s="4">
        <v>3.4643000000000002</v>
      </c>
      <c r="O75" s="4">
        <v>0</v>
      </c>
      <c r="P75" s="4">
        <v>3.5</v>
      </c>
      <c r="Q75" s="4">
        <v>2.605</v>
      </c>
      <c r="R75" s="4">
        <v>0</v>
      </c>
      <c r="S75" s="4">
        <v>2.6</v>
      </c>
      <c r="T75" s="4">
        <v>46084.2255</v>
      </c>
      <c r="W75" s="4">
        <v>0</v>
      </c>
      <c r="X75" s="4">
        <v>11.725300000000001</v>
      </c>
      <c r="Y75" s="4">
        <v>13.6</v>
      </c>
      <c r="Z75" s="4">
        <v>847</v>
      </c>
      <c r="AA75" s="4">
        <v>872</v>
      </c>
      <c r="AB75" s="4">
        <v>878</v>
      </c>
      <c r="AC75" s="4">
        <v>62</v>
      </c>
      <c r="AD75" s="4">
        <v>4.82</v>
      </c>
      <c r="AE75" s="4">
        <v>0.11</v>
      </c>
      <c r="AF75" s="4">
        <v>982</v>
      </c>
      <c r="AG75" s="4">
        <v>-16</v>
      </c>
      <c r="AH75" s="4">
        <v>1</v>
      </c>
      <c r="AI75" s="4">
        <v>8</v>
      </c>
      <c r="AJ75" s="4">
        <v>191</v>
      </c>
      <c r="AK75" s="4">
        <v>141</v>
      </c>
      <c r="AL75" s="4">
        <v>4.0999999999999996</v>
      </c>
      <c r="AM75" s="4">
        <v>195</v>
      </c>
      <c r="AN75" s="4" t="s">
        <v>155</v>
      </c>
      <c r="AO75" s="4">
        <v>2</v>
      </c>
      <c r="AP75" s="5">
        <v>0.85516203703703697</v>
      </c>
      <c r="AQ75" s="4">
        <v>47.159301999999997</v>
      </c>
      <c r="AR75" s="4">
        <v>-88.489725000000007</v>
      </c>
      <c r="AS75" s="4">
        <v>312.39999999999998</v>
      </c>
      <c r="AT75" s="4">
        <v>0</v>
      </c>
      <c r="AU75" s="4">
        <v>12</v>
      </c>
      <c r="AV75" s="4">
        <v>10</v>
      </c>
      <c r="AW75" s="4" t="s">
        <v>193</v>
      </c>
      <c r="AX75" s="4">
        <v>0.8</v>
      </c>
      <c r="AY75" s="4">
        <v>1.6</v>
      </c>
      <c r="AZ75" s="4">
        <v>1.8</v>
      </c>
      <c r="BA75" s="4">
        <v>14.023</v>
      </c>
      <c r="BB75" s="4">
        <v>16.04</v>
      </c>
      <c r="BC75" s="4">
        <v>1.1399999999999999</v>
      </c>
      <c r="BD75" s="4">
        <v>12.577</v>
      </c>
      <c r="BE75" s="4">
        <v>623.38699999999994</v>
      </c>
      <c r="BF75" s="4">
        <v>707.75199999999995</v>
      </c>
      <c r="BG75" s="4">
        <v>0.10199999999999999</v>
      </c>
      <c r="BH75" s="4">
        <v>0</v>
      </c>
      <c r="BI75" s="4">
        <v>0.10199999999999999</v>
      </c>
      <c r="BJ75" s="4">
        <v>7.6999999999999999E-2</v>
      </c>
      <c r="BK75" s="4">
        <v>0</v>
      </c>
      <c r="BL75" s="4">
        <v>7.6999999999999999E-2</v>
      </c>
      <c r="BM75" s="4">
        <v>429.59789999999998</v>
      </c>
      <c r="BQ75" s="4">
        <v>2403.3240000000001</v>
      </c>
      <c r="BR75" s="4">
        <v>0.121194</v>
      </c>
      <c r="BS75" s="4">
        <v>-5</v>
      </c>
      <c r="BT75" s="4">
        <v>6.3E-2</v>
      </c>
      <c r="BU75" s="4">
        <v>2.9616739999999999</v>
      </c>
      <c r="BV75" s="4">
        <v>1.2726</v>
      </c>
    </row>
    <row r="76" spans="1:74" x14ac:dyDescent="0.25">
      <c r="A76" s="2">
        <v>42067</v>
      </c>
      <c r="B76" s="3">
        <v>2.0974537037037038E-2</v>
      </c>
      <c r="C76" s="4">
        <v>2.4809999999999999</v>
      </c>
      <c r="D76" s="4">
        <v>4.4569999999999999</v>
      </c>
      <c r="E76" s="4">
        <v>44569.782780000001</v>
      </c>
      <c r="F76" s="4">
        <v>4</v>
      </c>
      <c r="G76" s="4">
        <v>-2.2999999999999998</v>
      </c>
      <c r="H76" s="4">
        <v>46085.9</v>
      </c>
      <c r="J76" s="4">
        <v>13.3</v>
      </c>
      <c r="K76" s="4">
        <v>0.88829999999999998</v>
      </c>
      <c r="L76" s="4">
        <v>2.2040000000000002</v>
      </c>
      <c r="M76" s="4">
        <v>3.9588999999999999</v>
      </c>
      <c r="N76" s="4">
        <v>3.5125000000000002</v>
      </c>
      <c r="O76" s="4">
        <v>0</v>
      </c>
      <c r="P76" s="4">
        <v>3.5</v>
      </c>
      <c r="Q76" s="4">
        <v>2.6413000000000002</v>
      </c>
      <c r="R76" s="4">
        <v>0</v>
      </c>
      <c r="S76" s="4">
        <v>2.6</v>
      </c>
      <c r="T76" s="4">
        <v>46085.9</v>
      </c>
      <c r="W76" s="4">
        <v>0</v>
      </c>
      <c r="X76" s="4">
        <v>11.813800000000001</v>
      </c>
      <c r="Y76" s="4">
        <v>13.4</v>
      </c>
      <c r="Z76" s="4">
        <v>848</v>
      </c>
      <c r="AA76" s="4">
        <v>874</v>
      </c>
      <c r="AB76" s="4">
        <v>880</v>
      </c>
      <c r="AC76" s="4">
        <v>62</v>
      </c>
      <c r="AD76" s="4">
        <v>4.82</v>
      </c>
      <c r="AE76" s="4">
        <v>0.11</v>
      </c>
      <c r="AF76" s="4">
        <v>981</v>
      </c>
      <c r="AG76" s="4">
        <v>-16</v>
      </c>
      <c r="AH76" s="4">
        <v>1.2677320000000001</v>
      </c>
      <c r="AI76" s="4">
        <v>8</v>
      </c>
      <c r="AJ76" s="4">
        <v>191</v>
      </c>
      <c r="AK76" s="4">
        <v>140.69999999999999</v>
      </c>
      <c r="AL76" s="4">
        <v>4.4000000000000004</v>
      </c>
      <c r="AM76" s="4">
        <v>195</v>
      </c>
      <c r="AN76" s="4" t="s">
        <v>155</v>
      </c>
      <c r="AO76" s="4">
        <v>2</v>
      </c>
      <c r="AP76" s="5">
        <v>0.85517361111111112</v>
      </c>
      <c r="AQ76" s="4">
        <v>47.159301999999997</v>
      </c>
      <c r="AR76" s="4">
        <v>-88.489725000000007</v>
      </c>
      <c r="AS76" s="4">
        <v>312.2</v>
      </c>
      <c r="AT76" s="4">
        <v>0</v>
      </c>
      <c r="AU76" s="4">
        <v>12</v>
      </c>
      <c r="AV76" s="4">
        <v>10</v>
      </c>
      <c r="AW76" s="4" t="s">
        <v>193</v>
      </c>
      <c r="AX76" s="4">
        <v>0.8</v>
      </c>
      <c r="AY76" s="4">
        <v>1.6</v>
      </c>
      <c r="AZ76" s="4">
        <v>1.8</v>
      </c>
      <c r="BA76" s="4">
        <v>14.023</v>
      </c>
      <c r="BB76" s="4">
        <v>16.03</v>
      </c>
      <c r="BC76" s="4">
        <v>1.1399999999999999</v>
      </c>
      <c r="BD76" s="4">
        <v>12.58</v>
      </c>
      <c r="BE76" s="4">
        <v>620.88400000000001</v>
      </c>
      <c r="BF76" s="4">
        <v>709.846</v>
      </c>
      <c r="BG76" s="4">
        <v>0.104</v>
      </c>
      <c r="BH76" s="4">
        <v>0</v>
      </c>
      <c r="BI76" s="4">
        <v>0.104</v>
      </c>
      <c r="BJ76" s="4">
        <v>7.8E-2</v>
      </c>
      <c r="BK76" s="4">
        <v>0</v>
      </c>
      <c r="BL76" s="4">
        <v>7.8E-2</v>
      </c>
      <c r="BM76" s="4">
        <v>429.33539999999999</v>
      </c>
      <c r="BQ76" s="4">
        <v>2419.895</v>
      </c>
      <c r="BR76" s="4">
        <v>0.11980300000000001</v>
      </c>
      <c r="BS76" s="4">
        <v>-5</v>
      </c>
      <c r="BT76" s="4">
        <v>6.3E-2</v>
      </c>
      <c r="BU76" s="4">
        <v>2.9276900000000001</v>
      </c>
      <c r="BV76" s="4">
        <v>1.2726</v>
      </c>
    </row>
    <row r="77" spans="1:74" x14ac:dyDescent="0.25">
      <c r="A77" s="2">
        <v>42067</v>
      </c>
      <c r="B77" s="3">
        <v>2.0986111111111108E-2</v>
      </c>
      <c r="C77" s="4">
        <v>2.48</v>
      </c>
      <c r="D77" s="4">
        <v>4.46</v>
      </c>
      <c r="E77" s="4">
        <v>44600</v>
      </c>
      <c r="F77" s="4">
        <v>4.2</v>
      </c>
      <c r="G77" s="4">
        <v>-2.2999999999999998</v>
      </c>
      <c r="H77" s="4">
        <v>46084.2</v>
      </c>
      <c r="J77" s="4">
        <v>13.3</v>
      </c>
      <c r="K77" s="4">
        <v>0.88819999999999999</v>
      </c>
      <c r="L77" s="4">
        <v>2.2027999999999999</v>
      </c>
      <c r="M77" s="4">
        <v>3.9615</v>
      </c>
      <c r="N77" s="4">
        <v>3.7305999999999999</v>
      </c>
      <c r="O77" s="4">
        <v>0</v>
      </c>
      <c r="P77" s="4">
        <v>3.7</v>
      </c>
      <c r="Q77" s="4">
        <v>2.8052999999999999</v>
      </c>
      <c r="R77" s="4">
        <v>0</v>
      </c>
      <c r="S77" s="4">
        <v>2.8</v>
      </c>
      <c r="T77" s="4">
        <v>46084.2</v>
      </c>
      <c r="W77" s="4">
        <v>0</v>
      </c>
      <c r="X77" s="4">
        <v>11.813599999999999</v>
      </c>
      <c r="Y77" s="4">
        <v>13.4</v>
      </c>
      <c r="Z77" s="4">
        <v>848</v>
      </c>
      <c r="AA77" s="4">
        <v>874</v>
      </c>
      <c r="AB77" s="4">
        <v>881</v>
      </c>
      <c r="AC77" s="4">
        <v>62</v>
      </c>
      <c r="AD77" s="4">
        <v>4.82</v>
      </c>
      <c r="AE77" s="4">
        <v>0.11</v>
      </c>
      <c r="AF77" s="4">
        <v>981</v>
      </c>
      <c r="AG77" s="4">
        <v>-16</v>
      </c>
      <c r="AH77" s="4">
        <v>2</v>
      </c>
      <c r="AI77" s="4">
        <v>8</v>
      </c>
      <c r="AJ77" s="4">
        <v>191.3</v>
      </c>
      <c r="AK77" s="4">
        <v>140.5</v>
      </c>
      <c r="AL77" s="4">
        <v>4.4000000000000004</v>
      </c>
      <c r="AM77" s="4">
        <v>195</v>
      </c>
      <c r="AN77" s="4" t="s">
        <v>155</v>
      </c>
      <c r="AO77" s="4">
        <v>2</v>
      </c>
      <c r="AP77" s="5">
        <v>0.85519675925925931</v>
      </c>
      <c r="AQ77" s="4">
        <v>47.159301999999997</v>
      </c>
      <c r="AR77" s="4">
        <v>-88.489725000000007</v>
      </c>
      <c r="AS77" s="4">
        <v>312.2</v>
      </c>
      <c r="AT77" s="4">
        <v>0</v>
      </c>
      <c r="AU77" s="4">
        <v>12</v>
      </c>
      <c r="AV77" s="4">
        <v>10</v>
      </c>
      <c r="AW77" s="4" t="s">
        <v>193</v>
      </c>
      <c r="AX77" s="4">
        <v>0.8</v>
      </c>
      <c r="AY77" s="4">
        <v>1.6</v>
      </c>
      <c r="AZ77" s="4">
        <v>1.8</v>
      </c>
      <c r="BA77" s="4">
        <v>14.023</v>
      </c>
      <c r="BB77" s="4">
        <v>16.02</v>
      </c>
      <c r="BC77" s="4">
        <v>1.1399999999999999</v>
      </c>
      <c r="BD77" s="4">
        <v>12.583</v>
      </c>
      <c r="BE77" s="4">
        <v>620.49199999999996</v>
      </c>
      <c r="BF77" s="4">
        <v>710.226</v>
      </c>
      <c r="BG77" s="4">
        <v>0.11</v>
      </c>
      <c r="BH77" s="4">
        <v>0</v>
      </c>
      <c r="BI77" s="4">
        <v>0.11</v>
      </c>
      <c r="BJ77" s="4">
        <v>8.3000000000000004E-2</v>
      </c>
      <c r="BK77" s="4">
        <v>0</v>
      </c>
      <c r="BL77" s="4">
        <v>8.3000000000000004E-2</v>
      </c>
      <c r="BM77" s="4">
        <v>429.2672</v>
      </c>
      <c r="BQ77" s="4">
        <v>2419.5500000000002</v>
      </c>
      <c r="BR77" s="4">
        <v>0.12280000000000001</v>
      </c>
      <c r="BS77" s="4">
        <v>-5</v>
      </c>
      <c r="BT77" s="4">
        <v>6.3E-2</v>
      </c>
      <c r="BU77" s="4">
        <v>3.0009299999999999</v>
      </c>
      <c r="BV77" s="4">
        <v>1.2726</v>
      </c>
    </row>
    <row r="78" spans="1:74" x14ac:dyDescent="0.25">
      <c r="A78" s="2">
        <v>42067</v>
      </c>
      <c r="B78" s="3">
        <v>2.0997685185185185E-2</v>
      </c>
      <c r="C78" s="4">
        <v>2.4350000000000001</v>
      </c>
      <c r="D78" s="4">
        <v>4.46</v>
      </c>
      <c r="E78" s="4">
        <v>44600</v>
      </c>
      <c r="F78" s="4">
        <v>4.2</v>
      </c>
      <c r="G78" s="4">
        <v>-2.2999999999999998</v>
      </c>
      <c r="H78" s="4">
        <v>46086.9</v>
      </c>
      <c r="J78" s="4">
        <v>13.3</v>
      </c>
      <c r="K78" s="4">
        <v>0.88870000000000005</v>
      </c>
      <c r="L78" s="4">
        <v>2.1638000000000002</v>
      </c>
      <c r="M78" s="4">
        <v>3.9634999999999998</v>
      </c>
      <c r="N78" s="4">
        <v>3.7324000000000002</v>
      </c>
      <c r="O78" s="4">
        <v>0</v>
      </c>
      <c r="P78" s="4">
        <v>3.7</v>
      </c>
      <c r="Q78" s="4">
        <v>2.8067000000000002</v>
      </c>
      <c r="R78" s="4">
        <v>0</v>
      </c>
      <c r="S78" s="4">
        <v>2.8</v>
      </c>
      <c r="T78" s="4">
        <v>46086.9</v>
      </c>
      <c r="W78" s="4">
        <v>0</v>
      </c>
      <c r="X78" s="4">
        <v>11.8193</v>
      </c>
      <c r="Y78" s="4">
        <v>13.3</v>
      </c>
      <c r="Z78" s="4">
        <v>848</v>
      </c>
      <c r="AA78" s="4">
        <v>872</v>
      </c>
      <c r="AB78" s="4">
        <v>879</v>
      </c>
      <c r="AC78" s="4">
        <v>62</v>
      </c>
      <c r="AD78" s="4">
        <v>4.82</v>
      </c>
      <c r="AE78" s="4">
        <v>0.11</v>
      </c>
      <c r="AF78" s="4">
        <v>981</v>
      </c>
      <c r="AG78" s="4">
        <v>-16</v>
      </c>
      <c r="AH78" s="4">
        <v>2</v>
      </c>
      <c r="AI78" s="4">
        <v>8</v>
      </c>
      <c r="AJ78" s="4">
        <v>192</v>
      </c>
      <c r="AK78" s="4">
        <v>142</v>
      </c>
      <c r="AL78" s="4">
        <v>4.5999999999999996</v>
      </c>
      <c r="AM78" s="4">
        <v>195</v>
      </c>
      <c r="AN78" s="4" t="s">
        <v>155</v>
      </c>
      <c r="AO78" s="4">
        <v>2</v>
      </c>
      <c r="AP78" s="5">
        <v>0.85519675925925931</v>
      </c>
      <c r="AQ78" s="4">
        <v>47.159301999999997</v>
      </c>
      <c r="AR78" s="4">
        <v>-88.489725000000007</v>
      </c>
      <c r="AS78" s="4">
        <v>312.10000000000002</v>
      </c>
      <c r="AT78" s="4">
        <v>0</v>
      </c>
      <c r="AU78" s="4">
        <v>12</v>
      </c>
      <c r="AV78" s="4">
        <v>10</v>
      </c>
      <c r="AW78" s="4" t="s">
        <v>193</v>
      </c>
      <c r="AX78" s="4">
        <v>0.8</v>
      </c>
      <c r="AY78" s="4">
        <v>1.6</v>
      </c>
      <c r="AZ78" s="4">
        <v>1.8</v>
      </c>
      <c r="BA78" s="4">
        <v>14.023</v>
      </c>
      <c r="BB78" s="4">
        <v>16.079999999999998</v>
      </c>
      <c r="BC78" s="4">
        <v>1.1499999999999999</v>
      </c>
      <c r="BD78" s="4">
        <v>12.528</v>
      </c>
      <c r="BE78" s="4">
        <v>611.59699999999998</v>
      </c>
      <c r="BF78" s="4">
        <v>713.01900000000001</v>
      </c>
      <c r="BG78" s="4">
        <v>0.11</v>
      </c>
      <c r="BH78" s="4">
        <v>0</v>
      </c>
      <c r="BI78" s="4">
        <v>0.11</v>
      </c>
      <c r="BJ78" s="4">
        <v>8.3000000000000004E-2</v>
      </c>
      <c r="BK78" s="4">
        <v>0</v>
      </c>
      <c r="BL78" s="4">
        <v>8.3000000000000004E-2</v>
      </c>
      <c r="BM78" s="4">
        <v>430.77</v>
      </c>
      <c r="BQ78" s="4">
        <v>2429.0650000000001</v>
      </c>
      <c r="BR78" s="4">
        <v>0.122872</v>
      </c>
      <c r="BS78" s="4">
        <v>-5</v>
      </c>
      <c r="BT78" s="4">
        <v>6.3E-2</v>
      </c>
      <c r="BU78" s="4">
        <v>3.002685</v>
      </c>
      <c r="BV78" s="4">
        <v>1.2726</v>
      </c>
    </row>
    <row r="79" spans="1:74" x14ac:dyDescent="0.25">
      <c r="A79" s="2">
        <v>42067</v>
      </c>
      <c r="B79" s="3">
        <v>2.1009259259259259E-2</v>
      </c>
      <c r="C79" s="4">
        <v>2.4</v>
      </c>
      <c r="D79" s="4">
        <v>4.4507000000000003</v>
      </c>
      <c r="E79" s="4">
        <v>44507.358800000002</v>
      </c>
      <c r="F79" s="4">
        <v>4.3</v>
      </c>
      <c r="G79" s="4">
        <v>-2.2999999999999998</v>
      </c>
      <c r="H79" s="4">
        <v>46081.4</v>
      </c>
      <c r="J79" s="4">
        <v>13.3</v>
      </c>
      <c r="K79" s="4">
        <v>0.88900000000000001</v>
      </c>
      <c r="L79" s="4">
        <v>2.1337000000000002</v>
      </c>
      <c r="M79" s="4">
        <v>3.9569000000000001</v>
      </c>
      <c r="N79" s="4">
        <v>3.8228</v>
      </c>
      <c r="O79" s="4">
        <v>0</v>
      </c>
      <c r="P79" s="4">
        <v>3.8</v>
      </c>
      <c r="Q79" s="4">
        <v>2.8746999999999998</v>
      </c>
      <c r="R79" s="4">
        <v>0</v>
      </c>
      <c r="S79" s="4">
        <v>2.9</v>
      </c>
      <c r="T79" s="4">
        <v>46081.422599999998</v>
      </c>
      <c r="W79" s="4">
        <v>0</v>
      </c>
      <c r="X79" s="4">
        <v>11.824199999999999</v>
      </c>
      <c r="Y79" s="4">
        <v>13.4</v>
      </c>
      <c r="Z79" s="4">
        <v>848</v>
      </c>
      <c r="AA79" s="4">
        <v>871</v>
      </c>
      <c r="AB79" s="4">
        <v>876</v>
      </c>
      <c r="AC79" s="4">
        <v>62</v>
      </c>
      <c r="AD79" s="4">
        <v>4.82</v>
      </c>
      <c r="AE79" s="4">
        <v>0.11</v>
      </c>
      <c r="AF79" s="4">
        <v>981</v>
      </c>
      <c r="AG79" s="4">
        <v>-16</v>
      </c>
      <c r="AH79" s="4">
        <v>2</v>
      </c>
      <c r="AI79" s="4">
        <v>8</v>
      </c>
      <c r="AJ79" s="4">
        <v>192</v>
      </c>
      <c r="AK79" s="4">
        <v>141.69999999999999</v>
      </c>
      <c r="AL79" s="4">
        <v>4.4000000000000004</v>
      </c>
      <c r="AM79" s="4">
        <v>195</v>
      </c>
      <c r="AN79" s="4" t="s">
        <v>155</v>
      </c>
      <c r="AO79" s="4">
        <v>2</v>
      </c>
      <c r="AP79" s="5">
        <v>0.85520833333333324</v>
      </c>
      <c r="AQ79" s="4">
        <v>47.159301999999997</v>
      </c>
      <c r="AR79" s="4">
        <v>-88.489725000000007</v>
      </c>
      <c r="AS79" s="4">
        <v>311.7</v>
      </c>
      <c r="AT79" s="4">
        <v>0</v>
      </c>
      <c r="AU79" s="4">
        <v>12</v>
      </c>
      <c r="AV79" s="4">
        <v>10</v>
      </c>
      <c r="AW79" s="4" t="s">
        <v>193</v>
      </c>
      <c r="AX79" s="4">
        <v>0.8</v>
      </c>
      <c r="AY79" s="4">
        <v>1.6</v>
      </c>
      <c r="AZ79" s="4">
        <v>1.8</v>
      </c>
      <c r="BA79" s="4">
        <v>14.023</v>
      </c>
      <c r="BB79" s="4">
        <v>16.14</v>
      </c>
      <c r="BC79" s="4">
        <v>1.1499999999999999</v>
      </c>
      <c r="BD79" s="4">
        <v>12.481999999999999</v>
      </c>
      <c r="BE79" s="4">
        <v>605.19299999999998</v>
      </c>
      <c r="BF79" s="4">
        <v>714.31799999999998</v>
      </c>
      <c r="BG79" s="4">
        <v>0.114</v>
      </c>
      <c r="BH79" s="4">
        <v>0</v>
      </c>
      <c r="BI79" s="4">
        <v>0.114</v>
      </c>
      <c r="BJ79" s="4">
        <v>8.5000000000000006E-2</v>
      </c>
      <c r="BK79" s="4">
        <v>0</v>
      </c>
      <c r="BL79" s="4">
        <v>8.5000000000000006E-2</v>
      </c>
      <c r="BM79" s="4">
        <v>432.22539999999998</v>
      </c>
      <c r="BQ79" s="4">
        <v>2438.5569999999998</v>
      </c>
      <c r="BR79" s="4">
        <v>0.11833</v>
      </c>
      <c r="BS79" s="4">
        <v>-5</v>
      </c>
      <c r="BT79" s="4">
        <v>6.3E-2</v>
      </c>
      <c r="BU79" s="4">
        <v>2.8916900000000001</v>
      </c>
      <c r="BV79" s="4">
        <v>1.2726</v>
      </c>
    </row>
    <row r="80" spans="1:74" x14ac:dyDescent="0.25">
      <c r="A80" s="2">
        <v>42067</v>
      </c>
      <c r="B80" s="3">
        <v>2.1020833333333332E-2</v>
      </c>
      <c r="C80" s="4">
        <v>2.4</v>
      </c>
      <c r="D80" s="4">
        <v>4.4470000000000001</v>
      </c>
      <c r="E80" s="4">
        <v>44470</v>
      </c>
      <c r="F80" s="4">
        <v>4.4000000000000004</v>
      </c>
      <c r="G80" s="4">
        <v>-2.2999999999999998</v>
      </c>
      <c r="H80" s="4">
        <v>46086.6</v>
      </c>
      <c r="J80" s="4">
        <v>13.3</v>
      </c>
      <c r="K80" s="4">
        <v>0.88900000000000001</v>
      </c>
      <c r="L80" s="4">
        <v>2.1337000000000002</v>
      </c>
      <c r="M80" s="4">
        <v>3.9535999999999998</v>
      </c>
      <c r="N80" s="4">
        <v>3.8715999999999999</v>
      </c>
      <c r="O80" s="4">
        <v>0</v>
      </c>
      <c r="P80" s="4">
        <v>3.9</v>
      </c>
      <c r="Q80" s="4">
        <v>2.9113000000000002</v>
      </c>
      <c r="R80" s="4">
        <v>0</v>
      </c>
      <c r="S80" s="4">
        <v>2.9</v>
      </c>
      <c r="T80" s="4">
        <v>46086.6</v>
      </c>
      <c r="W80" s="4">
        <v>0</v>
      </c>
      <c r="X80" s="4">
        <v>11.824299999999999</v>
      </c>
      <c r="Y80" s="4">
        <v>13.4</v>
      </c>
      <c r="Z80" s="4">
        <v>848</v>
      </c>
      <c r="AA80" s="4">
        <v>872</v>
      </c>
      <c r="AB80" s="4">
        <v>876</v>
      </c>
      <c r="AC80" s="4">
        <v>62</v>
      </c>
      <c r="AD80" s="4">
        <v>4.82</v>
      </c>
      <c r="AE80" s="4">
        <v>0.11</v>
      </c>
      <c r="AF80" s="4">
        <v>981</v>
      </c>
      <c r="AG80" s="4">
        <v>-16</v>
      </c>
      <c r="AH80" s="4">
        <v>2</v>
      </c>
      <c r="AI80" s="4">
        <v>8</v>
      </c>
      <c r="AJ80" s="4">
        <v>192</v>
      </c>
      <c r="AK80" s="4">
        <v>140.69999999999999</v>
      </c>
      <c r="AL80" s="4">
        <v>4.4000000000000004</v>
      </c>
      <c r="AM80" s="4">
        <v>195</v>
      </c>
      <c r="AN80" s="4" t="s">
        <v>155</v>
      </c>
      <c r="AO80" s="4">
        <v>2</v>
      </c>
      <c r="AP80" s="5">
        <v>0.85523148148148154</v>
      </c>
      <c r="AQ80" s="4">
        <v>47.159301999999997</v>
      </c>
      <c r="AR80" s="4">
        <v>-88.489725000000007</v>
      </c>
      <c r="AS80" s="4">
        <v>311.60000000000002</v>
      </c>
      <c r="AT80" s="4">
        <v>0</v>
      </c>
      <c r="AU80" s="4">
        <v>12</v>
      </c>
      <c r="AV80" s="4">
        <v>10</v>
      </c>
      <c r="AW80" s="4" t="s">
        <v>193</v>
      </c>
      <c r="AX80" s="4">
        <v>0.8</v>
      </c>
      <c r="AY80" s="4">
        <v>1.6</v>
      </c>
      <c r="AZ80" s="4">
        <v>1.8</v>
      </c>
      <c r="BA80" s="4">
        <v>14.023</v>
      </c>
      <c r="BB80" s="4">
        <v>16.14</v>
      </c>
      <c r="BC80" s="4">
        <v>1.1499999999999999</v>
      </c>
      <c r="BD80" s="4">
        <v>12.481</v>
      </c>
      <c r="BE80" s="4">
        <v>605.35500000000002</v>
      </c>
      <c r="BF80" s="4">
        <v>713.90899999999999</v>
      </c>
      <c r="BG80" s="4">
        <v>0.115</v>
      </c>
      <c r="BH80" s="4">
        <v>0</v>
      </c>
      <c r="BI80" s="4">
        <v>0.115</v>
      </c>
      <c r="BJ80" s="4">
        <v>8.5999999999999993E-2</v>
      </c>
      <c r="BK80" s="4">
        <v>0</v>
      </c>
      <c r="BL80" s="4">
        <v>8.5999999999999993E-2</v>
      </c>
      <c r="BM80" s="4">
        <v>432.38560000000001</v>
      </c>
      <c r="BQ80" s="4">
        <v>2439.2080000000001</v>
      </c>
      <c r="BR80" s="4">
        <v>0.123877</v>
      </c>
      <c r="BS80" s="4">
        <v>-5</v>
      </c>
      <c r="BT80" s="4">
        <v>6.2731999999999996E-2</v>
      </c>
      <c r="BU80" s="4">
        <v>3.0272450000000002</v>
      </c>
      <c r="BV80" s="4">
        <v>1.2671829999999999</v>
      </c>
    </row>
    <row r="81" spans="1:74" x14ac:dyDescent="0.25">
      <c r="A81" s="2">
        <v>42067</v>
      </c>
      <c r="B81" s="3">
        <v>2.1032407407407406E-2</v>
      </c>
      <c r="C81" s="4">
        <v>2.4020000000000001</v>
      </c>
      <c r="D81" s="4">
        <v>4.4470000000000001</v>
      </c>
      <c r="E81" s="4">
        <v>44470</v>
      </c>
      <c r="F81" s="4">
        <v>4.5</v>
      </c>
      <c r="G81" s="4">
        <v>-2.2999999999999998</v>
      </c>
      <c r="H81" s="4">
        <v>46086.5</v>
      </c>
      <c r="J81" s="4">
        <v>13.3</v>
      </c>
      <c r="K81" s="4">
        <v>0.8891</v>
      </c>
      <c r="L81" s="4">
        <v>2.1352000000000002</v>
      </c>
      <c r="M81" s="4">
        <v>3.9537</v>
      </c>
      <c r="N81" s="4">
        <v>3.9603999999999999</v>
      </c>
      <c r="O81" s="4">
        <v>0</v>
      </c>
      <c r="P81" s="4">
        <v>4</v>
      </c>
      <c r="Q81" s="4">
        <v>2.9781</v>
      </c>
      <c r="R81" s="4">
        <v>0</v>
      </c>
      <c r="S81" s="4">
        <v>3</v>
      </c>
      <c r="T81" s="4">
        <v>46086.5</v>
      </c>
      <c r="W81" s="4">
        <v>0</v>
      </c>
      <c r="X81" s="4">
        <v>11.8245</v>
      </c>
      <c r="Y81" s="4">
        <v>13.3</v>
      </c>
      <c r="Z81" s="4">
        <v>848</v>
      </c>
      <c r="AA81" s="4">
        <v>874</v>
      </c>
      <c r="AB81" s="4">
        <v>879</v>
      </c>
      <c r="AC81" s="4">
        <v>62</v>
      </c>
      <c r="AD81" s="4">
        <v>4.82</v>
      </c>
      <c r="AE81" s="4">
        <v>0.11</v>
      </c>
      <c r="AF81" s="4">
        <v>981</v>
      </c>
      <c r="AG81" s="4">
        <v>-16</v>
      </c>
      <c r="AH81" s="4">
        <v>2</v>
      </c>
      <c r="AI81" s="4">
        <v>8</v>
      </c>
      <c r="AJ81" s="4">
        <v>192</v>
      </c>
      <c r="AK81" s="4">
        <v>140</v>
      </c>
      <c r="AL81" s="4">
        <v>4.5</v>
      </c>
      <c r="AM81" s="4">
        <v>195</v>
      </c>
      <c r="AN81" s="4" t="s">
        <v>155</v>
      </c>
      <c r="AO81" s="4">
        <v>2</v>
      </c>
      <c r="AP81" s="5">
        <v>0.85523148148148154</v>
      </c>
      <c r="AQ81" s="4">
        <v>47.159301999999997</v>
      </c>
      <c r="AR81" s="4">
        <v>-88.489725000000007</v>
      </c>
      <c r="AS81" s="4">
        <v>311.39999999999998</v>
      </c>
      <c r="AT81" s="4">
        <v>0</v>
      </c>
      <c r="AU81" s="4">
        <v>12</v>
      </c>
      <c r="AV81" s="4">
        <v>10</v>
      </c>
      <c r="AW81" s="4" t="s">
        <v>193</v>
      </c>
      <c r="AX81" s="4">
        <v>0.8</v>
      </c>
      <c r="AY81" s="4">
        <v>1.6</v>
      </c>
      <c r="AZ81" s="4">
        <v>1.8</v>
      </c>
      <c r="BA81" s="4">
        <v>14.023</v>
      </c>
      <c r="BB81" s="4">
        <v>16.14</v>
      </c>
      <c r="BC81" s="4">
        <v>1.1499999999999999</v>
      </c>
      <c r="BD81" s="4">
        <v>12.478</v>
      </c>
      <c r="BE81" s="4">
        <v>605.69100000000003</v>
      </c>
      <c r="BF81" s="4">
        <v>713.82</v>
      </c>
      <c r="BG81" s="4">
        <v>0.11799999999999999</v>
      </c>
      <c r="BH81" s="4">
        <v>0</v>
      </c>
      <c r="BI81" s="4">
        <v>0.11799999999999999</v>
      </c>
      <c r="BJ81" s="4">
        <v>8.7999999999999995E-2</v>
      </c>
      <c r="BK81" s="4">
        <v>0</v>
      </c>
      <c r="BL81" s="4">
        <v>8.7999999999999995E-2</v>
      </c>
      <c r="BM81" s="4">
        <v>432.32029999999997</v>
      </c>
      <c r="BQ81" s="4">
        <v>2438.902</v>
      </c>
      <c r="BR81" s="4">
        <v>0.129274</v>
      </c>
      <c r="BS81" s="4">
        <v>-5</v>
      </c>
      <c r="BT81" s="4">
        <v>6.2E-2</v>
      </c>
      <c r="BU81" s="4">
        <v>3.1591269999999998</v>
      </c>
      <c r="BV81" s="4">
        <v>1.2524</v>
      </c>
    </row>
    <row r="82" spans="1:74" x14ac:dyDescent="0.25">
      <c r="A82" s="2">
        <v>42067</v>
      </c>
      <c r="B82" s="3">
        <v>2.1043981481481483E-2</v>
      </c>
      <c r="C82" s="4">
        <v>2.4260000000000002</v>
      </c>
      <c r="D82" s="4">
        <v>4.4480000000000004</v>
      </c>
      <c r="E82" s="4">
        <v>44479.508459999997</v>
      </c>
      <c r="F82" s="4">
        <v>4.5999999999999996</v>
      </c>
      <c r="G82" s="4">
        <v>-2.2999999999999998</v>
      </c>
      <c r="H82" s="4">
        <v>46085.4</v>
      </c>
      <c r="J82" s="4">
        <v>13.3</v>
      </c>
      <c r="K82" s="4">
        <v>0.88880000000000003</v>
      </c>
      <c r="L82" s="4">
        <v>2.1566999999999998</v>
      </c>
      <c r="M82" s="4">
        <v>3.9535</v>
      </c>
      <c r="N82" s="4">
        <v>4.0964</v>
      </c>
      <c r="O82" s="4">
        <v>0</v>
      </c>
      <c r="P82" s="4">
        <v>4.0999999999999996</v>
      </c>
      <c r="Q82" s="4">
        <v>3.0804</v>
      </c>
      <c r="R82" s="4">
        <v>0</v>
      </c>
      <c r="S82" s="4">
        <v>3.1</v>
      </c>
      <c r="T82" s="4">
        <v>46085.4</v>
      </c>
      <c r="W82" s="4">
        <v>0</v>
      </c>
      <c r="X82" s="4">
        <v>11.8217</v>
      </c>
      <c r="Y82" s="4">
        <v>13.4</v>
      </c>
      <c r="Z82" s="4">
        <v>848</v>
      </c>
      <c r="AA82" s="4">
        <v>873</v>
      </c>
      <c r="AB82" s="4">
        <v>879</v>
      </c>
      <c r="AC82" s="4">
        <v>62</v>
      </c>
      <c r="AD82" s="4">
        <v>4.82</v>
      </c>
      <c r="AE82" s="4">
        <v>0.11</v>
      </c>
      <c r="AF82" s="4">
        <v>981</v>
      </c>
      <c r="AG82" s="4">
        <v>-16</v>
      </c>
      <c r="AH82" s="4">
        <v>2</v>
      </c>
      <c r="AI82" s="4">
        <v>8</v>
      </c>
      <c r="AJ82" s="4">
        <v>192</v>
      </c>
      <c r="AK82" s="4">
        <v>140.30000000000001</v>
      </c>
      <c r="AL82" s="4">
        <v>4.5</v>
      </c>
      <c r="AM82" s="4">
        <v>195</v>
      </c>
      <c r="AN82" s="4" t="s">
        <v>155</v>
      </c>
      <c r="AO82" s="4">
        <v>2</v>
      </c>
      <c r="AP82" s="5">
        <v>0.85524305555555558</v>
      </c>
      <c r="AQ82" s="4">
        <v>47.159301999999997</v>
      </c>
      <c r="AR82" s="4">
        <v>-88.489725000000007</v>
      </c>
      <c r="AS82" s="4">
        <v>311.5</v>
      </c>
      <c r="AT82" s="4">
        <v>0</v>
      </c>
      <c r="AU82" s="4">
        <v>12</v>
      </c>
      <c r="AV82" s="4">
        <v>10</v>
      </c>
      <c r="AW82" s="4" t="s">
        <v>193</v>
      </c>
      <c r="AX82" s="4">
        <v>0.88490000000000002</v>
      </c>
      <c r="AY82" s="4">
        <v>1.6</v>
      </c>
      <c r="AZ82" s="4">
        <v>1.8</v>
      </c>
      <c r="BA82" s="4">
        <v>14.023</v>
      </c>
      <c r="BB82" s="4">
        <v>16.11</v>
      </c>
      <c r="BC82" s="4">
        <v>1.1499999999999999</v>
      </c>
      <c r="BD82" s="4">
        <v>12.505000000000001</v>
      </c>
      <c r="BE82" s="4">
        <v>610.56700000000001</v>
      </c>
      <c r="BF82" s="4">
        <v>712.37800000000004</v>
      </c>
      <c r="BG82" s="4">
        <v>0.121</v>
      </c>
      <c r="BH82" s="4">
        <v>0</v>
      </c>
      <c r="BI82" s="4">
        <v>0.121</v>
      </c>
      <c r="BJ82" s="4">
        <v>9.0999999999999998E-2</v>
      </c>
      <c r="BK82" s="4">
        <v>0</v>
      </c>
      <c r="BL82" s="4">
        <v>9.0999999999999998E-2</v>
      </c>
      <c r="BM82" s="4">
        <v>431.44940000000003</v>
      </c>
      <c r="BQ82" s="4">
        <v>2433.4569999999999</v>
      </c>
      <c r="BR82" s="4">
        <v>0.128636</v>
      </c>
      <c r="BS82" s="4">
        <v>-5</v>
      </c>
      <c r="BT82" s="4">
        <v>6.1726999999999997E-2</v>
      </c>
      <c r="BU82" s="4">
        <v>3.143551</v>
      </c>
      <c r="BV82" s="4">
        <v>1.246891</v>
      </c>
    </row>
    <row r="83" spans="1:74" x14ac:dyDescent="0.25">
      <c r="A83" s="2">
        <v>42067</v>
      </c>
      <c r="B83" s="3">
        <v>2.1055555555555553E-2</v>
      </c>
      <c r="C83" s="4">
        <v>2.4300000000000002</v>
      </c>
      <c r="D83" s="4">
        <v>4.4528999999999996</v>
      </c>
      <c r="E83" s="4">
        <v>44528.884259999999</v>
      </c>
      <c r="F83" s="4">
        <v>4.7</v>
      </c>
      <c r="G83" s="4">
        <v>-2.2999999999999998</v>
      </c>
      <c r="H83" s="4">
        <v>46088.2</v>
      </c>
      <c r="J83" s="4">
        <v>13.4</v>
      </c>
      <c r="K83" s="4">
        <v>0.88880000000000003</v>
      </c>
      <c r="L83" s="4">
        <v>2.1598999999999999</v>
      </c>
      <c r="M83" s="4">
        <v>3.9579</v>
      </c>
      <c r="N83" s="4">
        <v>4.1776</v>
      </c>
      <c r="O83" s="4">
        <v>0</v>
      </c>
      <c r="P83" s="4">
        <v>4.2</v>
      </c>
      <c r="Q83" s="4">
        <v>3.1414</v>
      </c>
      <c r="R83" s="4">
        <v>0</v>
      </c>
      <c r="S83" s="4">
        <v>3.1</v>
      </c>
      <c r="T83" s="4">
        <v>46088.2</v>
      </c>
      <c r="W83" s="4">
        <v>0</v>
      </c>
      <c r="X83" s="4">
        <v>11.910500000000001</v>
      </c>
      <c r="Y83" s="4">
        <v>13.3</v>
      </c>
      <c r="Z83" s="4">
        <v>849</v>
      </c>
      <c r="AA83" s="4">
        <v>875</v>
      </c>
      <c r="AB83" s="4">
        <v>880</v>
      </c>
      <c r="AC83" s="4">
        <v>62</v>
      </c>
      <c r="AD83" s="4">
        <v>4.82</v>
      </c>
      <c r="AE83" s="4">
        <v>0.11</v>
      </c>
      <c r="AF83" s="4">
        <v>981</v>
      </c>
      <c r="AG83" s="4">
        <v>-16</v>
      </c>
      <c r="AH83" s="4">
        <v>1.7285429999999999</v>
      </c>
      <c r="AI83" s="4">
        <v>8</v>
      </c>
      <c r="AJ83" s="4">
        <v>192</v>
      </c>
      <c r="AK83" s="4">
        <v>141</v>
      </c>
      <c r="AL83" s="4">
        <v>4.8</v>
      </c>
      <c r="AM83" s="4">
        <v>195</v>
      </c>
      <c r="AN83" s="4" t="s">
        <v>155</v>
      </c>
      <c r="AO83" s="4">
        <v>2</v>
      </c>
      <c r="AP83" s="5">
        <v>0.85526620370370365</v>
      </c>
      <c r="AQ83" s="4">
        <v>47.159301999999997</v>
      </c>
      <c r="AR83" s="4">
        <v>-88.489725000000007</v>
      </c>
      <c r="AS83" s="4">
        <v>311.39999999999998</v>
      </c>
      <c r="AT83" s="4">
        <v>0</v>
      </c>
      <c r="AU83" s="4">
        <v>12</v>
      </c>
      <c r="AV83" s="4">
        <v>10</v>
      </c>
      <c r="AW83" s="4" t="s">
        <v>193</v>
      </c>
      <c r="AX83" s="4">
        <v>0.9</v>
      </c>
      <c r="AY83" s="4">
        <v>1.6</v>
      </c>
      <c r="AZ83" s="4">
        <v>1.8</v>
      </c>
      <c r="BA83" s="4">
        <v>14.023</v>
      </c>
      <c r="BB83" s="4">
        <v>16.100000000000001</v>
      </c>
      <c r="BC83" s="4">
        <v>1.1499999999999999</v>
      </c>
      <c r="BD83" s="4">
        <v>12.506</v>
      </c>
      <c r="BE83" s="4">
        <v>611.024</v>
      </c>
      <c r="BF83" s="4">
        <v>712.64099999999996</v>
      </c>
      <c r="BG83" s="4">
        <v>0.124</v>
      </c>
      <c r="BH83" s="4">
        <v>0</v>
      </c>
      <c r="BI83" s="4">
        <v>0.124</v>
      </c>
      <c r="BJ83" s="4">
        <v>9.2999999999999999E-2</v>
      </c>
      <c r="BK83" s="4">
        <v>0</v>
      </c>
      <c r="BL83" s="4">
        <v>9.2999999999999999E-2</v>
      </c>
      <c r="BM83" s="4">
        <v>431.1592</v>
      </c>
      <c r="BQ83" s="4">
        <v>2449.9380000000001</v>
      </c>
      <c r="BR83" s="4">
        <v>0.12581400000000001</v>
      </c>
      <c r="BS83" s="4">
        <v>-5</v>
      </c>
      <c r="BT83" s="4">
        <v>6.0999999999999999E-2</v>
      </c>
      <c r="BU83" s="4">
        <v>3.074589</v>
      </c>
      <c r="BV83" s="4">
        <v>1.2322</v>
      </c>
    </row>
    <row r="84" spans="1:74" x14ac:dyDescent="0.25">
      <c r="A84" s="2">
        <v>42067</v>
      </c>
      <c r="B84" s="3">
        <v>2.106712962962963E-2</v>
      </c>
      <c r="C84" s="4">
        <v>2.4350000000000001</v>
      </c>
      <c r="D84" s="4">
        <v>4.4878999999999998</v>
      </c>
      <c r="E84" s="4">
        <v>44878.592839999998</v>
      </c>
      <c r="F84" s="4">
        <v>4.8</v>
      </c>
      <c r="G84" s="4">
        <v>-2.2999999999999998</v>
      </c>
      <c r="H84" s="4">
        <v>46082.400000000001</v>
      </c>
      <c r="J84" s="4">
        <v>13.4</v>
      </c>
      <c r="K84" s="4">
        <v>0.88839999999999997</v>
      </c>
      <c r="L84" s="4">
        <v>2.1638000000000002</v>
      </c>
      <c r="M84" s="4">
        <v>3.9872000000000001</v>
      </c>
      <c r="N84" s="4">
        <v>4.2243000000000004</v>
      </c>
      <c r="O84" s="4">
        <v>0</v>
      </c>
      <c r="P84" s="4">
        <v>4.2</v>
      </c>
      <c r="Q84" s="4">
        <v>3.1766000000000001</v>
      </c>
      <c r="R84" s="4">
        <v>0</v>
      </c>
      <c r="S84" s="4">
        <v>3.2</v>
      </c>
      <c r="T84" s="4">
        <v>46082.400000000001</v>
      </c>
      <c r="W84" s="4">
        <v>0</v>
      </c>
      <c r="X84" s="4">
        <v>11.905099999999999</v>
      </c>
      <c r="Y84" s="4">
        <v>13.3</v>
      </c>
      <c r="Z84" s="4">
        <v>848</v>
      </c>
      <c r="AA84" s="4">
        <v>876</v>
      </c>
      <c r="AB84" s="4">
        <v>881</v>
      </c>
      <c r="AC84" s="4">
        <v>62</v>
      </c>
      <c r="AD84" s="4">
        <v>4.82</v>
      </c>
      <c r="AE84" s="4">
        <v>0.11</v>
      </c>
      <c r="AF84" s="4">
        <v>981</v>
      </c>
      <c r="AG84" s="4">
        <v>-16</v>
      </c>
      <c r="AH84" s="4">
        <v>1</v>
      </c>
      <c r="AI84" s="4">
        <v>8</v>
      </c>
      <c r="AJ84" s="4">
        <v>192</v>
      </c>
      <c r="AK84" s="4">
        <v>141</v>
      </c>
      <c r="AL84" s="4">
        <v>4.8</v>
      </c>
      <c r="AM84" s="4">
        <v>195</v>
      </c>
      <c r="AN84" s="4" t="s">
        <v>155</v>
      </c>
      <c r="AO84" s="4">
        <v>2</v>
      </c>
      <c r="AP84" s="5">
        <v>0.8552777777777778</v>
      </c>
      <c r="AQ84" s="4">
        <v>47.159301999999997</v>
      </c>
      <c r="AR84" s="4">
        <v>-88.489725000000007</v>
      </c>
      <c r="AS84" s="4">
        <v>311.3</v>
      </c>
      <c r="AT84" s="4">
        <v>0</v>
      </c>
      <c r="AU84" s="4">
        <v>12</v>
      </c>
      <c r="AV84" s="4">
        <v>10</v>
      </c>
      <c r="AW84" s="4" t="s">
        <v>193</v>
      </c>
      <c r="AX84" s="4">
        <v>0.9</v>
      </c>
      <c r="AY84" s="4">
        <v>1.6</v>
      </c>
      <c r="AZ84" s="4">
        <v>1.8</v>
      </c>
      <c r="BA84" s="4">
        <v>14.023</v>
      </c>
      <c r="BB84" s="4">
        <v>16.04</v>
      </c>
      <c r="BC84" s="4">
        <v>1.1399999999999999</v>
      </c>
      <c r="BD84" s="4">
        <v>12.555999999999999</v>
      </c>
      <c r="BE84" s="4">
        <v>610.25900000000001</v>
      </c>
      <c r="BF84" s="4">
        <v>715.73299999999995</v>
      </c>
      <c r="BG84" s="4">
        <v>0.125</v>
      </c>
      <c r="BH84" s="4">
        <v>0</v>
      </c>
      <c r="BI84" s="4">
        <v>0.125</v>
      </c>
      <c r="BJ84" s="4">
        <v>9.4E-2</v>
      </c>
      <c r="BK84" s="4">
        <v>0</v>
      </c>
      <c r="BL84" s="4">
        <v>9.4E-2</v>
      </c>
      <c r="BM84" s="4">
        <v>429.79360000000003</v>
      </c>
      <c r="BQ84" s="4">
        <v>2441.395</v>
      </c>
      <c r="BR84" s="4">
        <v>0.12584000000000001</v>
      </c>
      <c r="BS84" s="4">
        <v>-5</v>
      </c>
      <c r="BT84" s="4">
        <v>6.0729999999999999E-2</v>
      </c>
      <c r="BU84" s="4">
        <v>3.075215</v>
      </c>
      <c r="BV84" s="4">
        <v>1.2267459999999999</v>
      </c>
    </row>
    <row r="85" spans="1:74" x14ac:dyDescent="0.25">
      <c r="A85" s="2">
        <v>42067</v>
      </c>
      <c r="B85" s="3">
        <v>2.10787037037037E-2</v>
      </c>
      <c r="C85" s="4">
        <v>2.444</v>
      </c>
      <c r="D85" s="4">
        <v>4.4729999999999999</v>
      </c>
      <c r="E85" s="4">
        <v>44729.79883</v>
      </c>
      <c r="F85" s="4">
        <v>4.9000000000000004</v>
      </c>
      <c r="G85" s="4">
        <v>-2.2999999999999998</v>
      </c>
      <c r="H85" s="4">
        <v>46070.5</v>
      </c>
      <c r="J85" s="4">
        <v>13.4</v>
      </c>
      <c r="K85" s="4">
        <v>0.88849999999999996</v>
      </c>
      <c r="L85" s="4">
        <v>2.1714000000000002</v>
      </c>
      <c r="M85" s="4">
        <v>3.9742000000000002</v>
      </c>
      <c r="N85" s="4">
        <v>4.3132000000000001</v>
      </c>
      <c r="O85" s="4">
        <v>0</v>
      </c>
      <c r="P85" s="4">
        <v>4.3</v>
      </c>
      <c r="Q85" s="4">
        <v>3.2433999999999998</v>
      </c>
      <c r="R85" s="4">
        <v>0</v>
      </c>
      <c r="S85" s="4">
        <v>3.2</v>
      </c>
      <c r="T85" s="4">
        <v>46070.5</v>
      </c>
      <c r="W85" s="4">
        <v>0</v>
      </c>
      <c r="X85" s="4">
        <v>11.905900000000001</v>
      </c>
      <c r="Y85" s="4">
        <v>13.3</v>
      </c>
      <c r="Z85" s="4">
        <v>848</v>
      </c>
      <c r="AA85" s="4">
        <v>875</v>
      </c>
      <c r="AB85" s="4">
        <v>882</v>
      </c>
      <c r="AC85" s="4">
        <v>62</v>
      </c>
      <c r="AD85" s="4">
        <v>4.82</v>
      </c>
      <c r="AE85" s="4">
        <v>0.11</v>
      </c>
      <c r="AF85" s="4">
        <v>981</v>
      </c>
      <c r="AG85" s="4">
        <v>-16</v>
      </c>
      <c r="AH85" s="4">
        <v>1</v>
      </c>
      <c r="AI85" s="4">
        <v>8</v>
      </c>
      <c r="AJ85" s="4">
        <v>192</v>
      </c>
      <c r="AK85" s="4">
        <v>141</v>
      </c>
      <c r="AL85" s="4">
        <v>4.7</v>
      </c>
      <c r="AM85" s="4">
        <v>195</v>
      </c>
      <c r="AN85" s="4" t="s">
        <v>155</v>
      </c>
      <c r="AO85" s="4">
        <v>2</v>
      </c>
      <c r="AP85" s="5">
        <v>0.85528935185185195</v>
      </c>
      <c r="AQ85" s="4">
        <v>47.159301999999997</v>
      </c>
      <c r="AR85" s="4">
        <v>-88.489725000000007</v>
      </c>
      <c r="AS85" s="4">
        <v>311.3</v>
      </c>
      <c r="AT85" s="4">
        <v>0</v>
      </c>
      <c r="AU85" s="4">
        <v>12</v>
      </c>
      <c r="AV85" s="4">
        <v>10</v>
      </c>
      <c r="AW85" s="4" t="s">
        <v>193</v>
      </c>
      <c r="AX85" s="4">
        <v>0.81510000000000005</v>
      </c>
      <c r="AY85" s="4">
        <v>1.6</v>
      </c>
      <c r="AZ85" s="4">
        <v>1.8</v>
      </c>
      <c r="BA85" s="4">
        <v>14.023</v>
      </c>
      <c r="BB85" s="4">
        <v>16.05</v>
      </c>
      <c r="BC85" s="4">
        <v>1.1399999999999999</v>
      </c>
      <c r="BD85" s="4">
        <v>12.55</v>
      </c>
      <c r="BE85" s="4">
        <v>612.77599999999995</v>
      </c>
      <c r="BF85" s="4">
        <v>713.84100000000001</v>
      </c>
      <c r="BG85" s="4">
        <v>0.127</v>
      </c>
      <c r="BH85" s="4">
        <v>0</v>
      </c>
      <c r="BI85" s="4">
        <v>0.127</v>
      </c>
      <c r="BJ85" s="4">
        <v>9.6000000000000002E-2</v>
      </c>
      <c r="BK85" s="4">
        <v>0</v>
      </c>
      <c r="BL85" s="4">
        <v>9.6000000000000002E-2</v>
      </c>
      <c r="BM85" s="4">
        <v>429.9468</v>
      </c>
      <c r="BQ85" s="4">
        <v>2443.0419999999999</v>
      </c>
      <c r="BR85" s="4">
        <v>0.119461</v>
      </c>
      <c r="BS85" s="4">
        <v>-5</v>
      </c>
      <c r="BT85" s="4">
        <v>5.9730999999999999E-2</v>
      </c>
      <c r="BU85" s="4">
        <v>2.91933</v>
      </c>
      <c r="BV85" s="4">
        <v>1.2065570000000001</v>
      </c>
    </row>
    <row r="86" spans="1:74" x14ac:dyDescent="0.25">
      <c r="A86" s="2">
        <v>42067</v>
      </c>
      <c r="B86" s="3">
        <v>2.1090277777777777E-2</v>
      </c>
      <c r="C86" s="4">
        <v>2.4700000000000002</v>
      </c>
      <c r="D86" s="4">
        <v>4.4442000000000004</v>
      </c>
      <c r="E86" s="4">
        <v>44442.212099999997</v>
      </c>
      <c r="F86" s="4">
        <v>5</v>
      </c>
      <c r="G86" s="4">
        <v>-2.2999999999999998</v>
      </c>
      <c r="H86" s="4">
        <v>46064.3</v>
      </c>
      <c r="J86" s="4">
        <v>13.4</v>
      </c>
      <c r="K86" s="4">
        <v>0.88859999999999995</v>
      </c>
      <c r="L86" s="4">
        <v>2.1951000000000001</v>
      </c>
      <c r="M86" s="4">
        <v>3.9491999999999998</v>
      </c>
      <c r="N86" s="4">
        <v>4.4429999999999996</v>
      </c>
      <c r="O86" s="4">
        <v>0</v>
      </c>
      <c r="P86" s="4">
        <v>4.4000000000000004</v>
      </c>
      <c r="Q86" s="4">
        <v>3.3410000000000002</v>
      </c>
      <c r="R86" s="4">
        <v>0</v>
      </c>
      <c r="S86" s="4">
        <v>3.3</v>
      </c>
      <c r="T86" s="4">
        <v>46064.3</v>
      </c>
      <c r="W86" s="4">
        <v>0</v>
      </c>
      <c r="X86" s="4">
        <v>11.907400000000001</v>
      </c>
      <c r="Y86" s="4">
        <v>13.3</v>
      </c>
      <c r="Z86" s="4">
        <v>849</v>
      </c>
      <c r="AA86" s="4">
        <v>874</v>
      </c>
      <c r="AB86" s="4">
        <v>882</v>
      </c>
      <c r="AC86" s="4">
        <v>62</v>
      </c>
      <c r="AD86" s="4">
        <v>4.82</v>
      </c>
      <c r="AE86" s="4">
        <v>0.11</v>
      </c>
      <c r="AF86" s="4">
        <v>981</v>
      </c>
      <c r="AG86" s="4">
        <v>-16</v>
      </c>
      <c r="AH86" s="4">
        <v>1</v>
      </c>
      <c r="AI86" s="4">
        <v>8</v>
      </c>
      <c r="AJ86" s="4">
        <v>191.7</v>
      </c>
      <c r="AK86" s="4">
        <v>140.69999999999999</v>
      </c>
      <c r="AL86" s="4">
        <v>4.7</v>
      </c>
      <c r="AM86" s="4">
        <v>195</v>
      </c>
      <c r="AN86" s="4" t="s">
        <v>155</v>
      </c>
      <c r="AO86" s="4">
        <v>2</v>
      </c>
      <c r="AP86" s="5">
        <v>0.85528935185185195</v>
      </c>
      <c r="AQ86" s="4">
        <v>47.159301999999997</v>
      </c>
      <c r="AR86" s="4">
        <v>-88.489725000000007</v>
      </c>
      <c r="AS86" s="4">
        <v>311.3</v>
      </c>
      <c r="AT86" s="4">
        <v>0</v>
      </c>
      <c r="AU86" s="4">
        <v>12</v>
      </c>
      <c r="AV86" s="4">
        <v>10</v>
      </c>
      <c r="AW86" s="4" t="s">
        <v>193</v>
      </c>
      <c r="AX86" s="4">
        <v>0.8</v>
      </c>
      <c r="AY86" s="4">
        <v>1.6</v>
      </c>
      <c r="AZ86" s="4">
        <v>1.8</v>
      </c>
      <c r="BA86" s="4">
        <v>14.023</v>
      </c>
      <c r="BB86" s="4">
        <v>16.059999999999999</v>
      </c>
      <c r="BC86" s="4">
        <v>1.1499999999999999</v>
      </c>
      <c r="BD86" s="4">
        <v>12.535</v>
      </c>
      <c r="BE86" s="4">
        <v>619.58600000000001</v>
      </c>
      <c r="BF86" s="4">
        <v>709.47</v>
      </c>
      <c r="BG86" s="4">
        <v>0.13100000000000001</v>
      </c>
      <c r="BH86" s="4">
        <v>0</v>
      </c>
      <c r="BI86" s="4">
        <v>0.13100000000000001</v>
      </c>
      <c r="BJ86" s="4">
        <v>9.9000000000000005E-2</v>
      </c>
      <c r="BK86" s="4">
        <v>0</v>
      </c>
      <c r="BL86" s="4">
        <v>9.9000000000000005E-2</v>
      </c>
      <c r="BM86" s="4">
        <v>429.96699999999998</v>
      </c>
      <c r="BQ86" s="4">
        <v>2443.7950000000001</v>
      </c>
      <c r="BR86" s="4">
        <v>0.118268</v>
      </c>
      <c r="BS86" s="4">
        <v>-5</v>
      </c>
      <c r="BT86" s="4">
        <v>5.9268000000000001E-2</v>
      </c>
      <c r="BU86" s="4">
        <v>2.890174</v>
      </c>
      <c r="BV86" s="4">
        <v>1.197214</v>
      </c>
    </row>
    <row r="87" spans="1:74" x14ac:dyDescent="0.25">
      <c r="A87" s="2">
        <v>42067</v>
      </c>
      <c r="B87" s="3">
        <v>2.1101851851851854E-2</v>
      </c>
      <c r="C87" s="4">
        <v>2.54</v>
      </c>
      <c r="D87" s="4">
        <v>4.4269999999999996</v>
      </c>
      <c r="E87" s="4">
        <v>44270</v>
      </c>
      <c r="F87" s="4">
        <v>5.0999999999999996</v>
      </c>
      <c r="G87" s="4">
        <v>-2.2999999999999998</v>
      </c>
      <c r="H87" s="4">
        <v>46069.3</v>
      </c>
      <c r="J87" s="4">
        <v>13.4</v>
      </c>
      <c r="K87" s="4">
        <v>0.8881</v>
      </c>
      <c r="L87" s="4">
        <v>2.2562000000000002</v>
      </c>
      <c r="M87" s="4">
        <v>3.9317000000000002</v>
      </c>
      <c r="N87" s="4">
        <v>4.5293999999999999</v>
      </c>
      <c r="O87" s="4">
        <v>0</v>
      </c>
      <c r="P87" s="4">
        <v>4.5</v>
      </c>
      <c r="Q87" s="4">
        <v>3.4058999999999999</v>
      </c>
      <c r="R87" s="4">
        <v>0</v>
      </c>
      <c r="S87" s="4">
        <v>3.4</v>
      </c>
      <c r="T87" s="4">
        <v>46069.349800000004</v>
      </c>
      <c r="W87" s="4">
        <v>0</v>
      </c>
      <c r="X87" s="4">
        <v>11.900700000000001</v>
      </c>
      <c r="Y87" s="4">
        <v>13.5</v>
      </c>
      <c r="Z87" s="4">
        <v>847</v>
      </c>
      <c r="AA87" s="4">
        <v>873</v>
      </c>
      <c r="AB87" s="4">
        <v>882</v>
      </c>
      <c r="AC87" s="4">
        <v>62</v>
      </c>
      <c r="AD87" s="4">
        <v>4.82</v>
      </c>
      <c r="AE87" s="4">
        <v>0.11</v>
      </c>
      <c r="AF87" s="4">
        <v>981</v>
      </c>
      <c r="AG87" s="4">
        <v>-16</v>
      </c>
      <c r="AH87" s="4">
        <v>1</v>
      </c>
      <c r="AI87" s="4">
        <v>8</v>
      </c>
      <c r="AJ87" s="4">
        <v>191</v>
      </c>
      <c r="AK87" s="4">
        <v>140</v>
      </c>
      <c r="AL87" s="4">
        <v>4.4000000000000004</v>
      </c>
      <c r="AM87" s="4">
        <v>195</v>
      </c>
      <c r="AN87" s="4" t="s">
        <v>155</v>
      </c>
      <c r="AO87" s="4">
        <v>2</v>
      </c>
      <c r="AP87" s="5">
        <v>0.85530092592592588</v>
      </c>
      <c r="AQ87" s="4">
        <v>47.159301999999997</v>
      </c>
      <c r="AR87" s="4">
        <v>-88.489725000000007</v>
      </c>
      <c r="AS87" s="4">
        <v>311.3</v>
      </c>
      <c r="AT87" s="4">
        <v>0</v>
      </c>
      <c r="AU87" s="4">
        <v>12</v>
      </c>
      <c r="AV87" s="4">
        <v>10</v>
      </c>
      <c r="AW87" s="4" t="s">
        <v>193</v>
      </c>
      <c r="AX87" s="4">
        <v>0.8</v>
      </c>
      <c r="AY87" s="4">
        <v>1.6</v>
      </c>
      <c r="AZ87" s="4">
        <v>1.8</v>
      </c>
      <c r="BA87" s="4">
        <v>14.023</v>
      </c>
      <c r="BB87" s="4">
        <v>16</v>
      </c>
      <c r="BC87" s="4">
        <v>1.1399999999999999</v>
      </c>
      <c r="BD87" s="4">
        <v>12.598000000000001</v>
      </c>
      <c r="BE87" s="4">
        <v>634.22900000000004</v>
      </c>
      <c r="BF87" s="4">
        <v>703.428</v>
      </c>
      <c r="BG87" s="4">
        <v>0.13300000000000001</v>
      </c>
      <c r="BH87" s="4">
        <v>0</v>
      </c>
      <c r="BI87" s="4">
        <v>0.13300000000000001</v>
      </c>
      <c r="BJ87" s="4">
        <v>0.1</v>
      </c>
      <c r="BK87" s="4">
        <v>0</v>
      </c>
      <c r="BL87" s="4">
        <v>0.1</v>
      </c>
      <c r="BM87" s="4">
        <v>428.2491</v>
      </c>
      <c r="BQ87" s="4">
        <v>2432.4079999999999</v>
      </c>
      <c r="BR87" s="4">
        <v>0.11873300000000001</v>
      </c>
      <c r="BS87" s="4">
        <v>-5</v>
      </c>
      <c r="BT87" s="4">
        <v>5.9733000000000001E-2</v>
      </c>
      <c r="BU87" s="4">
        <v>2.901526</v>
      </c>
      <c r="BV87" s="4">
        <v>1.2065969999999999</v>
      </c>
    </row>
    <row r="88" spans="1:74" x14ac:dyDescent="0.25">
      <c r="A88" s="2">
        <v>42067</v>
      </c>
      <c r="B88" s="3">
        <v>2.1113425925925924E-2</v>
      </c>
      <c r="C88" s="4">
        <v>2.5489999999999999</v>
      </c>
      <c r="D88" s="4">
        <v>4.4287000000000001</v>
      </c>
      <c r="E88" s="4">
        <v>44286.680130000001</v>
      </c>
      <c r="F88" s="4">
        <v>5.0999999999999996</v>
      </c>
      <c r="G88" s="4">
        <v>-2.2999999999999998</v>
      </c>
      <c r="H88" s="4">
        <v>46085.4</v>
      </c>
      <c r="J88" s="4">
        <v>13.4</v>
      </c>
      <c r="K88" s="4">
        <v>0.88800000000000001</v>
      </c>
      <c r="L88" s="4">
        <v>2.2631999999999999</v>
      </c>
      <c r="M88" s="4">
        <v>3.9325000000000001</v>
      </c>
      <c r="N88" s="4">
        <v>4.5286</v>
      </c>
      <c r="O88" s="4">
        <v>0</v>
      </c>
      <c r="P88" s="4">
        <v>4.5</v>
      </c>
      <c r="Q88" s="4">
        <v>3.4053</v>
      </c>
      <c r="R88" s="4">
        <v>0</v>
      </c>
      <c r="S88" s="4">
        <v>3.4</v>
      </c>
      <c r="T88" s="4">
        <v>46085.4</v>
      </c>
      <c r="W88" s="4">
        <v>0</v>
      </c>
      <c r="X88" s="4">
        <v>11.8986</v>
      </c>
      <c r="Y88" s="4">
        <v>13.8</v>
      </c>
      <c r="Z88" s="4">
        <v>845</v>
      </c>
      <c r="AA88" s="4">
        <v>870</v>
      </c>
      <c r="AB88" s="4">
        <v>879</v>
      </c>
      <c r="AC88" s="4">
        <v>62</v>
      </c>
      <c r="AD88" s="4">
        <v>4.82</v>
      </c>
      <c r="AE88" s="4">
        <v>0.11</v>
      </c>
      <c r="AF88" s="4">
        <v>982</v>
      </c>
      <c r="AG88" s="4">
        <v>-16</v>
      </c>
      <c r="AH88" s="4">
        <v>1</v>
      </c>
      <c r="AI88" s="4">
        <v>8</v>
      </c>
      <c r="AJ88" s="4">
        <v>191</v>
      </c>
      <c r="AK88" s="4">
        <v>140.30000000000001</v>
      </c>
      <c r="AL88" s="4">
        <v>4.3</v>
      </c>
      <c r="AM88" s="4">
        <v>195</v>
      </c>
      <c r="AN88" s="4" t="s">
        <v>155</v>
      </c>
      <c r="AO88" s="4">
        <v>2</v>
      </c>
      <c r="AP88" s="5">
        <v>0.85531250000000003</v>
      </c>
      <c r="AQ88" s="4">
        <v>47.159301999999997</v>
      </c>
      <c r="AR88" s="4">
        <v>-88.489725000000007</v>
      </c>
      <c r="AS88" s="4">
        <v>311.39999999999998</v>
      </c>
      <c r="AT88" s="4">
        <v>0</v>
      </c>
      <c r="AU88" s="4">
        <v>12</v>
      </c>
      <c r="AV88" s="4">
        <v>10</v>
      </c>
      <c r="AW88" s="4" t="s">
        <v>193</v>
      </c>
      <c r="AX88" s="4">
        <v>0.8</v>
      </c>
      <c r="AY88" s="4">
        <v>1.6</v>
      </c>
      <c r="AZ88" s="4">
        <v>1.8</v>
      </c>
      <c r="BA88" s="4">
        <v>14.023</v>
      </c>
      <c r="BB88" s="4">
        <v>15.99</v>
      </c>
      <c r="BC88" s="4">
        <v>1.1399999999999999</v>
      </c>
      <c r="BD88" s="4">
        <v>12.618</v>
      </c>
      <c r="BE88" s="4">
        <v>635.63599999999997</v>
      </c>
      <c r="BF88" s="4">
        <v>702.95600000000002</v>
      </c>
      <c r="BG88" s="4">
        <v>0.13300000000000001</v>
      </c>
      <c r="BH88" s="4">
        <v>0</v>
      </c>
      <c r="BI88" s="4">
        <v>0.13300000000000001</v>
      </c>
      <c r="BJ88" s="4">
        <v>0.1</v>
      </c>
      <c r="BK88" s="4">
        <v>0</v>
      </c>
      <c r="BL88" s="4">
        <v>0.1</v>
      </c>
      <c r="BM88" s="4">
        <v>428.02589999999998</v>
      </c>
      <c r="BQ88" s="4">
        <v>2429.86</v>
      </c>
      <c r="BR88" s="4">
        <v>0.118798</v>
      </c>
      <c r="BS88" s="4">
        <v>-5</v>
      </c>
      <c r="BT88" s="4">
        <v>5.8999999999999997E-2</v>
      </c>
      <c r="BU88" s="4">
        <v>2.9031259999999999</v>
      </c>
      <c r="BV88" s="4">
        <v>1.1918</v>
      </c>
    </row>
    <row r="89" spans="1:74" x14ac:dyDescent="0.25">
      <c r="A89" s="2">
        <v>42067</v>
      </c>
      <c r="B89" s="3">
        <v>2.1125000000000001E-2</v>
      </c>
      <c r="C89" s="4">
        <v>2.5649999999999999</v>
      </c>
      <c r="D89" s="4">
        <v>4.4358000000000004</v>
      </c>
      <c r="E89" s="4">
        <v>44357.516609999999</v>
      </c>
      <c r="F89" s="4">
        <v>5.0999999999999996</v>
      </c>
      <c r="G89" s="4">
        <v>-2.2999999999999998</v>
      </c>
      <c r="H89" s="4">
        <v>46079.3</v>
      </c>
      <c r="J89" s="4">
        <v>13.38</v>
      </c>
      <c r="K89" s="4">
        <v>0.88770000000000004</v>
      </c>
      <c r="L89" s="4">
        <v>2.2768000000000002</v>
      </c>
      <c r="M89" s="4">
        <v>3.9378000000000002</v>
      </c>
      <c r="N89" s="4">
        <v>4.5274999999999999</v>
      </c>
      <c r="O89" s="4">
        <v>0</v>
      </c>
      <c r="P89" s="4">
        <v>4.5</v>
      </c>
      <c r="Q89" s="4">
        <v>3.4045000000000001</v>
      </c>
      <c r="R89" s="4">
        <v>0</v>
      </c>
      <c r="S89" s="4">
        <v>3.4</v>
      </c>
      <c r="T89" s="4">
        <v>46079.3</v>
      </c>
      <c r="W89" s="4">
        <v>0</v>
      </c>
      <c r="X89" s="4">
        <v>11.881600000000001</v>
      </c>
      <c r="Y89" s="4">
        <v>13.8</v>
      </c>
      <c r="Z89" s="4">
        <v>845</v>
      </c>
      <c r="AA89" s="4">
        <v>870</v>
      </c>
      <c r="AB89" s="4">
        <v>879</v>
      </c>
      <c r="AC89" s="4">
        <v>62</v>
      </c>
      <c r="AD89" s="4">
        <v>4.82</v>
      </c>
      <c r="AE89" s="4">
        <v>0.11</v>
      </c>
      <c r="AF89" s="4">
        <v>982</v>
      </c>
      <c r="AG89" s="4">
        <v>-16</v>
      </c>
      <c r="AH89" s="4">
        <v>1</v>
      </c>
      <c r="AI89" s="4">
        <v>8</v>
      </c>
      <c r="AJ89" s="4">
        <v>191</v>
      </c>
      <c r="AK89" s="4">
        <v>141.30000000000001</v>
      </c>
      <c r="AL89" s="4">
        <v>4.2</v>
      </c>
      <c r="AM89" s="4">
        <v>195</v>
      </c>
      <c r="AN89" s="4" t="s">
        <v>155</v>
      </c>
      <c r="AO89" s="4">
        <v>2</v>
      </c>
      <c r="AP89" s="5">
        <v>0.85532407407407407</v>
      </c>
      <c r="AQ89" s="4">
        <v>47.159301999999997</v>
      </c>
      <c r="AR89" s="4">
        <v>-88.489725000000007</v>
      </c>
      <c r="AS89" s="4">
        <v>311.39999999999998</v>
      </c>
      <c r="AT89" s="4">
        <v>0</v>
      </c>
      <c r="AU89" s="4">
        <v>12</v>
      </c>
      <c r="AV89" s="4">
        <v>10</v>
      </c>
      <c r="AW89" s="4" t="s">
        <v>193</v>
      </c>
      <c r="AX89" s="4">
        <v>0.8</v>
      </c>
      <c r="AY89" s="4">
        <v>1.6</v>
      </c>
      <c r="AZ89" s="4">
        <v>1.8</v>
      </c>
      <c r="BA89" s="4">
        <v>14.023</v>
      </c>
      <c r="BB89" s="4">
        <v>15.96</v>
      </c>
      <c r="BC89" s="4">
        <v>1.1399999999999999</v>
      </c>
      <c r="BD89" s="4">
        <v>12.646000000000001</v>
      </c>
      <c r="BE89" s="4">
        <v>638.38</v>
      </c>
      <c r="BF89" s="4">
        <v>702.71</v>
      </c>
      <c r="BG89" s="4">
        <v>0.13300000000000001</v>
      </c>
      <c r="BH89" s="4">
        <v>0</v>
      </c>
      <c r="BI89" s="4">
        <v>0.13300000000000001</v>
      </c>
      <c r="BJ89" s="4">
        <v>0.1</v>
      </c>
      <c r="BK89" s="4">
        <v>0</v>
      </c>
      <c r="BL89" s="4">
        <v>0.1</v>
      </c>
      <c r="BM89" s="4">
        <v>427.24040000000002</v>
      </c>
      <c r="BQ89" s="4">
        <v>2422.2559999999999</v>
      </c>
      <c r="BR89" s="4">
        <v>0.122063</v>
      </c>
      <c r="BS89" s="4">
        <v>-5</v>
      </c>
      <c r="BT89" s="4">
        <v>5.8999999999999997E-2</v>
      </c>
      <c r="BU89" s="4">
        <v>2.9829140000000001</v>
      </c>
      <c r="BV89" s="4">
        <v>1.1918</v>
      </c>
    </row>
    <row r="90" spans="1:74" x14ac:dyDescent="0.25">
      <c r="A90" s="2">
        <v>42067</v>
      </c>
      <c r="B90" s="3">
        <v>2.1136574074074075E-2</v>
      </c>
      <c r="C90" s="4">
        <v>2.57</v>
      </c>
      <c r="D90" s="4">
        <v>4.4664999999999999</v>
      </c>
      <c r="E90" s="4">
        <v>44664.825579999997</v>
      </c>
      <c r="F90" s="4">
        <v>5.2</v>
      </c>
      <c r="G90" s="4">
        <v>-2.2999999999999998</v>
      </c>
      <c r="H90" s="4">
        <v>46082.8</v>
      </c>
      <c r="J90" s="4">
        <v>13.3</v>
      </c>
      <c r="K90" s="4">
        <v>0.88739999999999997</v>
      </c>
      <c r="L90" s="4">
        <v>2.2806000000000002</v>
      </c>
      <c r="M90" s="4">
        <v>3.9636</v>
      </c>
      <c r="N90" s="4">
        <v>4.5743999999999998</v>
      </c>
      <c r="O90" s="4">
        <v>0</v>
      </c>
      <c r="P90" s="4">
        <v>4.5999999999999996</v>
      </c>
      <c r="Q90" s="4">
        <v>3.4398</v>
      </c>
      <c r="R90" s="4">
        <v>0</v>
      </c>
      <c r="S90" s="4">
        <v>3.4</v>
      </c>
      <c r="T90" s="4">
        <v>46082.758199999997</v>
      </c>
      <c r="W90" s="4">
        <v>0</v>
      </c>
      <c r="X90" s="4">
        <v>11.8025</v>
      </c>
      <c r="Y90" s="4">
        <v>13.5</v>
      </c>
      <c r="Z90" s="4">
        <v>847</v>
      </c>
      <c r="AA90" s="4">
        <v>873</v>
      </c>
      <c r="AB90" s="4">
        <v>881</v>
      </c>
      <c r="AC90" s="4">
        <v>62</v>
      </c>
      <c r="AD90" s="4">
        <v>4.82</v>
      </c>
      <c r="AE90" s="4">
        <v>0.11</v>
      </c>
      <c r="AF90" s="4">
        <v>981</v>
      </c>
      <c r="AG90" s="4">
        <v>-16</v>
      </c>
      <c r="AH90" s="4">
        <v>1</v>
      </c>
      <c r="AI90" s="4">
        <v>8</v>
      </c>
      <c r="AJ90" s="4">
        <v>191</v>
      </c>
      <c r="AK90" s="4">
        <v>142</v>
      </c>
      <c r="AL90" s="4">
        <v>4.4000000000000004</v>
      </c>
      <c r="AM90" s="4">
        <v>195</v>
      </c>
      <c r="AN90" s="4" t="s">
        <v>155</v>
      </c>
      <c r="AO90" s="4">
        <v>2</v>
      </c>
      <c r="AP90" s="5">
        <v>0.85533564814814822</v>
      </c>
      <c r="AQ90" s="4">
        <v>47.159301999999997</v>
      </c>
      <c r="AR90" s="4">
        <v>-88.489725000000007</v>
      </c>
      <c r="AS90" s="4">
        <v>311.5</v>
      </c>
      <c r="AT90" s="4">
        <v>0</v>
      </c>
      <c r="AU90" s="4">
        <v>12</v>
      </c>
      <c r="AV90" s="4">
        <v>10</v>
      </c>
      <c r="AW90" s="4" t="s">
        <v>193</v>
      </c>
      <c r="AX90" s="4">
        <v>0.8</v>
      </c>
      <c r="AY90" s="4">
        <v>1.6</v>
      </c>
      <c r="AZ90" s="4">
        <v>1.8</v>
      </c>
      <c r="BA90" s="4">
        <v>14.023</v>
      </c>
      <c r="BB90" s="4">
        <v>15.9</v>
      </c>
      <c r="BC90" s="4">
        <v>1.1299999999999999</v>
      </c>
      <c r="BD90" s="4">
        <v>12.688000000000001</v>
      </c>
      <c r="BE90" s="4">
        <v>637.67399999999998</v>
      </c>
      <c r="BF90" s="4">
        <v>705.35599999999999</v>
      </c>
      <c r="BG90" s="4">
        <v>0.13400000000000001</v>
      </c>
      <c r="BH90" s="4">
        <v>0</v>
      </c>
      <c r="BI90" s="4">
        <v>0.13400000000000001</v>
      </c>
      <c r="BJ90" s="4">
        <v>0.10100000000000001</v>
      </c>
      <c r="BK90" s="4">
        <v>0</v>
      </c>
      <c r="BL90" s="4">
        <v>0.10100000000000001</v>
      </c>
      <c r="BM90" s="4">
        <v>426.08879999999999</v>
      </c>
      <c r="BQ90" s="4">
        <v>2399.471</v>
      </c>
      <c r="BR90" s="4">
        <v>0.124199</v>
      </c>
      <c r="BS90" s="4">
        <v>-5</v>
      </c>
      <c r="BT90" s="4">
        <v>5.8733E-2</v>
      </c>
      <c r="BU90" s="4">
        <v>3.0351029999999999</v>
      </c>
      <c r="BV90" s="4">
        <v>1.186404</v>
      </c>
    </row>
    <row r="91" spans="1:74" x14ac:dyDescent="0.25">
      <c r="A91" s="2">
        <v>42067</v>
      </c>
      <c r="B91" s="3">
        <v>2.1148148148148149E-2</v>
      </c>
      <c r="C91" s="4">
        <v>2.57</v>
      </c>
      <c r="D91" s="4">
        <v>4.4687999999999999</v>
      </c>
      <c r="E91" s="4">
        <v>44687.844160000001</v>
      </c>
      <c r="F91" s="4">
        <v>5.3</v>
      </c>
      <c r="G91" s="4">
        <v>-2.2999999999999998</v>
      </c>
      <c r="H91" s="4">
        <v>46082.6</v>
      </c>
      <c r="J91" s="4">
        <v>13.3</v>
      </c>
      <c r="K91" s="4">
        <v>0.88749999999999996</v>
      </c>
      <c r="L91" s="4">
        <v>2.2808000000000002</v>
      </c>
      <c r="M91" s="4">
        <v>3.9659</v>
      </c>
      <c r="N91" s="4">
        <v>4.7035999999999998</v>
      </c>
      <c r="O91" s="4">
        <v>0</v>
      </c>
      <c r="P91" s="4">
        <v>4.7</v>
      </c>
      <c r="Q91" s="4">
        <v>3.5369000000000002</v>
      </c>
      <c r="R91" s="4">
        <v>0</v>
      </c>
      <c r="S91" s="4">
        <v>3.5</v>
      </c>
      <c r="T91" s="4">
        <v>46082.569799999997</v>
      </c>
      <c r="W91" s="4">
        <v>0</v>
      </c>
      <c r="X91" s="4">
        <v>11.8033</v>
      </c>
      <c r="Y91" s="4">
        <v>13.4</v>
      </c>
      <c r="Z91" s="4">
        <v>848</v>
      </c>
      <c r="AA91" s="4">
        <v>874</v>
      </c>
      <c r="AB91" s="4">
        <v>880</v>
      </c>
      <c r="AC91" s="4">
        <v>62</v>
      </c>
      <c r="AD91" s="4">
        <v>4.82</v>
      </c>
      <c r="AE91" s="4">
        <v>0.11</v>
      </c>
      <c r="AF91" s="4">
        <v>981</v>
      </c>
      <c r="AG91" s="4">
        <v>-16</v>
      </c>
      <c r="AH91" s="4">
        <v>1.2729999999999999</v>
      </c>
      <c r="AI91" s="4">
        <v>8</v>
      </c>
      <c r="AJ91" s="4">
        <v>191</v>
      </c>
      <c r="AK91" s="4">
        <v>142</v>
      </c>
      <c r="AL91" s="4">
        <v>4.7</v>
      </c>
      <c r="AM91" s="4">
        <v>195</v>
      </c>
      <c r="AN91" s="4" t="s">
        <v>155</v>
      </c>
      <c r="AO91" s="4">
        <v>2</v>
      </c>
      <c r="AP91" s="5">
        <v>0.85534722222222215</v>
      </c>
      <c r="AQ91" s="4">
        <v>47.159301999999997</v>
      </c>
      <c r="AR91" s="4">
        <v>-88.489725000000007</v>
      </c>
      <c r="AS91" s="4">
        <v>311.7</v>
      </c>
      <c r="AT91" s="4">
        <v>0</v>
      </c>
      <c r="AU91" s="4">
        <v>12</v>
      </c>
      <c r="AV91" s="4">
        <v>10</v>
      </c>
      <c r="AW91" s="4" t="s">
        <v>193</v>
      </c>
      <c r="AX91" s="4">
        <v>0.8</v>
      </c>
      <c r="AY91" s="4">
        <v>1.6</v>
      </c>
      <c r="AZ91" s="4">
        <v>1.8</v>
      </c>
      <c r="BA91" s="4">
        <v>14.023</v>
      </c>
      <c r="BB91" s="4">
        <v>15.9</v>
      </c>
      <c r="BC91" s="4">
        <v>1.1299999999999999</v>
      </c>
      <c r="BD91" s="4">
        <v>12.680999999999999</v>
      </c>
      <c r="BE91" s="4">
        <v>637.57100000000003</v>
      </c>
      <c r="BF91" s="4">
        <v>705.60599999999999</v>
      </c>
      <c r="BG91" s="4">
        <v>0.13800000000000001</v>
      </c>
      <c r="BH91" s="4">
        <v>0</v>
      </c>
      <c r="BI91" s="4">
        <v>0.13800000000000001</v>
      </c>
      <c r="BJ91" s="4">
        <v>0.104</v>
      </c>
      <c r="BK91" s="4">
        <v>0</v>
      </c>
      <c r="BL91" s="4">
        <v>0.104</v>
      </c>
      <c r="BM91" s="4">
        <v>425.99189999999999</v>
      </c>
      <c r="BQ91" s="4">
        <v>2399.085</v>
      </c>
      <c r="BR91" s="4">
        <v>0.122546</v>
      </c>
      <c r="BS91" s="4">
        <v>-5</v>
      </c>
      <c r="BT91" s="4">
        <v>5.8000000000000003E-2</v>
      </c>
      <c r="BU91" s="4">
        <v>2.9947180000000002</v>
      </c>
      <c r="BV91" s="4">
        <v>1.1716</v>
      </c>
    </row>
    <row r="92" spans="1:74" x14ac:dyDescent="0.25">
      <c r="A92" s="2">
        <v>42067</v>
      </c>
      <c r="B92" s="3">
        <v>2.1159722222222222E-2</v>
      </c>
      <c r="C92" s="4">
        <v>2.56</v>
      </c>
      <c r="D92" s="4">
        <v>4.468</v>
      </c>
      <c r="E92" s="4">
        <v>44680</v>
      </c>
      <c r="F92" s="4">
        <v>5.4</v>
      </c>
      <c r="G92" s="4">
        <v>-2.2999999999999998</v>
      </c>
      <c r="H92" s="4">
        <v>46082.9</v>
      </c>
      <c r="J92" s="4">
        <v>13.23</v>
      </c>
      <c r="K92" s="4">
        <v>0.88759999999999994</v>
      </c>
      <c r="L92" s="4">
        <v>2.2726999999999999</v>
      </c>
      <c r="M92" s="4">
        <v>3.9659</v>
      </c>
      <c r="N92" s="4">
        <v>4.7526000000000002</v>
      </c>
      <c r="O92" s="4">
        <v>0</v>
      </c>
      <c r="P92" s="4">
        <v>4.8</v>
      </c>
      <c r="Q92" s="4">
        <v>3.5737999999999999</v>
      </c>
      <c r="R92" s="4">
        <v>0</v>
      </c>
      <c r="S92" s="4">
        <v>3.6</v>
      </c>
      <c r="T92" s="4">
        <v>46082.9</v>
      </c>
      <c r="W92" s="4">
        <v>0</v>
      </c>
      <c r="X92" s="4">
        <v>11.7455</v>
      </c>
      <c r="Y92" s="4">
        <v>13.3</v>
      </c>
      <c r="Z92" s="4">
        <v>848</v>
      </c>
      <c r="AA92" s="4">
        <v>873</v>
      </c>
      <c r="AB92" s="4">
        <v>881</v>
      </c>
      <c r="AC92" s="4">
        <v>62</v>
      </c>
      <c r="AD92" s="4">
        <v>4.82</v>
      </c>
      <c r="AE92" s="4">
        <v>0.11</v>
      </c>
      <c r="AF92" s="4">
        <v>981</v>
      </c>
      <c r="AG92" s="4">
        <v>-16</v>
      </c>
      <c r="AH92" s="4">
        <v>1.7272730000000001</v>
      </c>
      <c r="AI92" s="4">
        <v>8</v>
      </c>
      <c r="AJ92" s="4">
        <v>191</v>
      </c>
      <c r="AK92" s="4">
        <v>142</v>
      </c>
      <c r="AL92" s="4">
        <v>4.9000000000000004</v>
      </c>
      <c r="AM92" s="4">
        <v>195</v>
      </c>
      <c r="AN92" s="4" t="s">
        <v>155</v>
      </c>
      <c r="AO92" s="4">
        <v>2</v>
      </c>
      <c r="AP92" s="5">
        <v>0.8553587962962963</v>
      </c>
      <c r="AQ92" s="4">
        <v>47.159301999999997</v>
      </c>
      <c r="AR92" s="4">
        <v>-88.489725000000007</v>
      </c>
      <c r="AS92" s="4">
        <v>311.89999999999998</v>
      </c>
      <c r="AT92" s="4">
        <v>0</v>
      </c>
      <c r="AU92" s="4">
        <v>12</v>
      </c>
      <c r="AV92" s="4">
        <v>10</v>
      </c>
      <c r="AW92" s="4" t="s">
        <v>193</v>
      </c>
      <c r="AX92" s="4">
        <v>0.8</v>
      </c>
      <c r="AY92" s="4">
        <v>1.6</v>
      </c>
      <c r="AZ92" s="4">
        <v>1.8</v>
      </c>
      <c r="BA92" s="4">
        <v>14.023</v>
      </c>
      <c r="BB92" s="4">
        <v>15.91</v>
      </c>
      <c r="BC92" s="4">
        <v>1.1299999999999999</v>
      </c>
      <c r="BD92" s="4">
        <v>12.662000000000001</v>
      </c>
      <c r="BE92" s="4">
        <v>635.79200000000003</v>
      </c>
      <c r="BF92" s="4">
        <v>706.12599999999998</v>
      </c>
      <c r="BG92" s="4">
        <v>0.13900000000000001</v>
      </c>
      <c r="BH92" s="4">
        <v>0</v>
      </c>
      <c r="BI92" s="4">
        <v>0.13900000000000001</v>
      </c>
      <c r="BJ92" s="4">
        <v>0.105</v>
      </c>
      <c r="BK92" s="4">
        <v>0</v>
      </c>
      <c r="BL92" s="4">
        <v>0.105</v>
      </c>
      <c r="BM92" s="4">
        <v>426.31290000000001</v>
      </c>
      <c r="BQ92" s="4">
        <v>2389.114</v>
      </c>
      <c r="BR92" s="4">
        <v>0.122636</v>
      </c>
      <c r="BS92" s="4">
        <v>-5</v>
      </c>
      <c r="BT92" s="4">
        <v>5.7454999999999999E-2</v>
      </c>
      <c r="BU92" s="4">
        <v>2.9969260000000002</v>
      </c>
      <c r="BV92" s="4">
        <v>1.160582</v>
      </c>
    </row>
    <row r="93" spans="1:74" x14ac:dyDescent="0.25">
      <c r="A93" s="2">
        <v>42067</v>
      </c>
      <c r="B93" s="3">
        <v>2.1171296296296299E-2</v>
      </c>
      <c r="C93" s="4">
        <v>2.5289999999999999</v>
      </c>
      <c r="D93" s="4">
        <v>4.4691999999999998</v>
      </c>
      <c r="E93" s="4">
        <v>44691.719969999998</v>
      </c>
      <c r="F93" s="4">
        <v>5.4</v>
      </c>
      <c r="G93" s="4">
        <v>-2.2999999999999998</v>
      </c>
      <c r="H93" s="4">
        <v>46087.6</v>
      </c>
      <c r="J93" s="4">
        <v>13.2</v>
      </c>
      <c r="K93" s="4">
        <v>0.88790000000000002</v>
      </c>
      <c r="L93" s="4">
        <v>2.2456</v>
      </c>
      <c r="M93" s="4">
        <v>3.9681999999999999</v>
      </c>
      <c r="N93" s="4">
        <v>4.7946999999999997</v>
      </c>
      <c r="O93" s="4">
        <v>0</v>
      </c>
      <c r="P93" s="4">
        <v>4.8</v>
      </c>
      <c r="Q93" s="4">
        <v>3.6055000000000001</v>
      </c>
      <c r="R93" s="4">
        <v>0</v>
      </c>
      <c r="S93" s="4">
        <v>3.6</v>
      </c>
      <c r="T93" s="4">
        <v>46087.6</v>
      </c>
      <c r="W93" s="4">
        <v>0</v>
      </c>
      <c r="X93" s="4">
        <v>11.7204</v>
      </c>
      <c r="Y93" s="4">
        <v>13.2</v>
      </c>
      <c r="Z93" s="4">
        <v>849</v>
      </c>
      <c r="AA93" s="4">
        <v>872</v>
      </c>
      <c r="AB93" s="4">
        <v>881</v>
      </c>
      <c r="AC93" s="4">
        <v>62</v>
      </c>
      <c r="AD93" s="4">
        <v>4.82</v>
      </c>
      <c r="AE93" s="4">
        <v>0.11</v>
      </c>
      <c r="AF93" s="4">
        <v>981</v>
      </c>
      <c r="AG93" s="4">
        <v>-16</v>
      </c>
      <c r="AH93" s="4">
        <v>1</v>
      </c>
      <c r="AI93" s="4">
        <v>8</v>
      </c>
      <c r="AJ93" s="4">
        <v>191</v>
      </c>
      <c r="AK93" s="4">
        <v>141.69999999999999</v>
      </c>
      <c r="AL93" s="4">
        <v>5</v>
      </c>
      <c r="AM93" s="4">
        <v>195</v>
      </c>
      <c r="AN93" s="4" t="s">
        <v>155</v>
      </c>
      <c r="AO93" s="4">
        <v>2</v>
      </c>
      <c r="AP93" s="5">
        <v>0.85537037037037045</v>
      </c>
      <c r="AQ93" s="4">
        <v>47.159301999999997</v>
      </c>
      <c r="AR93" s="4">
        <v>-88.489725000000007</v>
      </c>
      <c r="AS93" s="4">
        <v>312</v>
      </c>
      <c r="AT93" s="4">
        <v>0</v>
      </c>
      <c r="AU93" s="4">
        <v>12</v>
      </c>
      <c r="AV93" s="4">
        <v>10</v>
      </c>
      <c r="AW93" s="4" t="s">
        <v>193</v>
      </c>
      <c r="AX93" s="4">
        <v>0.8</v>
      </c>
      <c r="AY93" s="4">
        <v>1.6</v>
      </c>
      <c r="AZ93" s="4">
        <v>1.8</v>
      </c>
      <c r="BA93" s="4">
        <v>14.023</v>
      </c>
      <c r="BB93" s="4">
        <v>15.95</v>
      </c>
      <c r="BC93" s="4">
        <v>1.1399999999999999</v>
      </c>
      <c r="BD93" s="4">
        <v>12.624000000000001</v>
      </c>
      <c r="BE93" s="4">
        <v>629.61599999999999</v>
      </c>
      <c r="BF93" s="4">
        <v>708.14</v>
      </c>
      <c r="BG93" s="4">
        <v>0.14099999999999999</v>
      </c>
      <c r="BH93" s="4">
        <v>0</v>
      </c>
      <c r="BI93" s="4">
        <v>0.14099999999999999</v>
      </c>
      <c r="BJ93" s="4">
        <v>0.106</v>
      </c>
      <c r="BK93" s="4">
        <v>0</v>
      </c>
      <c r="BL93" s="4">
        <v>0.106</v>
      </c>
      <c r="BM93" s="4">
        <v>427.31659999999999</v>
      </c>
      <c r="BQ93" s="4">
        <v>2389.3919999999998</v>
      </c>
      <c r="BR93" s="4">
        <v>0.120087</v>
      </c>
      <c r="BS93" s="4">
        <v>-5</v>
      </c>
      <c r="BT93" s="4">
        <v>5.6000000000000001E-2</v>
      </c>
      <c r="BU93" s="4">
        <v>2.9346230000000002</v>
      </c>
      <c r="BV93" s="4">
        <v>1.1312</v>
      </c>
    </row>
    <row r="94" spans="1:74" x14ac:dyDescent="0.25">
      <c r="A94" s="2">
        <v>42067</v>
      </c>
      <c r="B94" s="3">
        <v>2.1182870370370369E-2</v>
      </c>
      <c r="C94" s="4">
        <v>2.512</v>
      </c>
      <c r="D94" s="4">
        <v>4.4702999999999999</v>
      </c>
      <c r="E94" s="4">
        <v>44702.594140000001</v>
      </c>
      <c r="F94" s="4">
        <v>5.6</v>
      </c>
      <c r="G94" s="4">
        <v>-2.2999999999999998</v>
      </c>
      <c r="H94" s="4">
        <v>46086</v>
      </c>
      <c r="J94" s="4">
        <v>13.2</v>
      </c>
      <c r="K94" s="4">
        <v>0.8881</v>
      </c>
      <c r="L94" s="4">
        <v>2.2307000000000001</v>
      </c>
      <c r="M94" s="4">
        <v>3.9699</v>
      </c>
      <c r="N94" s="4">
        <v>4.9330999999999996</v>
      </c>
      <c r="O94" s="4">
        <v>0</v>
      </c>
      <c r="P94" s="4">
        <v>4.9000000000000004</v>
      </c>
      <c r="Q94" s="4">
        <v>3.7096</v>
      </c>
      <c r="R94" s="4">
        <v>0</v>
      </c>
      <c r="S94" s="4">
        <v>3.7</v>
      </c>
      <c r="T94" s="4">
        <v>46086</v>
      </c>
      <c r="W94" s="4">
        <v>0</v>
      </c>
      <c r="X94" s="4">
        <v>11.7224</v>
      </c>
      <c r="Y94" s="4">
        <v>13.3</v>
      </c>
      <c r="Z94" s="4">
        <v>849</v>
      </c>
      <c r="AA94" s="4">
        <v>870</v>
      </c>
      <c r="AB94" s="4">
        <v>880</v>
      </c>
      <c r="AC94" s="4">
        <v>62</v>
      </c>
      <c r="AD94" s="4">
        <v>4.82</v>
      </c>
      <c r="AE94" s="4">
        <v>0.11</v>
      </c>
      <c r="AF94" s="4">
        <v>981</v>
      </c>
      <c r="AG94" s="4">
        <v>-16</v>
      </c>
      <c r="AH94" s="4">
        <v>1</v>
      </c>
      <c r="AI94" s="4">
        <v>8</v>
      </c>
      <c r="AJ94" s="4">
        <v>191</v>
      </c>
      <c r="AK94" s="4">
        <v>140.69999999999999</v>
      </c>
      <c r="AL94" s="4">
        <v>5.0999999999999996</v>
      </c>
      <c r="AM94" s="4">
        <v>195</v>
      </c>
      <c r="AN94" s="4" t="s">
        <v>155</v>
      </c>
      <c r="AO94" s="4">
        <v>2</v>
      </c>
      <c r="AP94" s="5">
        <v>0.85538194444444438</v>
      </c>
      <c r="AQ94" s="4">
        <v>47.159301999999997</v>
      </c>
      <c r="AR94" s="4">
        <v>-88.489725000000007</v>
      </c>
      <c r="AS94" s="4">
        <v>312.10000000000002</v>
      </c>
      <c r="AT94" s="4">
        <v>0</v>
      </c>
      <c r="AU94" s="4">
        <v>12</v>
      </c>
      <c r="AV94" s="4">
        <v>10</v>
      </c>
      <c r="AW94" s="4" t="s">
        <v>193</v>
      </c>
      <c r="AX94" s="4">
        <v>0.8</v>
      </c>
      <c r="AY94" s="4">
        <v>1.6</v>
      </c>
      <c r="AZ94" s="4">
        <v>1.8</v>
      </c>
      <c r="BA94" s="4">
        <v>14.023</v>
      </c>
      <c r="BB94" s="4">
        <v>15.97</v>
      </c>
      <c r="BC94" s="4">
        <v>1.1399999999999999</v>
      </c>
      <c r="BD94" s="4">
        <v>12.605</v>
      </c>
      <c r="BE94" s="4">
        <v>626.21</v>
      </c>
      <c r="BF94" s="4">
        <v>709.31700000000001</v>
      </c>
      <c r="BG94" s="4">
        <v>0.14499999999999999</v>
      </c>
      <c r="BH94" s="4">
        <v>0</v>
      </c>
      <c r="BI94" s="4">
        <v>0.14499999999999999</v>
      </c>
      <c r="BJ94" s="4">
        <v>0.109</v>
      </c>
      <c r="BK94" s="4">
        <v>0</v>
      </c>
      <c r="BL94" s="4">
        <v>0.109</v>
      </c>
      <c r="BM94" s="4">
        <v>427.83580000000001</v>
      </c>
      <c r="BQ94" s="4">
        <v>2392.7809999999999</v>
      </c>
      <c r="BR94" s="4">
        <v>0.122729</v>
      </c>
      <c r="BS94" s="4">
        <v>-5</v>
      </c>
      <c r="BT94" s="4">
        <v>5.6000000000000001E-2</v>
      </c>
      <c r="BU94" s="4">
        <v>2.999196</v>
      </c>
      <c r="BV94" s="4">
        <v>1.1312</v>
      </c>
    </row>
    <row r="95" spans="1:74" x14ac:dyDescent="0.25">
      <c r="A95" s="2">
        <v>42067</v>
      </c>
      <c r="B95" s="3">
        <v>2.1194444444444446E-2</v>
      </c>
      <c r="C95" s="4">
        <v>2.452</v>
      </c>
      <c r="D95" s="4">
        <v>4.4661999999999997</v>
      </c>
      <c r="E95" s="4">
        <v>44661.712390000001</v>
      </c>
      <c r="F95" s="4">
        <v>5.6</v>
      </c>
      <c r="G95" s="4">
        <v>-2.2999999999999998</v>
      </c>
      <c r="H95" s="4">
        <v>46088</v>
      </c>
      <c r="J95" s="4">
        <v>13.2</v>
      </c>
      <c r="K95" s="4">
        <v>0.88859999999999995</v>
      </c>
      <c r="L95" s="4">
        <v>2.1789999999999998</v>
      </c>
      <c r="M95" s="4">
        <v>3.9685000000000001</v>
      </c>
      <c r="N95" s="4">
        <v>4.9759000000000002</v>
      </c>
      <c r="O95" s="4">
        <v>0</v>
      </c>
      <c r="P95" s="4">
        <v>5</v>
      </c>
      <c r="Q95" s="4">
        <v>3.7418</v>
      </c>
      <c r="R95" s="4">
        <v>0</v>
      </c>
      <c r="S95" s="4">
        <v>3.7</v>
      </c>
      <c r="T95" s="4">
        <v>46088</v>
      </c>
      <c r="W95" s="4">
        <v>0</v>
      </c>
      <c r="X95" s="4">
        <v>11.728999999999999</v>
      </c>
      <c r="Y95" s="4">
        <v>13.3</v>
      </c>
      <c r="Z95" s="4">
        <v>848</v>
      </c>
      <c r="AA95" s="4">
        <v>873</v>
      </c>
      <c r="AB95" s="4">
        <v>880</v>
      </c>
      <c r="AC95" s="4">
        <v>62</v>
      </c>
      <c r="AD95" s="4">
        <v>4.82</v>
      </c>
      <c r="AE95" s="4">
        <v>0.11</v>
      </c>
      <c r="AF95" s="4">
        <v>981</v>
      </c>
      <c r="AG95" s="4">
        <v>-16</v>
      </c>
      <c r="AH95" s="4">
        <v>1</v>
      </c>
      <c r="AI95" s="4">
        <v>8</v>
      </c>
      <c r="AJ95" s="4">
        <v>191</v>
      </c>
      <c r="AK95" s="4">
        <v>140.30000000000001</v>
      </c>
      <c r="AL95" s="4">
        <v>4.9000000000000004</v>
      </c>
      <c r="AM95" s="4">
        <v>195</v>
      </c>
      <c r="AN95" s="4" t="s">
        <v>155</v>
      </c>
      <c r="AO95" s="4">
        <v>2</v>
      </c>
      <c r="AP95" s="5">
        <v>0.85539351851851853</v>
      </c>
      <c r="AQ95" s="4">
        <v>47.159301999999997</v>
      </c>
      <c r="AR95" s="4">
        <v>-88.489725000000007</v>
      </c>
      <c r="AS95" s="4">
        <v>312.10000000000002</v>
      </c>
      <c r="AT95" s="4">
        <v>0</v>
      </c>
      <c r="AU95" s="4">
        <v>12</v>
      </c>
      <c r="AV95" s="4">
        <v>10</v>
      </c>
      <c r="AW95" s="4" t="s">
        <v>193</v>
      </c>
      <c r="AX95" s="4">
        <v>0.8</v>
      </c>
      <c r="AY95" s="4">
        <v>1.6</v>
      </c>
      <c r="AZ95" s="4">
        <v>1.8</v>
      </c>
      <c r="BA95" s="4">
        <v>14.023</v>
      </c>
      <c r="BB95" s="4">
        <v>16.05</v>
      </c>
      <c r="BC95" s="4">
        <v>1.1399999999999999</v>
      </c>
      <c r="BD95" s="4">
        <v>12.542</v>
      </c>
      <c r="BE95" s="4">
        <v>614.73400000000004</v>
      </c>
      <c r="BF95" s="4">
        <v>712.56100000000004</v>
      </c>
      <c r="BG95" s="4">
        <v>0.14699999999999999</v>
      </c>
      <c r="BH95" s="4">
        <v>0</v>
      </c>
      <c r="BI95" s="4">
        <v>0.14699999999999999</v>
      </c>
      <c r="BJ95" s="4">
        <v>0.111</v>
      </c>
      <c r="BK95" s="4">
        <v>0</v>
      </c>
      <c r="BL95" s="4">
        <v>0.111</v>
      </c>
      <c r="BM95" s="4">
        <v>429.96339999999998</v>
      </c>
      <c r="BQ95" s="4">
        <v>2405.9250000000002</v>
      </c>
      <c r="BR95" s="4">
        <v>0.122809</v>
      </c>
      <c r="BS95" s="4">
        <v>-5</v>
      </c>
      <c r="BT95" s="4">
        <v>5.6000000000000001E-2</v>
      </c>
      <c r="BU95" s="4">
        <v>3.00115</v>
      </c>
      <c r="BV95" s="4">
        <v>1.1312</v>
      </c>
    </row>
    <row r="96" spans="1:74" x14ac:dyDescent="0.25">
      <c r="A96" s="2">
        <v>42067</v>
      </c>
      <c r="B96" s="3">
        <v>2.1206018518518516E-2</v>
      </c>
      <c r="C96" s="4">
        <v>2.4249999999999998</v>
      </c>
      <c r="D96" s="4">
        <v>4.4478999999999997</v>
      </c>
      <c r="E96" s="4">
        <v>44478.836239999997</v>
      </c>
      <c r="F96" s="4">
        <v>5.6</v>
      </c>
      <c r="G96" s="4">
        <v>-2.2999999999999998</v>
      </c>
      <c r="H96" s="4">
        <v>46082.400000000001</v>
      </c>
      <c r="J96" s="4">
        <v>13.2</v>
      </c>
      <c r="K96" s="4">
        <v>0.88890000000000002</v>
      </c>
      <c r="L96" s="4">
        <v>2.1553</v>
      </c>
      <c r="M96" s="4">
        <v>3.9539</v>
      </c>
      <c r="N96" s="4">
        <v>4.9781000000000004</v>
      </c>
      <c r="O96" s="4">
        <v>0</v>
      </c>
      <c r="P96" s="4">
        <v>5</v>
      </c>
      <c r="Q96" s="4">
        <v>3.7433999999999998</v>
      </c>
      <c r="R96" s="4">
        <v>0</v>
      </c>
      <c r="S96" s="4">
        <v>3.7</v>
      </c>
      <c r="T96" s="4">
        <v>46082.400000000001</v>
      </c>
      <c r="W96" s="4">
        <v>0</v>
      </c>
      <c r="X96" s="4">
        <v>11.7341</v>
      </c>
      <c r="Y96" s="4">
        <v>13.3</v>
      </c>
      <c r="Z96" s="4">
        <v>848</v>
      </c>
      <c r="AA96" s="4">
        <v>873</v>
      </c>
      <c r="AB96" s="4">
        <v>879</v>
      </c>
      <c r="AC96" s="4">
        <v>62</v>
      </c>
      <c r="AD96" s="4">
        <v>4.82</v>
      </c>
      <c r="AE96" s="4">
        <v>0.11</v>
      </c>
      <c r="AF96" s="4">
        <v>981</v>
      </c>
      <c r="AG96" s="4">
        <v>-16</v>
      </c>
      <c r="AH96" s="4">
        <v>1.2687310000000001</v>
      </c>
      <c r="AI96" s="4">
        <v>8</v>
      </c>
      <c r="AJ96" s="4">
        <v>191</v>
      </c>
      <c r="AK96" s="4">
        <v>141</v>
      </c>
      <c r="AL96" s="4">
        <v>4.8</v>
      </c>
      <c r="AM96" s="4">
        <v>195</v>
      </c>
      <c r="AN96" s="4" t="s">
        <v>155</v>
      </c>
      <c r="AO96" s="4">
        <v>2</v>
      </c>
      <c r="AP96" s="5">
        <v>0.85541666666666671</v>
      </c>
      <c r="AQ96" s="4">
        <v>47.159301999999997</v>
      </c>
      <c r="AR96" s="4">
        <v>-88.489725000000007</v>
      </c>
      <c r="AS96" s="4">
        <v>312.10000000000002</v>
      </c>
      <c r="AT96" s="4">
        <v>0</v>
      </c>
      <c r="AU96" s="4">
        <v>12</v>
      </c>
      <c r="AV96" s="4">
        <v>10</v>
      </c>
      <c r="AW96" s="4" t="s">
        <v>193</v>
      </c>
      <c r="AX96" s="4">
        <v>0.8</v>
      </c>
      <c r="AY96" s="4">
        <v>1.6</v>
      </c>
      <c r="AZ96" s="4">
        <v>1.8</v>
      </c>
      <c r="BA96" s="4">
        <v>14.023</v>
      </c>
      <c r="BB96" s="4">
        <v>16.11</v>
      </c>
      <c r="BC96" s="4">
        <v>1.1499999999999999</v>
      </c>
      <c r="BD96" s="4">
        <v>12.493</v>
      </c>
      <c r="BE96" s="4">
        <v>610.24300000000005</v>
      </c>
      <c r="BF96" s="4">
        <v>712.53599999999994</v>
      </c>
      <c r="BG96" s="4">
        <v>0.14799999999999999</v>
      </c>
      <c r="BH96" s="4">
        <v>0</v>
      </c>
      <c r="BI96" s="4">
        <v>0.14799999999999999</v>
      </c>
      <c r="BJ96" s="4">
        <v>0.111</v>
      </c>
      <c r="BK96" s="4">
        <v>0</v>
      </c>
      <c r="BL96" s="4">
        <v>0.111</v>
      </c>
      <c r="BM96" s="4">
        <v>431.47489999999999</v>
      </c>
      <c r="BQ96" s="4">
        <v>2415.7310000000002</v>
      </c>
      <c r="BR96" s="4">
        <v>0.12473099999999999</v>
      </c>
      <c r="BS96" s="4">
        <v>-5</v>
      </c>
      <c r="BT96" s="4">
        <v>5.6269E-2</v>
      </c>
      <c r="BU96" s="4">
        <v>3.0481210000000001</v>
      </c>
      <c r="BV96" s="4">
        <v>1.136628</v>
      </c>
    </row>
    <row r="97" spans="1:74" x14ac:dyDescent="0.25">
      <c r="A97" s="2">
        <v>42067</v>
      </c>
      <c r="B97" s="3">
        <v>2.1217592592592593E-2</v>
      </c>
      <c r="C97" s="4">
        <v>2.42</v>
      </c>
      <c r="D97" s="4">
        <v>4.4452999999999996</v>
      </c>
      <c r="E97" s="4">
        <v>44452.623359999998</v>
      </c>
      <c r="F97" s="4">
        <v>5.7</v>
      </c>
      <c r="G97" s="4">
        <v>-2.2999999999999998</v>
      </c>
      <c r="H97" s="4">
        <v>46082.3</v>
      </c>
      <c r="J97" s="4">
        <v>13.2</v>
      </c>
      <c r="K97" s="4">
        <v>0.8891</v>
      </c>
      <c r="L97" s="4">
        <v>2.1515</v>
      </c>
      <c r="M97" s="4">
        <v>3.9521000000000002</v>
      </c>
      <c r="N97" s="4">
        <v>5.0675999999999997</v>
      </c>
      <c r="O97" s="4">
        <v>0</v>
      </c>
      <c r="P97" s="4">
        <v>5.0999999999999996</v>
      </c>
      <c r="Q97" s="4">
        <v>3.8107000000000002</v>
      </c>
      <c r="R97" s="4">
        <v>0</v>
      </c>
      <c r="S97" s="4">
        <v>3.8</v>
      </c>
      <c r="T97" s="4">
        <v>46082.3</v>
      </c>
      <c r="W97" s="4">
        <v>0</v>
      </c>
      <c r="X97" s="4">
        <v>11.7356</v>
      </c>
      <c r="Y97" s="4">
        <v>13.3</v>
      </c>
      <c r="Z97" s="4">
        <v>848</v>
      </c>
      <c r="AA97" s="4">
        <v>872</v>
      </c>
      <c r="AB97" s="4">
        <v>879</v>
      </c>
      <c r="AC97" s="4">
        <v>62</v>
      </c>
      <c r="AD97" s="4">
        <v>4.82</v>
      </c>
      <c r="AE97" s="4">
        <v>0.11</v>
      </c>
      <c r="AF97" s="4">
        <v>981</v>
      </c>
      <c r="AG97" s="4">
        <v>-16</v>
      </c>
      <c r="AH97" s="4">
        <v>1.7322679999999999</v>
      </c>
      <c r="AI97" s="4">
        <v>8</v>
      </c>
      <c r="AJ97" s="4">
        <v>191</v>
      </c>
      <c r="AK97" s="4">
        <v>140.69999999999999</v>
      </c>
      <c r="AL97" s="4">
        <v>4.9000000000000004</v>
      </c>
      <c r="AM97" s="4">
        <v>195</v>
      </c>
      <c r="AN97" s="4" t="s">
        <v>155</v>
      </c>
      <c r="AO97" s="4">
        <v>2</v>
      </c>
      <c r="AP97" s="5">
        <v>0.85541666666666671</v>
      </c>
      <c r="AQ97" s="4">
        <v>47.159301999999997</v>
      </c>
      <c r="AR97" s="4">
        <v>-88.489725000000007</v>
      </c>
      <c r="AS97" s="4">
        <v>312.2</v>
      </c>
      <c r="AT97" s="4">
        <v>0</v>
      </c>
      <c r="AU97" s="4">
        <v>12</v>
      </c>
      <c r="AV97" s="4">
        <v>10</v>
      </c>
      <c r="AW97" s="4" t="s">
        <v>193</v>
      </c>
      <c r="AX97" s="4">
        <v>0.8</v>
      </c>
      <c r="AY97" s="4">
        <v>1.6</v>
      </c>
      <c r="AZ97" s="4">
        <v>1.8</v>
      </c>
      <c r="BA97" s="4">
        <v>14.023</v>
      </c>
      <c r="BB97" s="4">
        <v>16.12</v>
      </c>
      <c r="BC97" s="4">
        <v>1.1499999999999999</v>
      </c>
      <c r="BD97" s="4">
        <v>12.478999999999999</v>
      </c>
      <c r="BE97" s="4">
        <v>609.5</v>
      </c>
      <c r="BF97" s="4">
        <v>712.57799999999997</v>
      </c>
      <c r="BG97" s="4">
        <v>0.15</v>
      </c>
      <c r="BH97" s="4">
        <v>0</v>
      </c>
      <c r="BI97" s="4">
        <v>0.15</v>
      </c>
      <c r="BJ97" s="4">
        <v>0.113</v>
      </c>
      <c r="BK97" s="4">
        <v>0</v>
      </c>
      <c r="BL97" s="4">
        <v>0.113</v>
      </c>
      <c r="BM97" s="4">
        <v>431.70080000000002</v>
      </c>
      <c r="BQ97" s="4">
        <v>2417.3000000000002</v>
      </c>
      <c r="BR97" s="4">
        <v>0.12346500000000001</v>
      </c>
      <c r="BS97" s="4">
        <v>-5</v>
      </c>
      <c r="BT97" s="4">
        <v>5.7535000000000003E-2</v>
      </c>
      <c r="BU97" s="4">
        <v>3.0171649999999999</v>
      </c>
      <c r="BV97" s="4">
        <v>1.1622159999999999</v>
      </c>
    </row>
    <row r="98" spans="1:74" x14ac:dyDescent="0.25">
      <c r="A98" s="2">
        <v>42067</v>
      </c>
      <c r="B98" s="3">
        <v>2.1229166666666664E-2</v>
      </c>
      <c r="C98" s="4">
        <v>2.42</v>
      </c>
      <c r="D98" s="4">
        <v>4.4405999999999999</v>
      </c>
      <c r="E98" s="4">
        <v>44405.707320000001</v>
      </c>
      <c r="F98" s="4">
        <v>5.8</v>
      </c>
      <c r="G98" s="4">
        <v>-2.2999999999999998</v>
      </c>
      <c r="H98" s="4">
        <v>46088.3</v>
      </c>
      <c r="J98" s="4">
        <v>13.2</v>
      </c>
      <c r="K98" s="4">
        <v>0.8891</v>
      </c>
      <c r="L98" s="4">
        <v>2.1516000000000002</v>
      </c>
      <c r="M98" s="4">
        <v>3.9481000000000002</v>
      </c>
      <c r="N98" s="4">
        <v>5.1566999999999998</v>
      </c>
      <c r="O98" s="4">
        <v>0</v>
      </c>
      <c r="P98" s="4">
        <v>5.2</v>
      </c>
      <c r="Q98" s="4">
        <v>3.8776999999999999</v>
      </c>
      <c r="R98" s="4">
        <v>0</v>
      </c>
      <c r="S98" s="4">
        <v>3.9</v>
      </c>
      <c r="T98" s="4">
        <v>46088.3</v>
      </c>
      <c r="W98" s="4">
        <v>0</v>
      </c>
      <c r="X98" s="4">
        <v>11.736000000000001</v>
      </c>
      <c r="Y98" s="4">
        <v>13.3</v>
      </c>
      <c r="Z98" s="4">
        <v>849</v>
      </c>
      <c r="AA98" s="4">
        <v>873</v>
      </c>
      <c r="AB98" s="4">
        <v>879</v>
      </c>
      <c r="AC98" s="4">
        <v>62</v>
      </c>
      <c r="AD98" s="4">
        <v>4.82</v>
      </c>
      <c r="AE98" s="4">
        <v>0.11</v>
      </c>
      <c r="AF98" s="4">
        <v>981</v>
      </c>
      <c r="AG98" s="4">
        <v>-16</v>
      </c>
      <c r="AH98" s="4">
        <v>1</v>
      </c>
      <c r="AI98" s="4">
        <v>8</v>
      </c>
      <c r="AJ98" s="4">
        <v>191</v>
      </c>
      <c r="AK98" s="4">
        <v>140</v>
      </c>
      <c r="AL98" s="4">
        <v>4.9000000000000004</v>
      </c>
      <c r="AM98" s="4">
        <v>195</v>
      </c>
      <c r="AN98" s="4" t="s">
        <v>155</v>
      </c>
      <c r="AO98" s="4">
        <v>2</v>
      </c>
      <c r="AP98" s="5">
        <v>0.85542824074074064</v>
      </c>
      <c r="AQ98" s="4">
        <v>47.159301999999997</v>
      </c>
      <c r="AR98" s="4">
        <v>-88.489725000000007</v>
      </c>
      <c r="AS98" s="4">
        <v>312.2</v>
      </c>
      <c r="AT98" s="4">
        <v>0</v>
      </c>
      <c r="AU98" s="4">
        <v>12</v>
      </c>
      <c r="AV98" s="4">
        <v>10</v>
      </c>
      <c r="AW98" s="4" t="s">
        <v>193</v>
      </c>
      <c r="AX98" s="4">
        <v>0.8</v>
      </c>
      <c r="AY98" s="4">
        <v>1.6</v>
      </c>
      <c r="AZ98" s="4">
        <v>1.8</v>
      </c>
      <c r="BA98" s="4">
        <v>14.023</v>
      </c>
      <c r="BB98" s="4">
        <v>16.13</v>
      </c>
      <c r="BC98" s="4">
        <v>1.1499999999999999</v>
      </c>
      <c r="BD98" s="4">
        <v>12.474</v>
      </c>
      <c r="BE98" s="4">
        <v>609.71400000000006</v>
      </c>
      <c r="BF98" s="4">
        <v>712.077</v>
      </c>
      <c r="BG98" s="4">
        <v>0.153</v>
      </c>
      <c r="BH98" s="4">
        <v>0</v>
      </c>
      <c r="BI98" s="4">
        <v>0.153</v>
      </c>
      <c r="BJ98" s="4">
        <v>0.115</v>
      </c>
      <c r="BK98" s="4">
        <v>0</v>
      </c>
      <c r="BL98" s="4">
        <v>0.115</v>
      </c>
      <c r="BM98" s="4">
        <v>431.89150000000001</v>
      </c>
      <c r="BQ98" s="4">
        <v>2418.152</v>
      </c>
      <c r="BR98" s="4">
        <v>0.122267</v>
      </c>
      <c r="BS98" s="4">
        <v>-5</v>
      </c>
      <c r="BT98" s="4">
        <v>5.8200000000000002E-2</v>
      </c>
      <c r="BU98" s="4">
        <v>2.9878930000000001</v>
      </c>
      <c r="BV98" s="4">
        <v>1.1756359999999999</v>
      </c>
    </row>
    <row r="99" spans="1:74" x14ac:dyDescent="0.25">
      <c r="A99" s="2">
        <v>42067</v>
      </c>
      <c r="B99" s="3">
        <v>2.1240740740740741E-2</v>
      </c>
      <c r="C99" s="4">
        <v>2.42</v>
      </c>
      <c r="D99" s="4">
        <v>4.4389000000000003</v>
      </c>
      <c r="E99" s="4">
        <v>44389.37285</v>
      </c>
      <c r="F99" s="4">
        <v>5.8</v>
      </c>
      <c r="G99" s="4">
        <v>-2.2999999999999998</v>
      </c>
      <c r="H99" s="4">
        <v>46077.5</v>
      </c>
      <c r="J99" s="4">
        <v>13.21</v>
      </c>
      <c r="K99" s="4">
        <v>0.8891</v>
      </c>
      <c r="L99" s="4">
        <v>2.1515</v>
      </c>
      <c r="M99" s="4">
        <v>3.9464999999999999</v>
      </c>
      <c r="N99" s="4">
        <v>5.1566000000000001</v>
      </c>
      <c r="O99" s="4">
        <v>0</v>
      </c>
      <c r="P99" s="4">
        <v>5.2</v>
      </c>
      <c r="Q99" s="4">
        <v>3.8776000000000002</v>
      </c>
      <c r="R99" s="4">
        <v>0</v>
      </c>
      <c r="S99" s="4">
        <v>3.9</v>
      </c>
      <c r="T99" s="4">
        <v>46077.5</v>
      </c>
      <c r="W99" s="4">
        <v>0</v>
      </c>
      <c r="X99" s="4">
        <v>11.748699999999999</v>
      </c>
      <c r="Y99" s="4">
        <v>13.4</v>
      </c>
      <c r="Z99" s="4">
        <v>848</v>
      </c>
      <c r="AA99" s="4">
        <v>872</v>
      </c>
      <c r="AB99" s="4">
        <v>878</v>
      </c>
      <c r="AC99" s="4">
        <v>62</v>
      </c>
      <c r="AD99" s="4">
        <v>4.82</v>
      </c>
      <c r="AE99" s="4">
        <v>0.11</v>
      </c>
      <c r="AF99" s="4">
        <v>981</v>
      </c>
      <c r="AG99" s="4">
        <v>-16</v>
      </c>
      <c r="AH99" s="4">
        <v>1</v>
      </c>
      <c r="AI99" s="4">
        <v>8</v>
      </c>
      <c r="AJ99" s="4">
        <v>191</v>
      </c>
      <c r="AK99" s="4">
        <v>140.30000000000001</v>
      </c>
      <c r="AL99" s="4">
        <v>4.7</v>
      </c>
      <c r="AM99" s="4">
        <v>195</v>
      </c>
      <c r="AN99" s="4" t="s">
        <v>155</v>
      </c>
      <c r="AO99" s="4">
        <v>2</v>
      </c>
      <c r="AP99" s="5">
        <v>0.85545138888888894</v>
      </c>
      <c r="AQ99" s="4">
        <v>47.159301999999997</v>
      </c>
      <c r="AR99" s="4">
        <v>-88.489725000000007</v>
      </c>
      <c r="AS99" s="4">
        <v>312.3</v>
      </c>
      <c r="AT99" s="4">
        <v>0</v>
      </c>
      <c r="AU99" s="4">
        <v>12</v>
      </c>
      <c r="AV99" s="4">
        <v>10</v>
      </c>
      <c r="AW99" s="4" t="s">
        <v>193</v>
      </c>
      <c r="AX99" s="4">
        <v>0.8</v>
      </c>
      <c r="AY99" s="4">
        <v>1.6</v>
      </c>
      <c r="AZ99" s="4">
        <v>1.8</v>
      </c>
      <c r="BA99" s="4">
        <v>14.023</v>
      </c>
      <c r="BB99" s="4">
        <v>16.13</v>
      </c>
      <c r="BC99" s="4">
        <v>1.1499999999999999</v>
      </c>
      <c r="BD99" s="4">
        <v>12.478</v>
      </c>
      <c r="BE99" s="4">
        <v>609.85</v>
      </c>
      <c r="BF99" s="4">
        <v>711.97299999999996</v>
      </c>
      <c r="BG99" s="4">
        <v>0.153</v>
      </c>
      <c r="BH99" s="4">
        <v>0</v>
      </c>
      <c r="BI99" s="4">
        <v>0.153</v>
      </c>
      <c r="BJ99" s="4">
        <v>0.115</v>
      </c>
      <c r="BK99" s="4">
        <v>0</v>
      </c>
      <c r="BL99" s="4">
        <v>0.115</v>
      </c>
      <c r="BM99" s="4">
        <v>431.90170000000001</v>
      </c>
      <c r="BQ99" s="4">
        <v>2421.395</v>
      </c>
      <c r="BR99" s="4">
        <v>0.121936</v>
      </c>
      <c r="BS99" s="4">
        <v>-5</v>
      </c>
      <c r="BT99" s="4">
        <v>5.5733999999999999E-2</v>
      </c>
      <c r="BU99" s="4">
        <v>2.9798110000000002</v>
      </c>
      <c r="BV99" s="4">
        <v>1.1258269999999999</v>
      </c>
    </row>
    <row r="100" spans="1:74" x14ac:dyDescent="0.25">
      <c r="A100" s="2">
        <v>42067</v>
      </c>
      <c r="B100" s="3">
        <v>2.1252314814814811E-2</v>
      </c>
      <c r="C100" s="4">
        <v>2.42</v>
      </c>
      <c r="D100" s="4">
        <v>4.4490999999999996</v>
      </c>
      <c r="E100" s="4">
        <v>44490.922570000002</v>
      </c>
      <c r="F100" s="4">
        <v>5.9</v>
      </c>
      <c r="G100" s="4">
        <v>-2.2999999999999998</v>
      </c>
      <c r="H100" s="4">
        <v>46075.8</v>
      </c>
      <c r="J100" s="4">
        <v>13.3</v>
      </c>
      <c r="K100" s="4">
        <v>0.88890000000000002</v>
      </c>
      <c r="L100" s="4">
        <v>2.1509999999999998</v>
      </c>
      <c r="M100" s="4">
        <v>3.9546000000000001</v>
      </c>
      <c r="N100" s="4">
        <v>5.2443</v>
      </c>
      <c r="O100" s="4">
        <v>0</v>
      </c>
      <c r="P100" s="4">
        <v>5.2</v>
      </c>
      <c r="Q100" s="4">
        <v>3.9434999999999998</v>
      </c>
      <c r="R100" s="4">
        <v>0</v>
      </c>
      <c r="S100" s="4">
        <v>3.9</v>
      </c>
      <c r="T100" s="4">
        <v>46075.8</v>
      </c>
      <c r="W100" s="4">
        <v>0</v>
      </c>
      <c r="X100" s="4">
        <v>11.821899999999999</v>
      </c>
      <c r="Y100" s="4">
        <v>13.3</v>
      </c>
      <c r="Z100" s="4">
        <v>848</v>
      </c>
      <c r="AA100" s="4">
        <v>873</v>
      </c>
      <c r="AB100" s="4">
        <v>879</v>
      </c>
      <c r="AC100" s="4">
        <v>62</v>
      </c>
      <c r="AD100" s="4">
        <v>4.82</v>
      </c>
      <c r="AE100" s="4">
        <v>0.11</v>
      </c>
      <c r="AF100" s="4">
        <v>981</v>
      </c>
      <c r="AG100" s="4">
        <v>-16</v>
      </c>
      <c r="AH100" s="4">
        <v>1</v>
      </c>
      <c r="AI100" s="4">
        <v>8</v>
      </c>
      <c r="AJ100" s="4">
        <v>191</v>
      </c>
      <c r="AK100" s="4">
        <v>140.5</v>
      </c>
      <c r="AL100" s="4">
        <v>4.4000000000000004</v>
      </c>
      <c r="AM100" s="4">
        <v>195</v>
      </c>
      <c r="AN100" s="4" t="s">
        <v>155</v>
      </c>
      <c r="AO100" s="4">
        <v>2</v>
      </c>
      <c r="AP100" s="5">
        <v>0.85546296296296298</v>
      </c>
      <c r="AQ100" s="4">
        <v>47.159301999999997</v>
      </c>
      <c r="AR100" s="4">
        <v>-88.489725000000007</v>
      </c>
      <c r="AS100" s="4">
        <v>312.3</v>
      </c>
      <c r="AT100" s="4">
        <v>0</v>
      </c>
      <c r="AU100" s="4">
        <v>12</v>
      </c>
      <c r="AV100" s="4">
        <v>10</v>
      </c>
      <c r="AW100" s="4" t="s">
        <v>193</v>
      </c>
      <c r="AX100" s="4">
        <v>0.8</v>
      </c>
      <c r="AY100" s="4">
        <v>1.6</v>
      </c>
      <c r="AZ100" s="4">
        <v>1.8</v>
      </c>
      <c r="BA100" s="4">
        <v>14.023</v>
      </c>
      <c r="BB100" s="4">
        <v>16.12</v>
      </c>
      <c r="BC100" s="4">
        <v>1.1499999999999999</v>
      </c>
      <c r="BD100" s="4">
        <v>12.503</v>
      </c>
      <c r="BE100" s="4">
        <v>609.28499999999997</v>
      </c>
      <c r="BF100" s="4">
        <v>712.94100000000003</v>
      </c>
      <c r="BG100" s="4">
        <v>0.156</v>
      </c>
      <c r="BH100" s="4">
        <v>0</v>
      </c>
      <c r="BI100" s="4">
        <v>0.156</v>
      </c>
      <c r="BJ100" s="4">
        <v>0.11700000000000001</v>
      </c>
      <c r="BK100" s="4">
        <v>0</v>
      </c>
      <c r="BL100" s="4">
        <v>0.11700000000000001</v>
      </c>
      <c r="BM100" s="4">
        <v>431.58260000000001</v>
      </c>
      <c r="BQ100" s="4">
        <v>2434.7559999999999</v>
      </c>
      <c r="BR100" s="4">
        <v>0.119798</v>
      </c>
      <c r="BS100" s="4">
        <v>-5</v>
      </c>
      <c r="BT100" s="4">
        <v>5.4468000000000003E-2</v>
      </c>
      <c r="BU100" s="4">
        <v>2.9275630000000001</v>
      </c>
      <c r="BV100" s="4">
        <v>1.1002540000000001</v>
      </c>
    </row>
    <row r="101" spans="1:74" x14ac:dyDescent="0.25">
      <c r="A101" s="2">
        <v>42067</v>
      </c>
      <c r="B101" s="3">
        <v>2.1263888888888888E-2</v>
      </c>
      <c r="C101" s="4">
        <v>2.42</v>
      </c>
      <c r="D101" s="4">
        <v>4.4722999999999997</v>
      </c>
      <c r="E101" s="4">
        <v>44723.08799</v>
      </c>
      <c r="F101" s="4">
        <v>5.9</v>
      </c>
      <c r="G101" s="4">
        <v>-2.2999999999999998</v>
      </c>
      <c r="H101" s="4">
        <v>46070.9</v>
      </c>
      <c r="J101" s="4">
        <v>13.3</v>
      </c>
      <c r="K101" s="4">
        <v>0.88870000000000005</v>
      </c>
      <c r="L101" s="4">
        <v>2.1505000000000001</v>
      </c>
      <c r="M101" s="4">
        <v>3.9742999999999999</v>
      </c>
      <c r="N101" s="4">
        <v>5.2430000000000003</v>
      </c>
      <c r="O101" s="4">
        <v>0</v>
      </c>
      <c r="P101" s="4">
        <v>5.2</v>
      </c>
      <c r="Q101" s="4">
        <v>3.9426000000000001</v>
      </c>
      <c r="R101" s="4">
        <v>0</v>
      </c>
      <c r="S101" s="4">
        <v>3.9</v>
      </c>
      <c r="T101" s="4">
        <v>46070.861799999999</v>
      </c>
      <c r="W101" s="4">
        <v>0</v>
      </c>
      <c r="X101" s="4">
        <v>11.819100000000001</v>
      </c>
      <c r="Y101" s="4">
        <v>13.3</v>
      </c>
      <c r="Z101" s="4">
        <v>847</v>
      </c>
      <c r="AA101" s="4">
        <v>872</v>
      </c>
      <c r="AB101" s="4">
        <v>879</v>
      </c>
      <c r="AC101" s="4">
        <v>62</v>
      </c>
      <c r="AD101" s="4">
        <v>4.82</v>
      </c>
      <c r="AE101" s="4">
        <v>0.11</v>
      </c>
      <c r="AF101" s="4">
        <v>981</v>
      </c>
      <c r="AG101" s="4">
        <v>-16</v>
      </c>
      <c r="AH101" s="4">
        <v>1</v>
      </c>
      <c r="AI101" s="4">
        <v>8</v>
      </c>
      <c r="AJ101" s="4">
        <v>190.7</v>
      </c>
      <c r="AK101" s="4">
        <v>139.30000000000001</v>
      </c>
      <c r="AL101" s="4">
        <v>4.5</v>
      </c>
      <c r="AM101" s="4">
        <v>195</v>
      </c>
      <c r="AN101" s="4" t="s">
        <v>155</v>
      </c>
      <c r="AO101" s="4">
        <v>2</v>
      </c>
      <c r="AP101" s="5">
        <v>0.85546296296296298</v>
      </c>
      <c r="AQ101" s="4">
        <v>47.159301999999997</v>
      </c>
      <c r="AR101" s="4">
        <v>-88.489725000000007</v>
      </c>
      <c r="AS101" s="4">
        <v>312.5</v>
      </c>
      <c r="AT101" s="4">
        <v>0</v>
      </c>
      <c r="AU101" s="4">
        <v>12</v>
      </c>
      <c r="AV101" s="4">
        <v>10</v>
      </c>
      <c r="AW101" s="4" t="s">
        <v>193</v>
      </c>
      <c r="AX101" s="4">
        <v>0.88490000000000002</v>
      </c>
      <c r="AY101" s="4">
        <v>1.6</v>
      </c>
      <c r="AZ101" s="4">
        <v>1.8</v>
      </c>
      <c r="BA101" s="4">
        <v>14.023</v>
      </c>
      <c r="BB101" s="4">
        <v>16.079999999999998</v>
      </c>
      <c r="BC101" s="4">
        <v>1.1499999999999999</v>
      </c>
      <c r="BD101" s="4">
        <v>12.53</v>
      </c>
      <c r="BE101" s="4">
        <v>608.07600000000002</v>
      </c>
      <c r="BF101" s="4">
        <v>715.23900000000003</v>
      </c>
      <c r="BG101" s="4">
        <v>0.155</v>
      </c>
      <c r="BH101" s="4">
        <v>0</v>
      </c>
      <c r="BI101" s="4">
        <v>0.155</v>
      </c>
      <c r="BJ101" s="4">
        <v>0.11700000000000001</v>
      </c>
      <c r="BK101" s="4">
        <v>0</v>
      </c>
      <c r="BL101" s="4">
        <v>0.11700000000000001</v>
      </c>
      <c r="BM101" s="4">
        <v>430.7817</v>
      </c>
      <c r="BQ101" s="4">
        <v>2429.924</v>
      </c>
      <c r="BR101" s="4">
        <v>0.123073</v>
      </c>
      <c r="BS101" s="4">
        <v>-5</v>
      </c>
      <c r="BT101" s="4">
        <v>5.3268000000000003E-2</v>
      </c>
      <c r="BU101" s="4">
        <v>3.0075859999999999</v>
      </c>
      <c r="BV101" s="4">
        <v>1.076017</v>
      </c>
    </row>
    <row r="102" spans="1:74" x14ac:dyDescent="0.25">
      <c r="A102" s="2">
        <v>42067</v>
      </c>
      <c r="B102" s="3">
        <v>2.1275462962962965E-2</v>
      </c>
      <c r="C102" s="4">
        <v>2.3879999999999999</v>
      </c>
      <c r="D102" s="4">
        <v>4.4764999999999997</v>
      </c>
      <c r="E102" s="4">
        <v>44765.389170000002</v>
      </c>
      <c r="F102" s="4">
        <v>6</v>
      </c>
      <c r="G102" s="4">
        <v>-2.2999999999999998</v>
      </c>
      <c r="H102" s="4">
        <v>46064.800000000003</v>
      </c>
      <c r="J102" s="4">
        <v>13.3</v>
      </c>
      <c r="K102" s="4">
        <v>0.88880000000000003</v>
      </c>
      <c r="L102" s="4">
        <v>2.1221999999999999</v>
      </c>
      <c r="M102" s="4">
        <v>3.9790000000000001</v>
      </c>
      <c r="N102" s="4">
        <v>5.3331</v>
      </c>
      <c r="O102" s="4">
        <v>0</v>
      </c>
      <c r="P102" s="4">
        <v>5.3</v>
      </c>
      <c r="Q102" s="4">
        <v>4.0103</v>
      </c>
      <c r="R102" s="4">
        <v>0</v>
      </c>
      <c r="S102" s="4">
        <v>4</v>
      </c>
      <c r="T102" s="4">
        <v>46064.800000000003</v>
      </c>
      <c r="W102" s="4">
        <v>0</v>
      </c>
      <c r="X102" s="4">
        <v>11.8217</v>
      </c>
      <c r="Y102" s="4">
        <v>13.6</v>
      </c>
      <c r="Z102" s="4">
        <v>846</v>
      </c>
      <c r="AA102" s="4">
        <v>870</v>
      </c>
      <c r="AB102" s="4">
        <v>878</v>
      </c>
      <c r="AC102" s="4">
        <v>62</v>
      </c>
      <c r="AD102" s="4">
        <v>4.82</v>
      </c>
      <c r="AE102" s="4">
        <v>0.11</v>
      </c>
      <c r="AF102" s="4">
        <v>981</v>
      </c>
      <c r="AG102" s="4">
        <v>-16</v>
      </c>
      <c r="AH102" s="4">
        <v>0.72627399999999998</v>
      </c>
      <c r="AI102" s="4">
        <v>8</v>
      </c>
      <c r="AJ102" s="4">
        <v>190</v>
      </c>
      <c r="AK102" s="4">
        <v>139.69999999999999</v>
      </c>
      <c r="AL102" s="4">
        <v>4.3</v>
      </c>
      <c r="AM102" s="4">
        <v>195</v>
      </c>
      <c r="AN102" s="4" t="s">
        <v>155</v>
      </c>
      <c r="AO102" s="4">
        <v>2</v>
      </c>
      <c r="AP102" s="5">
        <v>0.85548611111111106</v>
      </c>
      <c r="AQ102" s="4">
        <v>47.159301999999997</v>
      </c>
      <c r="AR102" s="4">
        <v>-88.489725000000007</v>
      </c>
      <c r="AS102" s="4">
        <v>312.5</v>
      </c>
      <c r="AT102" s="4">
        <v>0</v>
      </c>
      <c r="AU102" s="4">
        <v>12</v>
      </c>
      <c r="AV102" s="4">
        <v>10</v>
      </c>
      <c r="AW102" s="4" t="s">
        <v>193</v>
      </c>
      <c r="AX102" s="4">
        <v>0.9</v>
      </c>
      <c r="AY102" s="4">
        <v>1.6</v>
      </c>
      <c r="AZ102" s="4">
        <v>1.8</v>
      </c>
      <c r="BA102" s="4">
        <v>14.023</v>
      </c>
      <c r="BB102" s="4">
        <v>16.12</v>
      </c>
      <c r="BC102" s="4">
        <v>1.1499999999999999</v>
      </c>
      <c r="BD102" s="4">
        <v>12.505000000000001</v>
      </c>
      <c r="BE102" s="4">
        <v>601.41999999999996</v>
      </c>
      <c r="BF102" s="4">
        <v>717.70899999999995</v>
      </c>
      <c r="BG102" s="4">
        <v>0.158</v>
      </c>
      <c r="BH102" s="4">
        <v>0</v>
      </c>
      <c r="BI102" s="4">
        <v>0.158</v>
      </c>
      <c r="BJ102" s="4">
        <v>0.11899999999999999</v>
      </c>
      <c r="BK102" s="4">
        <v>0</v>
      </c>
      <c r="BL102" s="4">
        <v>0.11899999999999999</v>
      </c>
      <c r="BM102" s="4">
        <v>431.70780000000002</v>
      </c>
      <c r="BQ102" s="4">
        <v>2436.0100000000002</v>
      </c>
      <c r="BR102" s="4">
        <v>0.12517900000000001</v>
      </c>
      <c r="BS102" s="4">
        <v>-5</v>
      </c>
      <c r="BT102" s="4">
        <v>5.3453000000000001E-2</v>
      </c>
      <c r="BU102" s="4">
        <v>3.0590570000000001</v>
      </c>
      <c r="BV102" s="4">
        <v>1.0797410000000001</v>
      </c>
    </row>
    <row r="103" spans="1:74" x14ac:dyDescent="0.25">
      <c r="A103" s="2">
        <v>42067</v>
      </c>
      <c r="B103" s="3">
        <v>2.1287037037037035E-2</v>
      </c>
      <c r="C103" s="4">
        <v>2.36</v>
      </c>
      <c r="D103" s="4">
        <v>4.4820000000000002</v>
      </c>
      <c r="E103" s="4">
        <v>44820.257859999998</v>
      </c>
      <c r="F103" s="4">
        <v>6</v>
      </c>
      <c r="G103" s="4">
        <v>-2.2999999999999998</v>
      </c>
      <c r="H103" s="4">
        <v>46080.9</v>
      </c>
      <c r="J103" s="4">
        <v>13.3</v>
      </c>
      <c r="K103" s="4">
        <v>0.88900000000000001</v>
      </c>
      <c r="L103" s="4">
        <v>2.0979999999999999</v>
      </c>
      <c r="M103" s="4">
        <v>3.9843999999999999</v>
      </c>
      <c r="N103" s="4">
        <v>5.3338000000000001</v>
      </c>
      <c r="O103" s="4">
        <v>0</v>
      </c>
      <c r="P103" s="4">
        <v>5.3</v>
      </c>
      <c r="Q103" s="4">
        <v>4.0107999999999997</v>
      </c>
      <c r="R103" s="4">
        <v>0</v>
      </c>
      <c r="S103" s="4">
        <v>4</v>
      </c>
      <c r="T103" s="4">
        <v>46080.9</v>
      </c>
      <c r="W103" s="4">
        <v>0</v>
      </c>
      <c r="X103" s="4">
        <v>11.8232</v>
      </c>
      <c r="Y103" s="4">
        <v>13.7</v>
      </c>
      <c r="Z103" s="4">
        <v>846</v>
      </c>
      <c r="AA103" s="4">
        <v>869</v>
      </c>
      <c r="AB103" s="4">
        <v>878</v>
      </c>
      <c r="AC103" s="4">
        <v>62</v>
      </c>
      <c r="AD103" s="4">
        <v>4.82</v>
      </c>
      <c r="AE103" s="4">
        <v>0.11</v>
      </c>
      <c r="AF103" s="4">
        <v>981</v>
      </c>
      <c r="AG103" s="4">
        <v>-16</v>
      </c>
      <c r="AH103" s="4">
        <v>0.272727</v>
      </c>
      <c r="AI103" s="4">
        <v>8</v>
      </c>
      <c r="AJ103" s="4">
        <v>190</v>
      </c>
      <c r="AK103" s="4">
        <v>139</v>
      </c>
      <c r="AL103" s="4">
        <v>4.2</v>
      </c>
      <c r="AM103" s="4">
        <v>195</v>
      </c>
      <c r="AN103" s="4" t="s">
        <v>155</v>
      </c>
      <c r="AO103" s="4">
        <v>2</v>
      </c>
      <c r="AP103" s="5">
        <v>0.85548611111111106</v>
      </c>
      <c r="AQ103" s="4">
        <v>47.159301999999997</v>
      </c>
      <c r="AR103" s="4">
        <v>-88.489725000000007</v>
      </c>
      <c r="AS103" s="4">
        <v>312.5</v>
      </c>
      <c r="AT103" s="4">
        <v>0</v>
      </c>
      <c r="AU103" s="4">
        <v>12</v>
      </c>
      <c r="AV103" s="4">
        <v>10</v>
      </c>
      <c r="AW103" s="4" t="s">
        <v>193</v>
      </c>
      <c r="AX103" s="4">
        <v>0.9</v>
      </c>
      <c r="AY103" s="4">
        <v>1.6</v>
      </c>
      <c r="AZ103" s="4">
        <v>1.8</v>
      </c>
      <c r="BA103" s="4">
        <v>14.023</v>
      </c>
      <c r="BB103" s="4">
        <v>16.14</v>
      </c>
      <c r="BC103" s="4">
        <v>1.1499999999999999</v>
      </c>
      <c r="BD103" s="4">
        <v>12.491</v>
      </c>
      <c r="BE103" s="4">
        <v>595.52099999999996</v>
      </c>
      <c r="BF103" s="4">
        <v>719.84100000000001</v>
      </c>
      <c r="BG103" s="4">
        <v>0.159</v>
      </c>
      <c r="BH103" s="4">
        <v>0</v>
      </c>
      <c r="BI103" s="4">
        <v>0.159</v>
      </c>
      <c r="BJ103" s="4">
        <v>0.11899999999999999</v>
      </c>
      <c r="BK103" s="4">
        <v>0</v>
      </c>
      <c r="BL103" s="4">
        <v>0.11899999999999999</v>
      </c>
      <c r="BM103" s="4">
        <v>432.5566</v>
      </c>
      <c r="BQ103" s="4">
        <v>2440.2559999999999</v>
      </c>
      <c r="BR103" s="4">
        <v>0.123</v>
      </c>
      <c r="BS103" s="4">
        <v>-5</v>
      </c>
      <c r="BT103" s="4">
        <v>5.1999999999999998E-2</v>
      </c>
      <c r="BU103" s="4">
        <v>3.0058120000000002</v>
      </c>
      <c r="BV103" s="4">
        <v>1.0504</v>
      </c>
    </row>
    <row r="104" spans="1:74" x14ac:dyDescent="0.25">
      <c r="A104" s="2">
        <v>42067</v>
      </c>
      <c r="B104" s="3">
        <v>2.1298611111111112E-2</v>
      </c>
      <c r="C104" s="4">
        <v>2.3530000000000002</v>
      </c>
      <c r="D104" s="4">
        <v>4.4882999999999997</v>
      </c>
      <c r="E104" s="4">
        <v>44883.261229999996</v>
      </c>
      <c r="F104" s="4">
        <v>6.2</v>
      </c>
      <c r="G104" s="4">
        <v>-2.2999999999999998</v>
      </c>
      <c r="H104" s="4">
        <v>46086.400000000001</v>
      </c>
      <c r="J104" s="4">
        <v>13.3</v>
      </c>
      <c r="K104" s="4">
        <v>0.88890000000000002</v>
      </c>
      <c r="L104" s="4">
        <v>2.0914999999999999</v>
      </c>
      <c r="M104" s="4">
        <v>3.9899</v>
      </c>
      <c r="N104" s="4">
        <v>5.4715999999999996</v>
      </c>
      <c r="O104" s="4">
        <v>0</v>
      </c>
      <c r="P104" s="4">
        <v>5.5</v>
      </c>
      <c r="Q104" s="4">
        <v>4.1143999999999998</v>
      </c>
      <c r="R104" s="4">
        <v>0</v>
      </c>
      <c r="S104" s="4">
        <v>4.0999999999999996</v>
      </c>
      <c r="T104" s="4">
        <v>46086.400000000001</v>
      </c>
      <c r="W104" s="4">
        <v>0</v>
      </c>
      <c r="X104" s="4">
        <v>11.823</v>
      </c>
      <c r="Y104" s="4">
        <v>13.8</v>
      </c>
      <c r="Z104" s="4">
        <v>845</v>
      </c>
      <c r="AA104" s="4">
        <v>868</v>
      </c>
      <c r="AB104" s="4">
        <v>877</v>
      </c>
      <c r="AC104" s="4">
        <v>62</v>
      </c>
      <c r="AD104" s="4">
        <v>4.82</v>
      </c>
      <c r="AE104" s="4">
        <v>0.11</v>
      </c>
      <c r="AF104" s="4">
        <v>982</v>
      </c>
      <c r="AG104" s="4">
        <v>-16</v>
      </c>
      <c r="AH104" s="4">
        <v>1</v>
      </c>
      <c r="AI104" s="4">
        <v>8</v>
      </c>
      <c r="AJ104" s="4">
        <v>190</v>
      </c>
      <c r="AK104" s="4">
        <v>139.30000000000001</v>
      </c>
      <c r="AL104" s="4">
        <v>4.2</v>
      </c>
      <c r="AM104" s="4">
        <v>195</v>
      </c>
      <c r="AN104" s="4" t="s">
        <v>155</v>
      </c>
      <c r="AO104" s="4">
        <v>2</v>
      </c>
      <c r="AP104" s="5">
        <v>0.85549768518518521</v>
      </c>
      <c r="AQ104" s="4">
        <v>47.159301999999997</v>
      </c>
      <c r="AR104" s="4">
        <v>-88.489725000000007</v>
      </c>
      <c r="AS104" s="4">
        <v>312.5</v>
      </c>
      <c r="AT104" s="4">
        <v>0</v>
      </c>
      <c r="AU104" s="4">
        <v>12</v>
      </c>
      <c r="AV104" s="4">
        <v>10</v>
      </c>
      <c r="AW104" s="4" t="s">
        <v>193</v>
      </c>
      <c r="AX104" s="4">
        <v>0.9</v>
      </c>
      <c r="AY104" s="4">
        <v>1.6</v>
      </c>
      <c r="AZ104" s="4">
        <v>1.8</v>
      </c>
      <c r="BA104" s="4">
        <v>14.023</v>
      </c>
      <c r="BB104" s="4">
        <v>16.14</v>
      </c>
      <c r="BC104" s="4">
        <v>1.1499999999999999</v>
      </c>
      <c r="BD104" s="4">
        <v>12.493</v>
      </c>
      <c r="BE104" s="4">
        <v>593.71299999999997</v>
      </c>
      <c r="BF104" s="4">
        <v>720.86400000000003</v>
      </c>
      <c r="BG104" s="4">
        <v>0.16300000000000001</v>
      </c>
      <c r="BH104" s="4">
        <v>0</v>
      </c>
      <c r="BI104" s="4">
        <v>0.16300000000000001</v>
      </c>
      <c r="BJ104" s="4">
        <v>0.122</v>
      </c>
      <c r="BK104" s="4">
        <v>0</v>
      </c>
      <c r="BL104" s="4">
        <v>0.122</v>
      </c>
      <c r="BM104" s="4">
        <v>432.62290000000002</v>
      </c>
      <c r="BQ104" s="4">
        <v>2440.2939999999999</v>
      </c>
      <c r="BR104" s="4">
        <v>0.123</v>
      </c>
      <c r="BS104" s="4">
        <v>-5</v>
      </c>
      <c r="BT104" s="4">
        <v>5.1999999999999998E-2</v>
      </c>
      <c r="BU104" s="4">
        <v>3.0058120000000002</v>
      </c>
      <c r="BV104" s="4">
        <v>1.0504</v>
      </c>
    </row>
    <row r="105" spans="1:74" x14ac:dyDescent="0.25">
      <c r="A105" s="2">
        <v>42067</v>
      </c>
      <c r="B105" s="3">
        <v>2.1310185185185185E-2</v>
      </c>
      <c r="C105" s="4">
        <v>2.33</v>
      </c>
      <c r="D105" s="4">
        <v>4.4908000000000001</v>
      </c>
      <c r="E105" s="4">
        <v>44908.34345</v>
      </c>
      <c r="F105" s="4">
        <v>6.3</v>
      </c>
      <c r="G105" s="4">
        <v>-2.2999999999999998</v>
      </c>
      <c r="H105" s="4">
        <v>46076.6</v>
      </c>
      <c r="J105" s="4">
        <v>13.3</v>
      </c>
      <c r="K105" s="4">
        <v>0.8891</v>
      </c>
      <c r="L105" s="4">
        <v>2.0716999999999999</v>
      </c>
      <c r="M105" s="4">
        <v>3.9929999999999999</v>
      </c>
      <c r="N105" s="4">
        <v>5.5616000000000003</v>
      </c>
      <c r="O105" s="4">
        <v>0</v>
      </c>
      <c r="P105" s="4">
        <v>5.6</v>
      </c>
      <c r="Q105" s="4">
        <v>4.1821000000000002</v>
      </c>
      <c r="R105" s="4">
        <v>0</v>
      </c>
      <c r="S105" s="4">
        <v>4.2</v>
      </c>
      <c r="T105" s="4">
        <v>46076.6</v>
      </c>
      <c r="W105" s="4">
        <v>0</v>
      </c>
      <c r="X105" s="4">
        <v>11.8256</v>
      </c>
      <c r="Y105" s="4">
        <v>13.7</v>
      </c>
      <c r="Z105" s="4">
        <v>846</v>
      </c>
      <c r="AA105" s="4">
        <v>870</v>
      </c>
      <c r="AB105" s="4">
        <v>878</v>
      </c>
      <c r="AC105" s="4">
        <v>62</v>
      </c>
      <c r="AD105" s="4">
        <v>4.82</v>
      </c>
      <c r="AE105" s="4">
        <v>0.11</v>
      </c>
      <c r="AF105" s="4">
        <v>982</v>
      </c>
      <c r="AG105" s="4">
        <v>-16</v>
      </c>
      <c r="AH105" s="4">
        <v>1</v>
      </c>
      <c r="AI105" s="4">
        <v>8</v>
      </c>
      <c r="AJ105" s="4">
        <v>190</v>
      </c>
      <c r="AK105" s="4">
        <v>140</v>
      </c>
      <c r="AL105" s="4">
        <v>4.3</v>
      </c>
      <c r="AM105" s="4">
        <v>195</v>
      </c>
      <c r="AN105" s="4" t="s">
        <v>155</v>
      </c>
      <c r="AO105" s="4">
        <v>2</v>
      </c>
      <c r="AP105" s="5">
        <v>0.85550925925925936</v>
      </c>
      <c r="AQ105" s="4">
        <v>47.159301999999997</v>
      </c>
      <c r="AR105" s="4">
        <v>-88.489725000000007</v>
      </c>
      <c r="AS105" s="4">
        <v>312.7</v>
      </c>
      <c r="AT105" s="4">
        <v>0</v>
      </c>
      <c r="AU105" s="4">
        <v>12</v>
      </c>
      <c r="AV105" s="4">
        <v>10</v>
      </c>
      <c r="AW105" s="4" t="s">
        <v>193</v>
      </c>
      <c r="AX105" s="4">
        <v>0.9</v>
      </c>
      <c r="AY105" s="4">
        <v>1.6</v>
      </c>
      <c r="AZ105" s="4">
        <v>1.8</v>
      </c>
      <c r="BA105" s="4">
        <v>14.023</v>
      </c>
      <c r="BB105" s="4">
        <v>16.16</v>
      </c>
      <c r="BC105" s="4">
        <v>1.1499999999999999</v>
      </c>
      <c r="BD105" s="4">
        <v>12.467000000000001</v>
      </c>
      <c r="BE105" s="4">
        <v>589.06899999999996</v>
      </c>
      <c r="BF105" s="4">
        <v>722.62699999999995</v>
      </c>
      <c r="BG105" s="4">
        <v>0.16600000000000001</v>
      </c>
      <c r="BH105" s="4">
        <v>0</v>
      </c>
      <c r="BI105" s="4">
        <v>0.16600000000000001</v>
      </c>
      <c r="BJ105" s="4">
        <v>0.125</v>
      </c>
      <c r="BK105" s="4">
        <v>0</v>
      </c>
      <c r="BL105" s="4">
        <v>0.125</v>
      </c>
      <c r="BM105" s="4">
        <v>433.24889999999999</v>
      </c>
      <c r="BQ105" s="4">
        <v>2444.895</v>
      </c>
      <c r="BR105" s="4">
        <v>0.12408</v>
      </c>
      <c r="BS105" s="4">
        <v>-5</v>
      </c>
      <c r="BT105" s="4">
        <v>5.1729999999999998E-2</v>
      </c>
      <c r="BU105" s="4">
        <v>3.0322049999999998</v>
      </c>
      <c r="BV105" s="4">
        <v>1.0449459999999999</v>
      </c>
    </row>
    <row r="106" spans="1:74" x14ac:dyDescent="0.25">
      <c r="A106" s="2">
        <v>42067</v>
      </c>
      <c r="B106" s="3">
        <v>2.1321759259259259E-2</v>
      </c>
      <c r="C106" s="4">
        <v>2.33</v>
      </c>
      <c r="D106" s="4">
        <v>4.4889999999999999</v>
      </c>
      <c r="E106" s="4">
        <v>44890</v>
      </c>
      <c r="F106" s="4">
        <v>6.4</v>
      </c>
      <c r="G106" s="4">
        <v>-2.2999999999999998</v>
      </c>
      <c r="H106" s="4">
        <v>46078.400000000001</v>
      </c>
      <c r="J106" s="4">
        <v>13.3</v>
      </c>
      <c r="K106" s="4">
        <v>0.88919999999999999</v>
      </c>
      <c r="L106" s="4">
        <v>2.0718999999999999</v>
      </c>
      <c r="M106" s="4">
        <v>3.9918</v>
      </c>
      <c r="N106" s="4">
        <v>5.6508000000000003</v>
      </c>
      <c r="O106" s="4">
        <v>0</v>
      </c>
      <c r="P106" s="4">
        <v>5.7</v>
      </c>
      <c r="Q106" s="4">
        <v>4.2492999999999999</v>
      </c>
      <c r="R106" s="4">
        <v>0</v>
      </c>
      <c r="S106" s="4">
        <v>4.2</v>
      </c>
      <c r="T106" s="4">
        <v>46078.400000000001</v>
      </c>
      <c r="W106" s="4">
        <v>0</v>
      </c>
      <c r="X106" s="4">
        <v>11.8268</v>
      </c>
      <c r="Y106" s="4">
        <v>13.4</v>
      </c>
      <c r="Z106" s="4">
        <v>848</v>
      </c>
      <c r="AA106" s="4">
        <v>871</v>
      </c>
      <c r="AB106" s="4">
        <v>879</v>
      </c>
      <c r="AC106" s="4">
        <v>62</v>
      </c>
      <c r="AD106" s="4">
        <v>4.82</v>
      </c>
      <c r="AE106" s="4">
        <v>0.11</v>
      </c>
      <c r="AF106" s="4">
        <v>981</v>
      </c>
      <c r="AG106" s="4">
        <v>-16</v>
      </c>
      <c r="AH106" s="4">
        <v>1</v>
      </c>
      <c r="AI106" s="4">
        <v>8</v>
      </c>
      <c r="AJ106" s="4">
        <v>190</v>
      </c>
      <c r="AK106" s="4">
        <v>139.69999999999999</v>
      </c>
      <c r="AL106" s="4">
        <v>4.5</v>
      </c>
      <c r="AM106" s="4">
        <v>195</v>
      </c>
      <c r="AN106" s="4" t="s">
        <v>155</v>
      </c>
      <c r="AO106" s="4">
        <v>2</v>
      </c>
      <c r="AP106" s="5">
        <v>0.85552083333333329</v>
      </c>
      <c r="AQ106" s="4">
        <v>47.159301999999997</v>
      </c>
      <c r="AR106" s="4">
        <v>-88.489725000000007</v>
      </c>
      <c r="AS106" s="4">
        <v>312.89999999999998</v>
      </c>
      <c r="AT106" s="4">
        <v>0</v>
      </c>
      <c r="AU106" s="4">
        <v>12</v>
      </c>
      <c r="AV106" s="4">
        <v>10</v>
      </c>
      <c r="AW106" s="4" t="s">
        <v>193</v>
      </c>
      <c r="AX106" s="4">
        <v>0.9</v>
      </c>
      <c r="AY106" s="4">
        <v>1.6</v>
      </c>
      <c r="AZ106" s="4">
        <v>1.8</v>
      </c>
      <c r="BA106" s="4">
        <v>14.023</v>
      </c>
      <c r="BB106" s="4">
        <v>16.170000000000002</v>
      </c>
      <c r="BC106" s="4">
        <v>1.1499999999999999</v>
      </c>
      <c r="BD106" s="4">
        <v>12.457000000000001</v>
      </c>
      <c r="BE106" s="4">
        <v>589.173</v>
      </c>
      <c r="BF106" s="4">
        <v>722.46</v>
      </c>
      <c r="BG106" s="4">
        <v>0.16800000000000001</v>
      </c>
      <c r="BH106" s="4">
        <v>0</v>
      </c>
      <c r="BI106" s="4">
        <v>0.16800000000000001</v>
      </c>
      <c r="BJ106" s="4">
        <v>0.127</v>
      </c>
      <c r="BK106" s="4">
        <v>0</v>
      </c>
      <c r="BL106" s="4">
        <v>0.127</v>
      </c>
      <c r="BM106" s="4">
        <v>433.3014</v>
      </c>
      <c r="BQ106" s="4">
        <v>2445.3290000000002</v>
      </c>
      <c r="BR106" s="4">
        <v>0.12673100000000001</v>
      </c>
      <c r="BS106" s="4">
        <v>-5</v>
      </c>
      <c r="BT106" s="4">
        <v>5.0999999999999997E-2</v>
      </c>
      <c r="BU106" s="4">
        <v>3.096978</v>
      </c>
      <c r="BV106" s="4">
        <v>1.0302</v>
      </c>
    </row>
    <row r="107" spans="1:74" x14ac:dyDescent="0.25">
      <c r="A107" s="2">
        <v>42067</v>
      </c>
      <c r="B107" s="3">
        <v>2.1333333333333333E-2</v>
      </c>
      <c r="C107" s="4">
        <v>2.33</v>
      </c>
      <c r="D107" s="4">
        <v>4.4885999999999999</v>
      </c>
      <c r="E107" s="4">
        <v>44886.463210000002</v>
      </c>
      <c r="F107" s="4">
        <v>6.5</v>
      </c>
      <c r="G107" s="4">
        <v>-2.2999999999999998</v>
      </c>
      <c r="H107" s="4">
        <v>46084.9</v>
      </c>
      <c r="J107" s="4">
        <v>13.4</v>
      </c>
      <c r="K107" s="4">
        <v>0.88919999999999999</v>
      </c>
      <c r="L107" s="4">
        <v>2.0718999999999999</v>
      </c>
      <c r="M107" s="4">
        <v>3.9914000000000001</v>
      </c>
      <c r="N107" s="4">
        <v>5.7798999999999996</v>
      </c>
      <c r="O107" s="4">
        <v>0</v>
      </c>
      <c r="P107" s="4">
        <v>5.8</v>
      </c>
      <c r="Q107" s="4">
        <v>4.3463000000000003</v>
      </c>
      <c r="R107" s="4">
        <v>0</v>
      </c>
      <c r="S107" s="4">
        <v>4.3</v>
      </c>
      <c r="T107" s="4">
        <v>46084.9</v>
      </c>
      <c r="W107" s="4">
        <v>0</v>
      </c>
      <c r="X107" s="4">
        <v>11.9155</v>
      </c>
      <c r="Y107" s="4">
        <v>13.4</v>
      </c>
      <c r="Z107" s="4">
        <v>848</v>
      </c>
      <c r="AA107" s="4">
        <v>871</v>
      </c>
      <c r="AB107" s="4">
        <v>879</v>
      </c>
      <c r="AC107" s="4">
        <v>62</v>
      </c>
      <c r="AD107" s="4">
        <v>4.82</v>
      </c>
      <c r="AE107" s="4">
        <v>0.11</v>
      </c>
      <c r="AF107" s="4">
        <v>981</v>
      </c>
      <c r="AG107" s="4">
        <v>-16</v>
      </c>
      <c r="AH107" s="4">
        <v>1</v>
      </c>
      <c r="AI107" s="4">
        <v>8</v>
      </c>
      <c r="AJ107" s="4">
        <v>190</v>
      </c>
      <c r="AK107" s="4">
        <v>139</v>
      </c>
      <c r="AL107" s="4">
        <v>4.5</v>
      </c>
      <c r="AM107" s="4">
        <v>195</v>
      </c>
      <c r="AN107" s="4" t="s">
        <v>155</v>
      </c>
      <c r="AO107" s="4">
        <v>2</v>
      </c>
      <c r="AP107" s="5">
        <v>0.85554398148148147</v>
      </c>
      <c r="AQ107" s="4">
        <v>47.159301999999997</v>
      </c>
      <c r="AR107" s="4">
        <v>-88.489725000000007</v>
      </c>
      <c r="AS107" s="4">
        <v>312.89999999999998</v>
      </c>
      <c r="AT107" s="4">
        <v>0</v>
      </c>
      <c r="AU107" s="4">
        <v>12</v>
      </c>
      <c r="AV107" s="4">
        <v>10</v>
      </c>
      <c r="AW107" s="4" t="s">
        <v>193</v>
      </c>
      <c r="AX107" s="4">
        <v>0.9</v>
      </c>
      <c r="AY107" s="4">
        <v>1.6</v>
      </c>
      <c r="AZ107" s="4">
        <v>1.8</v>
      </c>
      <c r="BA107" s="4">
        <v>14.023</v>
      </c>
      <c r="BB107" s="4">
        <v>16.16</v>
      </c>
      <c r="BC107" s="4">
        <v>1.1499999999999999</v>
      </c>
      <c r="BD107" s="4">
        <v>12.458</v>
      </c>
      <c r="BE107" s="4">
        <v>589.15200000000004</v>
      </c>
      <c r="BF107" s="4">
        <v>722.37699999999995</v>
      </c>
      <c r="BG107" s="4">
        <v>0.17199999999999999</v>
      </c>
      <c r="BH107" s="4">
        <v>0</v>
      </c>
      <c r="BI107" s="4">
        <v>0.17199999999999999</v>
      </c>
      <c r="BJ107" s="4">
        <v>0.129</v>
      </c>
      <c r="BK107" s="4">
        <v>0</v>
      </c>
      <c r="BL107" s="4">
        <v>0.129</v>
      </c>
      <c r="BM107" s="4">
        <v>433.3519</v>
      </c>
      <c r="BQ107" s="4">
        <v>2463.6239999999998</v>
      </c>
      <c r="BR107" s="4">
        <v>0.124928</v>
      </c>
      <c r="BS107" s="4">
        <v>-5</v>
      </c>
      <c r="BT107" s="4">
        <v>5.0731999999999999E-2</v>
      </c>
      <c r="BU107" s="4">
        <v>3.0529280000000001</v>
      </c>
      <c r="BV107" s="4">
        <v>1.024786</v>
      </c>
    </row>
    <row r="108" spans="1:74" x14ac:dyDescent="0.25">
      <c r="A108" s="2">
        <v>42067</v>
      </c>
      <c r="B108" s="3">
        <v>2.134490740740741E-2</v>
      </c>
      <c r="C108" s="4">
        <v>2.33</v>
      </c>
      <c r="D108" s="4">
        <v>4.4810999999999996</v>
      </c>
      <c r="E108" s="4">
        <v>44811.212379999997</v>
      </c>
      <c r="F108" s="4">
        <v>6.6</v>
      </c>
      <c r="G108" s="4">
        <v>-2.2999999999999998</v>
      </c>
      <c r="H108" s="4">
        <v>46084.3</v>
      </c>
      <c r="J108" s="4">
        <v>13.4</v>
      </c>
      <c r="K108" s="4">
        <v>0.88929999999999998</v>
      </c>
      <c r="L108" s="4">
        <v>2.0720000000000001</v>
      </c>
      <c r="M108" s="4">
        <v>3.9849999999999999</v>
      </c>
      <c r="N108" s="4">
        <v>5.8693</v>
      </c>
      <c r="O108" s="4">
        <v>0</v>
      </c>
      <c r="P108" s="4">
        <v>5.9</v>
      </c>
      <c r="Q108" s="4">
        <v>4.4135</v>
      </c>
      <c r="R108" s="4">
        <v>0</v>
      </c>
      <c r="S108" s="4">
        <v>4.4000000000000004</v>
      </c>
      <c r="T108" s="4">
        <v>46084.3</v>
      </c>
      <c r="W108" s="4">
        <v>0</v>
      </c>
      <c r="X108" s="4">
        <v>11.916499999999999</v>
      </c>
      <c r="Y108" s="4">
        <v>13.5</v>
      </c>
      <c r="Z108" s="4">
        <v>848</v>
      </c>
      <c r="AA108" s="4">
        <v>871</v>
      </c>
      <c r="AB108" s="4">
        <v>879</v>
      </c>
      <c r="AC108" s="4">
        <v>62</v>
      </c>
      <c r="AD108" s="4">
        <v>4.82</v>
      </c>
      <c r="AE108" s="4">
        <v>0.11</v>
      </c>
      <c r="AF108" s="4">
        <v>981</v>
      </c>
      <c r="AG108" s="4">
        <v>-16</v>
      </c>
      <c r="AH108" s="4">
        <v>1.2677320000000001</v>
      </c>
      <c r="AI108" s="4">
        <v>8</v>
      </c>
      <c r="AJ108" s="4">
        <v>190</v>
      </c>
      <c r="AK108" s="4">
        <v>139</v>
      </c>
      <c r="AL108" s="4">
        <v>4.4000000000000004</v>
      </c>
      <c r="AM108" s="4">
        <v>195</v>
      </c>
      <c r="AN108" s="4" t="s">
        <v>155</v>
      </c>
      <c r="AO108" s="4">
        <v>2</v>
      </c>
      <c r="AP108" s="5">
        <v>0.85554398148148147</v>
      </c>
      <c r="AQ108" s="4">
        <v>47.159301999999997</v>
      </c>
      <c r="AR108" s="4">
        <v>-88.489725000000007</v>
      </c>
      <c r="AS108" s="4">
        <v>313</v>
      </c>
      <c r="AT108" s="4">
        <v>0</v>
      </c>
      <c r="AU108" s="4">
        <v>12</v>
      </c>
      <c r="AV108" s="4">
        <v>10</v>
      </c>
      <c r="AW108" s="4" t="s">
        <v>193</v>
      </c>
      <c r="AX108" s="4">
        <v>0.9</v>
      </c>
      <c r="AY108" s="4">
        <v>1.6</v>
      </c>
      <c r="AZ108" s="4">
        <v>1.8</v>
      </c>
      <c r="BA108" s="4">
        <v>14.023</v>
      </c>
      <c r="BB108" s="4">
        <v>16.18</v>
      </c>
      <c r="BC108" s="4">
        <v>1.1499999999999999</v>
      </c>
      <c r="BD108" s="4">
        <v>12.449</v>
      </c>
      <c r="BE108" s="4">
        <v>589.54499999999996</v>
      </c>
      <c r="BF108" s="4">
        <v>721.64800000000002</v>
      </c>
      <c r="BG108" s="4">
        <v>0.17499999999999999</v>
      </c>
      <c r="BH108" s="4">
        <v>0</v>
      </c>
      <c r="BI108" s="4">
        <v>0.17499999999999999</v>
      </c>
      <c r="BJ108" s="4">
        <v>0.13200000000000001</v>
      </c>
      <c r="BK108" s="4">
        <v>0</v>
      </c>
      <c r="BL108" s="4">
        <v>0.13200000000000001</v>
      </c>
      <c r="BM108" s="4">
        <v>433.60270000000003</v>
      </c>
      <c r="BQ108" s="4">
        <v>2465.2710000000002</v>
      </c>
      <c r="BR108" s="4">
        <v>0.124142</v>
      </c>
      <c r="BS108" s="4">
        <v>-5</v>
      </c>
      <c r="BT108" s="4">
        <v>5.0534999999999997E-2</v>
      </c>
      <c r="BU108" s="4">
        <v>3.0337170000000002</v>
      </c>
      <c r="BV108" s="4">
        <v>1.0208159999999999</v>
      </c>
    </row>
    <row r="109" spans="1:74" x14ac:dyDescent="0.25">
      <c r="A109" s="2">
        <v>42067</v>
      </c>
      <c r="B109" s="3">
        <v>2.135648148148148E-2</v>
      </c>
      <c r="C109" s="4">
        <v>2.3340000000000001</v>
      </c>
      <c r="D109" s="4">
        <v>4.4828000000000001</v>
      </c>
      <c r="E109" s="4">
        <v>44828.343050000003</v>
      </c>
      <c r="F109" s="4">
        <v>6.6</v>
      </c>
      <c r="G109" s="4">
        <v>-2.2999999999999998</v>
      </c>
      <c r="H109" s="4">
        <v>46083.4</v>
      </c>
      <c r="J109" s="4">
        <v>13.4</v>
      </c>
      <c r="K109" s="4">
        <v>0.88929999999999998</v>
      </c>
      <c r="L109" s="4">
        <v>2.0754999999999999</v>
      </c>
      <c r="M109" s="4">
        <v>3.9864999999999999</v>
      </c>
      <c r="N109" s="4">
        <v>5.8693</v>
      </c>
      <c r="O109" s="4">
        <v>0</v>
      </c>
      <c r="P109" s="4">
        <v>5.9</v>
      </c>
      <c r="Q109" s="4">
        <v>4.4135</v>
      </c>
      <c r="R109" s="4">
        <v>0</v>
      </c>
      <c r="S109" s="4">
        <v>4.4000000000000004</v>
      </c>
      <c r="T109" s="4">
        <v>46083.370300000002</v>
      </c>
      <c r="W109" s="4">
        <v>0</v>
      </c>
      <c r="X109" s="4">
        <v>11.916399999999999</v>
      </c>
      <c r="Y109" s="4">
        <v>13.5</v>
      </c>
      <c r="Z109" s="4">
        <v>847</v>
      </c>
      <c r="AA109" s="4">
        <v>873</v>
      </c>
      <c r="AB109" s="4">
        <v>880</v>
      </c>
      <c r="AC109" s="4">
        <v>62</v>
      </c>
      <c r="AD109" s="4">
        <v>4.82</v>
      </c>
      <c r="AE109" s="4">
        <v>0.11</v>
      </c>
      <c r="AF109" s="4">
        <v>981</v>
      </c>
      <c r="AG109" s="4">
        <v>-16</v>
      </c>
      <c r="AH109" s="4">
        <v>2</v>
      </c>
      <c r="AI109" s="4">
        <v>8</v>
      </c>
      <c r="AJ109" s="4">
        <v>190</v>
      </c>
      <c r="AK109" s="4">
        <v>139</v>
      </c>
      <c r="AL109" s="4">
        <v>4.5999999999999996</v>
      </c>
      <c r="AM109" s="4">
        <v>195</v>
      </c>
      <c r="AN109" s="4" t="s">
        <v>155</v>
      </c>
      <c r="AO109" s="4">
        <v>2</v>
      </c>
      <c r="AP109" s="5">
        <v>0.85555555555555562</v>
      </c>
      <c r="AQ109" s="4">
        <v>47.159301999999997</v>
      </c>
      <c r="AR109" s="4">
        <v>-88.489725000000007</v>
      </c>
      <c r="AS109" s="4">
        <v>313.2</v>
      </c>
      <c r="AT109" s="4">
        <v>0</v>
      </c>
      <c r="AU109" s="4">
        <v>12</v>
      </c>
      <c r="AV109" s="4">
        <v>10</v>
      </c>
      <c r="AW109" s="4" t="s">
        <v>193</v>
      </c>
      <c r="AX109" s="4">
        <v>0.9</v>
      </c>
      <c r="AY109" s="4">
        <v>1.6</v>
      </c>
      <c r="AZ109" s="4">
        <v>1.8</v>
      </c>
      <c r="BA109" s="4">
        <v>14.023</v>
      </c>
      <c r="BB109" s="4">
        <v>16.170000000000002</v>
      </c>
      <c r="BC109" s="4">
        <v>1.1499999999999999</v>
      </c>
      <c r="BD109" s="4">
        <v>12.45</v>
      </c>
      <c r="BE109" s="4">
        <v>590.25800000000004</v>
      </c>
      <c r="BF109" s="4">
        <v>721.58900000000006</v>
      </c>
      <c r="BG109" s="4">
        <v>0.17499999999999999</v>
      </c>
      <c r="BH109" s="4">
        <v>0</v>
      </c>
      <c r="BI109" s="4">
        <v>0.17499999999999999</v>
      </c>
      <c r="BJ109" s="4">
        <v>0.13100000000000001</v>
      </c>
      <c r="BK109" s="4">
        <v>0</v>
      </c>
      <c r="BL109" s="4">
        <v>0.13100000000000001</v>
      </c>
      <c r="BM109" s="4">
        <v>433.39580000000001</v>
      </c>
      <c r="BQ109" s="4">
        <v>2464.13</v>
      </c>
      <c r="BR109" s="4">
        <v>0.12786600000000001</v>
      </c>
      <c r="BS109" s="4">
        <v>-5</v>
      </c>
      <c r="BT109" s="4">
        <v>5.1733000000000001E-2</v>
      </c>
      <c r="BU109" s="4">
        <v>3.1247289999999999</v>
      </c>
      <c r="BV109" s="4">
        <v>1.0450120000000001</v>
      </c>
    </row>
    <row r="110" spans="1:74" x14ac:dyDescent="0.25">
      <c r="A110" s="2">
        <v>42067</v>
      </c>
      <c r="B110" s="3">
        <v>2.1368055555555557E-2</v>
      </c>
      <c r="C110" s="4">
        <v>2.34</v>
      </c>
      <c r="D110" s="4">
        <v>4.4896000000000003</v>
      </c>
      <c r="E110" s="4">
        <v>44896.27706</v>
      </c>
      <c r="F110" s="4">
        <v>6.7</v>
      </c>
      <c r="G110" s="4">
        <v>-2.2999999999999998</v>
      </c>
      <c r="H110" s="4">
        <v>46084.3</v>
      </c>
      <c r="J110" s="4">
        <v>13.4</v>
      </c>
      <c r="K110" s="4">
        <v>0.88929999999999998</v>
      </c>
      <c r="L110" s="4">
        <v>2.0809000000000002</v>
      </c>
      <c r="M110" s="4">
        <v>3.9925000000000002</v>
      </c>
      <c r="N110" s="4">
        <v>5.9581</v>
      </c>
      <c r="O110" s="4">
        <v>0</v>
      </c>
      <c r="P110" s="4">
        <v>6</v>
      </c>
      <c r="Q110" s="4">
        <v>4.4802999999999997</v>
      </c>
      <c r="R110" s="4">
        <v>0</v>
      </c>
      <c r="S110" s="4">
        <v>4.5</v>
      </c>
      <c r="T110" s="4">
        <v>46084.323199999999</v>
      </c>
      <c r="W110" s="4">
        <v>0</v>
      </c>
      <c r="X110" s="4">
        <v>11.9162</v>
      </c>
      <c r="Y110" s="4">
        <v>13.4</v>
      </c>
      <c r="Z110" s="4">
        <v>847</v>
      </c>
      <c r="AA110" s="4">
        <v>873</v>
      </c>
      <c r="AB110" s="4">
        <v>879</v>
      </c>
      <c r="AC110" s="4">
        <v>62</v>
      </c>
      <c r="AD110" s="4">
        <v>4.82</v>
      </c>
      <c r="AE110" s="4">
        <v>0.11</v>
      </c>
      <c r="AF110" s="4">
        <v>981</v>
      </c>
      <c r="AG110" s="4">
        <v>-16</v>
      </c>
      <c r="AH110" s="4">
        <v>2</v>
      </c>
      <c r="AI110" s="4">
        <v>8</v>
      </c>
      <c r="AJ110" s="4">
        <v>190</v>
      </c>
      <c r="AK110" s="4">
        <v>139</v>
      </c>
      <c r="AL110" s="4">
        <v>5</v>
      </c>
      <c r="AM110" s="4">
        <v>195</v>
      </c>
      <c r="AN110" s="4" t="s">
        <v>155</v>
      </c>
      <c r="AO110" s="4">
        <v>2</v>
      </c>
      <c r="AP110" s="5">
        <v>0.8555787037037037</v>
      </c>
      <c r="AQ110" s="4">
        <v>47.159301999999997</v>
      </c>
      <c r="AR110" s="4">
        <v>-88.489725000000007</v>
      </c>
      <c r="AS110" s="4">
        <v>313.2</v>
      </c>
      <c r="AT110" s="4">
        <v>0</v>
      </c>
      <c r="AU110" s="4">
        <v>12</v>
      </c>
      <c r="AV110" s="4">
        <v>10</v>
      </c>
      <c r="AW110" s="4" t="s">
        <v>193</v>
      </c>
      <c r="AX110" s="4">
        <v>0.9</v>
      </c>
      <c r="AY110" s="4">
        <v>1.6</v>
      </c>
      <c r="AZ110" s="4">
        <v>1.8</v>
      </c>
      <c r="BA110" s="4">
        <v>14.023</v>
      </c>
      <c r="BB110" s="4">
        <v>16.149999999999999</v>
      </c>
      <c r="BC110" s="4">
        <v>1.1499999999999999</v>
      </c>
      <c r="BD110" s="4">
        <v>12.452</v>
      </c>
      <c r="BE110" s="4">
        <v>591.154</v>
      </c>
      <c r="BF110" s="4">
        <v>721.89300000000003</v>
      </c>
      <c r="BG110" s="4">
        <v>0.17699999999999999</v>
      </c>
      <c r="BH110" s="4">
        <v>0</v>
      </c>
      <c r="BI110" s="4">
        <v>0.17699999999999999</v>
      </c>
      <c r="BJ110" s="4">
        <v>0.13300000000000001</v>
      </c>
      <c r="BK110" s="4">
        <v>0</v>
      </c>
      <c r="BL110" s="4">
        <v>0.13300000000000001</v>
      </c>
      <c r="BM110" s="4">
        <v>432.9375</v>
      </c>
      <c r="BQ110" s="4">
        <v>2461.4360000000001</v>
      </c>
      <c r="BR110" s="4">
        <v>0.12306300000000001</v>
      </c>
      <c r="BS110" s="4">
        <v>-5</v>
      </c>
      <c r="BT110" s="4">
        <v>5.0469E-2</v>
      </c>
      <c r="BU110" s="4">
        <v>3.0073509999999999</v>
      </c>
      <c r="BV110" s="4">
        <v>1.0194639999999999</v>
      </c>
    </row>
    <row r="111" spans="1:74" x14ac:dyDescent="0.25">
      <c r="A111" s="2">
        <v>42067</v>
      </c>
      <c r="B111" s="3">
        <v>2.1379629629629627E-2</v>
      </c>
      <c r="C111" s="4">
        <v>2.34</v>
      </c>
      <c r="D111" s="4">
        <v>4.5002000000000004</v>
      </c>
      <c r="E111" s="4">
        <v>45001.875</v>
      </c>
      <c r="F111" s="4">
        <v>6.7</v>
      </c>
      <c r="G111" s="4">
        <v>-2.2999999999999998</v>
      </c>
      <c r="H111" s="4">
        <v>46088.4</v>
      </c>
      <c r="J111" s="4">
        <v>13.5</v>
      </c>
      <c r="K111" s="4">
        <v>0.88929999999999998</v>
      </c>
      <c r="L111" s="4">
        <v>2.0809000000000002</v>
      </c>
      <c r="M111" s="4">
        <v>4.0019</v>
      </c>
      <c r="N111" s="4">
        <v>5.9581</v>
      </c>
      <c r="O111" s="4">
        <v>0</v>
      </c>
      <c r="P111" s="4">
        <v>6</v>
      </c>
      <c r="Q111" s="4">
        <v>4.4802999999999997</v>
      </c>
      <c r="R111" s="4">
        <v>0</v>
      </c>
      <c r="S111" s="4">
        <v>4.5</v>
      </c>
      <c r="T111" s="4">
        <v>46088.4</v>
      </c>
      <c r="W111" s="4">
        <v>0</v>
      </c>
      <c r="X111" s="4">
        <v>12.005100000000001</v>
      </c>
      <c r="Y111" s="4">
        <v>13.4</v>
      </c>
      <c r="Z111" s="4">
        <v>847</v>
      </c>
      <c r="AA111" s="4">
        <v>868</v>
      </c>
      <c r="AB111" s="4">
        <v>878</v>
      </c>
      <c r="AC111" s="4">
        <v>62</v>
      </c>
      <c r="AD111" s="4">
        <v>4.82</v>
      </c>
      <c r="AE111" s="4">
        <v>0.11</v>
      </c>
      <c r="AF111" s="4">
        <v>981</v>
      </c>
      <c r="AG111" s="4">
        <v>-16</v>
      </c>
      <c r="AH111" s="4">
        <v>2</v>
      </c>
      <c r="AI111" s="4">
        <v>8</v>
      </c>
      <c r="AJ111" s="4">
        <v>190</v>
      </c>
      <c r="AK111" s="4">
        <v>139.30000000000001</v>
      </c>
      <c r="AL111" s="4">
        <v>5.3</v>
      </c>
      <c r="AM111" s="4">
        <v>195</v>
      </c>
      <c r="AN111" s="4" t="s">
        <v>155</v>
      </c>
      <c r="AO111" s="4">
        <v>2</v>
      </c>
      <c r="AP111" s="5">
        <v>0.8555787037037037</v>
      </c>
      <c r="AQ111" s="4">
        <v>47.159301999999997</v>
      </c>
      <c r="AR111" s="4">
        <v>-88.489727000000002</v>
      </c>
      <c r="AS111" s="4">
        <v>313.60000000000002</v>
      </c>
      <c r="AT111" s="4">
        <v>0</v>
      </c>
      <c r="AU111" s="4">
        <v>12</v>
      </c>
      <c r="AV111" s="4">
        <v>10</v>
      </c>
      <c r="AW111" s="4" t="s">
        <v>193</v>
      </c>
      <c r="AX111" s="4">
        <v>0.9</v>
      </c>
      <c r="AY111" s="4">
        <v>1.6</v>
      </c>
      <c r="AZ111" s="4">
        <v>1.8</v>
      </c>
      <c r="BA111" s="4">
        <v>14.023</v>
      </c>
      <c r="BB111" s="4">
        <v>16.13</v>
      </c>
      <c r="BC111" s="4">
        <v>1.1499999999999999</v>
      </c>
      <c r="BD111" s="4">
        <v>12.452</v>
      </c>
      <c r="BE111" s="4">
        <v>590.61</v>
      </c>
      <c r="BF111" s="4">
        <v>722.92399999999998</v>
      </c>
      <c r="BG111" s="4">
        <v>0.17699999999999999</v>
      </c>
      <c r="BH111" s="4">
        <v>0</v>
      </c>
      <c r="BI111" s="4">
        <v>0.17699999999999999</v>
      </c>
      <c r="BJ111" s="4">
        <v>0.13300000000000001</v>
      </c>
      <c r="BK111" s="4">
        <v>0</v>
      </c>
      <c r="BL111" s="4">
        <v>0.13300000000000001</v>
      </c>
      <c r="BM111" s="4">
        <v>432.5779</v>
      </c>
      <c r="BQ111" s="4">
        <v>2477.5210000000002</v>
      </c>
      <c r="BR111" s="4">
        <v>0.12494</v>
      </c>
      <c r="BS111" s="4">
        <v>-5</v>
      </c>
      <c r="BT111" s="4">
        <v>4.9265000000000003E-2</v>
      </c>
      <c r="BU111" s="4">
        <v>3.0532210000000002</v>
      </c>
      <c r="BV111" s="4">
        <v>0.99515299999999995</v>
      </c>
    </row>
    <row r="112" spans="1:74" x14ac:dyDescent="0.25">
      <c r="A112" s="2">
        <v>42067</v>
      </c>
      <c r="B112" s="3">
        <v>2.1391203703703704E-2</v>
      </c>
      <c r="C112" s="4">
        <v>2.34</v>
      </c>
      <c r="D112" s="4">
        <v>4.5076000000000001</v>
      </c>
      <c r="E112" s="4">
        <v>45075.539219999999</v>
      </c>
      <c r="F112" s="4">
        <v>6.9</v>
      </c>
      <c r="G112" s="4">
        <v>-2.2999999999999998</v>
      </c>
      <c r="H112" s="4">
        <v>46095.8</v>
      </c>
      <c r="J112" s="4">
        <v>13.5</v>
      </c>
      <c r="K112" s="4">
        <v>0.8891</v>
      </c>
      <c r="L112" s="4">
        <v>2.0804</v>
      </c>
      <c r="M112" s="4">
        <v>4.0076000000000001</v>
      </c>
      <c r="N112" s="4">
        <v>6.0941999999999998</v>
      </c>
      <c r="O112" s="4">
        <v>0</v>
      </c>
      <c r="P112" s="4">
        <v>6.1</v>
      </c>
      <c r="Q112" s="4">
        <v>4.5827</v>
      </c>
      <c r="R112" s="4">
        <v>0</v>
      </c>
      <c r="S112" s="4">
        <v>4.5999999999999996</v>
      </c>
      <c r="T112" s="4">
        <v>46095.830699999999</v>
      </c>
      <c r="W112" s="4">
        <v>0</v>
      </c>
      <c r="X112" s="4">
        <v>12.002599999999999</v>
      </c>
      <c r="Y112" s="4">
        <v>13.3</v>
      </c>
      <c r="Z112" s="4">
        <v>848</v>
      </c>
      <c r="AA112" s="4">
        <v>868</v>
      </c>
      <c r="AB112" s="4">
        <v>878</v>
      </c>
      <c r="AC112" s="4">
        <v>62</v>
      </c>
      <c r="AD112" s="4">
        <v>4.82</v>
      </c>
      <c r="AE112" s="4">
        <v>0.11</v>
      </c>
      <c r="AF112" s="4">
        <v>981</v>
      </c>
      <c r="AG112" s="4">
        <v>-16</v>
      </c>
      <c r="AH112" s="4">
        <v>2</v>
      </c>
      <c r="AI112" s="4">
        <v>8</v>
      </c>
      <c r="AJ112" s="4">
        <v>190</v>
      </c>
      <c r="AK112" s="4">
        <v>140</v>
      </c>
      <c r="AL112" s="4">
        <v>5</v>
      </c>
      <c r="AM112" s="4">
        <v>195</v>
      </c>
      <c r="AN112" s="4" t="s">
        <v>155</v>
      </c>
      <c r="AO112" s="4">
        <v>2</v>
      </c>
      <c r="AP112" s="5">
        <v>0.85560185185185189</v>
      </c>
      <c r="AQ112" s="4">
        <v>47.159301999999997</v>
      </c>
      <c r="AR112" s="4">
        <v>-88.489727000000002</v>
      </c>
      <c r="AS112" s="4">
        <v>313.7</v>
      </c>
      <c r="AT112" s="4">
        <v>0</v>
      </c>
      <c r="AU112" s="4">
        <v>12</v>
      </c>
      <c r="AV112" s="4">
        <v>10</v>
      </c>
      <c r="AW112" s="4" t="s">
        <v>193</v>
      </c>
      <c r="AX112" s="4">
        <v>0.9</v>
      </c>
      <c r="AY112" s="4">
        <v>1.6</v>
      </c>
      <c r="AZ112" s="4">
        <v>1.8</v>
      </c>
      <c r="BA112" s="4">
        <v>14.023</v>
      </c>
      <c r="BB112" s="4">
        <v>16.12</v>
      </c>
      <c r="BC112" s="4">
        <v>1.1499999999999999</v>
      </c>
      <c r="BD112" s="4">
        <v>12.476000000000001</v>
      </c>
      <c r="BE112" s="4">
        <v>590.15200000000004</v>
      </c>
      <c r="BF112" s="4">
        <v>723.54600000000005</v>
      </c>
      <c r="BG112" s="4">
        <v>0.18099999999999999</v>
      </c>
      <c r="BH112" s="4">
        <v>0</v>
      </c>
      <c r="BI112" s="4">
        <v>0.18099999999999999</v>
      </c>
      <c r="BJ112" s="4">
        <v>0.13600000000000001</v>
      </c>
      <c r="BK112" s="4">
        <v>0</v>
      </c>
      <c r="BL112" s="4">
        <v>0.13600000000000001</v>
      </c>
      <c r="BM112" s="4">
        <v>432.40390000000002</v>
      </c>
      <c r="BQ112" s="4">
        <v>2475.6010000000001</v>
      </c>
      <c r="BR112" s="4">
        <v>0.11264100000000001</v>
      </c>
      <c r="BS112" s="4">
        <v>-5</v>
      </c>
      <c r="BT112" s="4">
        <v>4.8930000000000001E-2</v>
      </c>
      <c r="BU112" s="4">
        <v>2.752659</v>
      </c>
      <c r="BV112" s="4">
        <v>0.98839399999999999</v>
      </c>
    </row>
    <row r="113" spans="1:74" x14ac:dyDescent="0.25">
      <c r="A113" s="2">
        <v>42067</v>
      </c>
      <c r="B113" s="3">
        <v>2.1402777777777781E-2</v>
      </c>
      <c r="C113" s="4">
        <v>2.347</v>
      </c>
      <c r="D113" s="4">
        <v>4.5011999999999999</v>
      </c>
      <c r="E113" s="4">
        <v>45011.643040000003</v>
      </c>
      <c r="F113" s="4">
        <v>7</v>
      </c>
      <c r="G113" s="4">
        <v>-2.2999999999999998</v>
      </c>
      <c r="H113" s="4">
        <v>46106</v>
      </c>
      <c r="J113" s="4">
        <v>13.5</v>
      </c>
      <c r="K113" s="4">
        <v>0.88890000000000002</v>
      </c>
      <c r="L113" s="4">
        <v>2.0863</v>
      </c>
      <c r="M113" s="4">
        <v>4.0011000000000001</v>
      </c>
      <c r="N113" s="4">
        <v>6.1817000000000002</v>
      </c>
      <c r="O113" s="4">
        <v>0</v>
      </c>
      <c r="P113" s="4">
        <v>6.2</v>
      </c>
      <c r="Q113" s="4">
        <v>4.6483999999999996</v>
      </c>
      <c r="R113" s="4">
        <v>0</v>
      </c>
      <c r="S113" s="4">
        <v>4.5999999999999996</v>
      </c>
      <c r="T113" s="4">
        <v>46106</v>
      </c>
      <c r="W113" s="4">
        <v>0</v>
      </c>
      <c r="X113" s="4">
        <v>12.0001</v>
      </c>
      <c r="Y113" s="4">
        <v>13</v>
      </c>
      <c r="Z113" s="4">
        <v>849</v>
      </c>
      <c r="AA113" s="4">
        <v>872</v>
      </c>
      <c r="AB113" s="4">
        <v>880</v>
      </c>
      <c r="AC113" s="4">
        <v>62</v>
      </c>
      <c r="AD113" s="4">
        <v>4.82</v>
      </c>
      <c r="AE113" s="4">
        <v>0.11</v>
      </c>
      <c r="AF113" s="4">
        <v>981</v>
      </c>
      <c r="AG113" s="4">
        <v>-16</v>
      </c>
      <c r="AH113" s="4">
        <v>1.7265470000000001</v>
      </c>
      <c r="AI113" s="4">
        <v>8</v>
      </c>
      <c r="AJ113" s="4">
        <v>190</v>
      </c>
      <c r="AK113" s="4">
        <v>139.69999999999999</v>
      </c>
      <c r="AL113" s="4">
        <v>4.4000000000000004</v>
      </c>
      <c r="AM113" s="4">
        <v>195</v>
      </c>
      <c r="AN113" s="4" t="s">
        <v>155</v>
      </c>
      <c r="AO113" s="4">
        <v>2</v>
      </c>
      <c r="AP113" s="5">
        <v>0.85560185185185189</v>
      </c>
      <c r="AQ113" s="4">
        <v>47.159301999999997</v>
      </c>
      <c r="AR113" s="4">
        <v>-88.489725000000007</v>
      </c>
      <c r="AS113" s="4">
        <v>313.7</v>
      </c>
      <c r="AT113" s="4">
        <v>0</v>
      </c>
      <c r="AU113" s="4">
        <v>12</v>
      </c>
      <c r="AV113" s="4">
        <v>10</v>
      </c>
      <c r="AW113" s="4" t="s">
        <v>193</v>
      </c>
      <c r="AX113" s="4">
        <v>0.9</v>
      </c>
      <c r="AY113" s="4">
        <v>1.6</v>
      </c>
      <c r="AZ113" s="4">
        <v>1.8</v>
      </c>
      <c r="BA113" s="4">
        <v>14.023</v>
      </c>
      <c r="BB113" s="4">
        <v>16.12</v>
      </c>
      <c r="BC113" s="4">
        <v>1.1499999999999999</v>
      </c>
      <c r="BD113" s="4">
        <v>12.499000000000001</v>
      </c>
      <c r="BE113" s="4">
        <v>591.79600000000005</v>
      </c>
      <c r="BF113" s="4">
        <v>722.34500000000003</v>
      </c>
      <c r="BG113" s="4">
        <v>0.184</v>
      </c>
      <c r="BH113" s="4">
        <v>0</v>
      </c>
      <c r="BI113" s="4">
        <v>0.184</v>
      </c>
      <c r="BJ113" s="4">
        <v>0.13800000000000001</v>
      </c>
      <c r="BK113" s="4">
        <v>0</v>
      </c>
      <c r="BL113" s="4">
        <v>0.13800000000000001</v>
      </c>
      <c r="BM113" s="4">
        <v>432.48430000000002</v>
      </c>
      <c r="BQ113" s="4">
        <v>2475</v>
      </c>
      <c r="BR113" s="4">
        <v>9.2468999999999996E-2</v>
      </c>
      <c r="BS113" s="4">
        <v>-5</v>
      </c>
      <c r="BT113" s="4">
        <v>4.5453E-2</v>
      </c>
      <c r="BU113" s="4">
        <v>2.2597119999999999</v>
      </c>
      <c r="BV113" s="4">
        <v>0.91815199999999997</v>
      </c>
    </row>
    <row r="114" spans="1:74" x14ac:dyDescent="0.25">
      <c r="A114" s="2">
        <v>42067</v>
      </c>
      <c r="B114" s="3">
        <v>2.1414351851851851E-2</v>
      </c>
      <c r="C114" s="4">
        <v>2.35</v>
      </c>
      <c r="D114" s="4">
        <v>4.4752999999999998</v>
      </c>
      <c r="E114" s="4">
        <v>44753.094250000002</v>
      </c>
      <c r="F114" s="4">
        <v>7</v>
      </c>
      <c r="G114" s="4">
        <v>-2.2999999999999998</v>
      </c>
      <c r="H114" s="4">
        <v>46107.4</v>
      </c>
      <c r="J114" s="4">
        <v>13.5</v>
      </c>
      <c r="K114" s="4">
        <v>0.88900000000000001</v>
      </c>
      <c r="L114" s="4">
        <v>2.0891999999999999</v>
      </c>
      <c r="M114" s="4">
        <v>3.9786000000000001</v>
      </c>
      <c r="N114" s="4">
        <v>6.2230999999999996</v>
      </c>
      <c r="O114" s="4">
        <v>0</v>
      </c>
      <c r="P114" s="4">
        <v>6.2</v>
      </c>
      <c r="Q114" s="4">
        <v>4.6795999999999998</v>
      </c>
      <c r="R114" s="4">
        <v>0</v>
      </c>
      <c r="S114" s="4">
        <v>4.7</v>
      </c>
      <c r="T114" s="4">
        <v>46107.4</v>
      </c>
      <c r="W114" s="4">
        <v>0</v>
      </c>
      <c r="X114" s="4">
        <v>12.0017</v>
      </c>
      <c r="Y114" s="4">
        <v>12.8</v>
      </c>
      <c r="Z114" s="4">
        <v>851</v>
      </c>
      <c r="AA114" s="4">
        <v>877</v>
      </c>
      <c r="AB114" s="4">
        <v>882</v>
      </c>
      <c r="AC114" s="4">
        <v>62</v>
      </c>
      <c r="AD114" s="4">
        <v>4.82</v>
      </c>
      <c r="AE114" s="4">
        <v>0.11</v>
      </c>
      <c r="AF114" s="4">
        <v>981</v>
      </c>
      <c r="AG114" s="4">
        <v>-16</v>
      </c>
      <c r="AH114" s="4">
        <v>1</v>
      </c>
      <c r="AI114" s="4">
        <v>8</v>
      </c>
      <c r="AJ114" s="4">
        <v>189.7</v>
      </c>
      <c r="AK114" s="4">
        <v>138.69999999999999</v>
      </c>
      <c r="AL114" s="4">
        <v>3.9</v>
      </c>
      <c r="AM114" s="4">
        <v>195</v>
      </c>
      <c r="AN114" s="4" t="s">
        <v>155</v>
      </c>
      <c r="AO114" s="4">
        <v>2</v>
      </c>
      <c r="AP114" s="5">
        <v>0.85561342592592593</v>
      </c>
      <c r="AQ114" s="4">
        <v>47.159301999999997</v>
      </c>
      <c r="AR114" s="4">
        <v>-88.489725000000007</v>
      </c>
      <c r="AS114" s="4">
        <v>313.7</v>
      </c>
      <c r="AT114" s="4">
        <v>0</v>
      </c>
      <c r="AU114" s="4">
        <v>12</v>
      </c>
      <c r="AV114" s="4">
        <v>10</v>
      </c>
      <c r="AW114" s="4" t="s">
        <v>193</v>
      </c>
      <c r="AX114" s="4">
        <v>0.9</v>
      </c>
      <c r="AY114" s="4">
        <v>1.6</v>
      </c>
      <c r="AZ114" s="4">
        <v>1.8</v>
      </c>
      <c r="BA114" s="4">
        <v>14.023</v>
      </c>
      <c r="BB114" s="4">
        <v>16.16</v>
      </c>
      <c r="BC114" s="4">
        <v>1.1499999999999999</v>
      </c>
      <c r="BD114" s="4">
        <v>12.484</v>
      </c>
      <c r="BE114" s="4">
        <v>593.69399999999996</v>
      </c>
      <c r="BF114" s="4">
        <v>719.60599999999999</v>
      </c>
      <c r="BG114" s="4">
        <v>0.185</v>
      </c>
      <c r="BH114" s="4">
        <v>0</v>
      </c>
      <c r="BI114" s="4">
        <v>0.185</v>
      </c>
      <c r="BJ114" s="4">
        <v>0.13900000000000001</v>
      </c>
      <c r="BK114" s="4">
        <v>0</v>
      </c>
      <c r="BL114" s="4">
        <v>0.13900000000000001</v>
      </c>
      <c r="BM114" s="4">
        <v>433.28699999999998</v>
      </c>
      <c r="BQ114" s="4">
        <v>2479.86</v>
      </c>
      <c r="BR114" s="4">
        <v>0.102104</v>
      </c>
      <c r="BS114" s="4">
        <v>-5</v>
      </c>
      <c r="BT114" s="4">
        <v>4.1824E-2</v>
      </c>
      <c r="BU114" s="4">
        <v>2.4951660000000002</v>
      </c>
      <c r="BV114" s="4">
        <v>0.84484499999999996</v>
      </c>
    </row>
    <row r="115" spans="1:74" x14ac:dyDescent="0.25">
      <c r="A115" s="2">
        <v>42067</v>
      </c>
      <c r="B115" s="3">
        <v>2.1425925925925928E-2</v>
      </c>
      <c r="C115" s="4">
        <v>2.3540000000000001</v>
      </c>
      <c r="D115" s="4">
        <v>4.4626999999999999</v>
      </c>
      <c r="E115" s="4">
        <v>44627.461219999997</v>
      </c>
      <c r="F115" s="4">
        <v>7.1</v>
      </c>
      <c r="G115" s="4">
        <v>-2.2999999999999998</v>
      </c>
      <c r="H115" s="4">
        <v>46112</v>
      </c>
      <c r="J115" s="4">
        <v>13.5</v>
      </c>
      <c r="K115" s="4">
        <v>0.88900000000000001</v>
      </c>
      <c r="L115" s="4">
        <v>2.0926</v>
      </c>
      <c r="M115" s="4">
        <v>3.9674</v>
      </c>
      <c r="N115" s="4">
        <v>6.2718999999999996</v>
      </c>
      <c r="O115" s="4">
        <v>0</v>
      </c>
      <c r="P115" s="4">
        <v>6.3</v>
      </c>
      <c r="Q115" s="4">
        <v>4.7163000000000004</v>
      </c>
      <c r="R115" s="4">
        <v>0</v>
      </c>
      <c r="S115" s="4">
        <v>4.7</v>
      </c>
      <c r="T115" s="4">
        <v>46112</v>
      </c>
      <c r="W115" s="4">
        <v>0</v>
      </c>
      <c r="X115" s="4">
        <v>12.0016</v>
      </c>
      <c r="Y115" s="4">
        <v>12.4</v>
      </c>
      <c r="Z115" s="4">
        <v>854</v>
      </c>
      <c r="AA115" s="4">
        <v>879</v>
      </c>
      <c r="AB115" s="4">
        <v>883</v>
      </c>
      <c r="AC115" s="4">
        <v>62</v>
      </c>
      <c r="AD115" s="4">
        <v>4.82</v>
      </c>
      <c r="AE115" s="4">
        <v>0.11</v>
      </c>
      <c r="AF115" s="4">
        <v>981</v>
      </c>
      <c r="AG115" s="4">
        <v>-16</v>
      </c>
      <c r="AH115" s="4">
        <v>1</v>
      </c>
      <c r="AI115" s="4">
        <v>8</v>
      </c>
      <c r="AJ115" s="4">
        <v>189</v>
      </c>
      <c r="AK115" s="4">
        <v>138</v>
      </c>
      <c r="AL115" s="4">
        <v>3.6</v>
      </c>
      <c r="AM115" s="4">
        <v>195.2</v>
      </c>
      <c r="AN115" s="4" t="s">
        <v>155</v>
      </c>
      <c r="AO115" s="4">
        <v>2</v>
      </c>
      <c r="AP115" s="5">
        <v>0.85562499999999997</v>
      </c>
      <c r="AQ115" s="4">
        <v>47.159301999999997</v>
      </c>
      <c r="AR115" s="4">
        <v>-88.489727000000002</v>
      </c>
      <c r="AS115" s="4">
        <v>313.7</v>
      </c>
      <c r="AT115" s="4">
        <v>0</v>
      </c>
      <c r="AU115" s="4">
        <v>12</v>
      </c>
      <c r="AV115" s="4">
        <v>10</v>
      </c>
      <c r="AW115" s="4" t="s">
        <v>193</v>
      </c>
      <c r="AX115" s="4">
        <v>0.9</v>
      </c>
      <c r="AY115" s="4">
        <v>1.6</v>
      </c>
      <c r="AZ115" s="4">
        <v>1.8</v>
      </c>
      <c r="BA115" s="4">
        <v>14.023</v>
      </c>
      <c r="BB115" s="4">
        <v>16.170000000000002</v>
      </c>
      <c r="BC115" s="4">
        <v>1.1499999999999999</v>
      </c>
      <c r="BD115" s="4">
        <v>12.484999999999999</v>
      </c>
      <c r="BE115" s="4">
        <v>595.07899999999995</v>
      </c>
      <c r="BF115" s="4">
        <v>718.07299999999998</v>
      </c>
      <c r="BG115" s="4">
        <v>0.187</v>
      </c>
      <c r="BH115" s="4">
        <v>0</v>
      </c>
      <c r="BI115" s="4">
        <v>0.187</v>
      </c>
      <c r="BJ115" s="4">
        <v>0.14000000000000001</v>
      </c>
      <c r="BK115" s="4">
        <v>0</v>
      </c>
      <c r="BL115" s="4">
        <v>0.14000000000000001</v>
      </c>
      <c r="BM115" s="4">
        <v>433.62869999999998</v>
      </c>
      <c r="BQ115" s="4">
        <v>2481.5410000000002</v>
      </c>
      <c r="BR115" s="4">
        <v>9.3339000000000005E-2</v>
      </c>
      <c r="BS115" s="4">
        <v>-5</v>
      </c>
      <c r="BT115" s="4">
        <v>3.5186000000000002E-2</v>
      </c>
      <c r="BU115" s="4">
        <v>2.2809720000000002</v>
      </c>
      <c r="BV115" s="4">
        <v>0.71076600000000001</v>
      </c>
    </row>
    <row r="116" spans="1:74" x14ac:dyDescent="0.25">
      <c r="A116" s="2">
        <v>42067</v>
      </c>
      <c r="B116" s="3">
        <v>2.1437500000000002E-2</v>
      </c>
      <c r="C116" s="4">
        <v>2.3620000000000001</v>
      </c>
      <c r="D116" s="4">
        <v>4.4584999999999999</v>
      </c>
      <c r="E116" s="4">
        <v>44584.603840000003</v>
      </c>
      <c r="F116" s="4">
        <v>7.2</v>
      </c>
      <c r="G116" s="4">
        <v>-2.2999999999999998</v>
      </c>
      <c r="H116" s="4">
        <v>46107</v>
      </c>
      <c r="J116" s="4">
        <v>13.5</v>
      </c>
      <c r="K116" s="4">
        <v>0.88900000000000001</v>
      </c>
      <c r="L116" s="4">
        <v>2.1002000000000001</v>
      </c>
      <c r="M116" s="4">
        <v>3.9636</v>
      </c>
      <c r="N116" s="4">
        <v>6.3606999999999996</v>
      </c>
      <c r="O116" s="4">
        <v>0</v>
      </c>
      <c r="P116" s="4">
        <v>6.4</v>
      </c>
      <c r="Q116" s="4">
        <v>4.7831000000000001</v>
      </c>
      <c r="R116" s="4">
        <v>0</v>
      </c>
      <c r="S116" s="4">
        <v>4.8</v>
      </c>
      <c r="T116" s="4">
        <v>46107</v>
      </c>
      <c r="W116" s="4">
        <v>0</v>
      </c>
      <c r="X116" s="4">
        <v>12.0017</v>
      </c>
      <c r="Y116" s="4">
        <v>12.3</v>
      </c>
      <c r="Z116" s="4">
        <v>856</v>
      </c>
      <c r="AA116" s="4">
        <v>880</v>
      </c>
      <c r="AB116" s="4">
        <v>884</v>
      </c>
      <c r="AC116" s="4">
        <v>62</v>
      </c>
      <c r="AD116" s="4">
        <v>4.82</v>
      </c>
      <c r="AE116" s="4">
        <v>0.11</v>
      </c>
      <c r="AF116" s="4">
        <v>981</v>
      </c>
      <c r="AG116" s="4">
        <v>-16</v>
      </c>
      <c r="AH116" s="4">
        <v>1.2687310000000001</v>
      </c>
      <c r="AI116" s="4">
        <v>8</v>
      </c>
      <c r="AJ116" s="4">
        <v>189</v>
      </c>
      <c r="AK116" s="4">
        <v>138</v>
      </c>
      <c r="AL116" s="4">
        <v>3.6</v>
      </c>
      <c r="AM116" s="4">
        <v>195.6</v>
      </c>
      <c r="AN116" s="4" t="s">
        <v>155</v>
      </c>
      <c r="AO116" s="4">
        <v>2</v>
      </c>
      <c r="AP116" s="5">
        <v>0.85563657407407412</v>
      </c>
      <c r="AQ116" s="4">
        <v>47.159301999999997</v>
      </c>
      <c r="AR116" s="4">
        <v>-88.489727000000002</v>
      </c>
      <c r="AS116" s="4">
        <v>313.5</v>
      </c>
      <c r="AT116" s="4">
        <v>0</v>
      </c>
      <c r="AU116" s="4">
        <v>12</v>
      </c>
      <c r="AV116" s="4">
        <v>10</v>
      </c>
      <c r="AW116" s="4" t="s">
        <v>193</v>
      </c>
      <c r="AX116" s="4">
        <v>0.9</v>
      </c>
      <c r="AY116" s="4">
        <v>1.6</v>
      </c>
      <c r="AZ116" s="4">
        <v>1.8</v>
      </c>
      <c r="BA116" s="4">
        <v>14.023</v>
      </c>
      <c r="BB116" s="4">
        <v>16.170000000000002</v>
      </c>
      <c r="BC116" s="4">
        <v>1.1499999999999999</v>
      </c>
      <c r="BD116" s="4">
        <v>12.484</v>
      </c>
      <c r="BE116" s="4">
        <v>597.04300000000001</v>
      </c>
      <c r="BF116" s="4">
        <v>717.16800000000001</v>
      </c>
      <c r="BG116" s="4">
        <v>0.189</v>
      </c>
      <c r="BH116" s="4">
        <v>0</v>
      </c>
      <c r="BI116" s="4">
        <v>0.189</v>
      </c>
      <c r="BJ116" s="4">
        <v>0.14199999999999999</v>
      </c>
      <c r="BK116" s="4">
        <v>0</v>
      </c>
      <c r="BL116" s="4">
        <v>0.14199999999999999</v>
      </c>
      <c r="BM116" s="4">
        <v>433.44830000000002</v>
      </c>
      <c r="BQ116" s="4">
        <v>2480.7959999999998</v>
      </c>
      <c r="BR116" s="4">
        <v>0.10338799999999999</v>
      </c>
      <c r="BS116" s="4">
        <v>-5</v>
      </c>
      <c r="BT116" s="4">
        <v>3.2462999999999999E-2</v>
      </c>
      <c r="BU116" s="4">
        <v>2.526535</v>
      </c>
      <c r="BV116" s="4">
        <v>0.65574299999999996</v>
      </c>
    </row>
    <row r="117" spans="1:74" x14ac:dyDescent="0.25">
      <c r="A117" s="2">
        <v>42067</v>
      </c>
      <c r="B117" s="3">
        <v>2.1449074074074075E-2</v>
      </c>
      <c r="C117" s="4">
        <v>2.37</v>
      </c>
      <c r="D117" s="4">
        <v>4.4576000000000002</v>
      </c>
      <c r="E117" s="4">
        <v>44576.117850000002</v>
      </c>
      <c r="F117" s="4">
        <v>7.4</v>
      </c>
      <c r="G117" s="4">
        <v>-2.2999999999999998</v>
      </c>
      <c r="H117" s="4">
        <v>46104.9</v>
      </c>
      <c r="J117" s="4">
        <v>13.5</v>
      </c>
      <c r="K117" s="4">
        <v>0.88890000000000002</v>
      </c>
      <c r="L117" s="4">
        <v>2.1067999999999998</v>
      </c>
      <c r="M117" s="4">
        <v>3.9624999999999999</v>
      </c>
      <c r="N117" s="4">
        <v>6.5861999999999998</v>
      </c>
      <c r="O117" s="4">
        <v>0</v>
      </c>
      <c r="P117" s="4">
        <v>6.6</v>
      </c>
      <c r="Q117" s="4">
        <v>4.9527000000000001</v>
      </c>
      <c r="R117" s="4">
        <v>0</v>
      </c>
      <c r="S117" s="4">
        <v>5</v>
      </c>
      <c r="T117" s="4">
        <v>46104.9</v>
      </c>
      <c r="W117" s="4">
        <v>0</v>
      </c>
      <c r="X117" s="4">
        <v>12.0007</v>
      </c>
      <c r="Y117" s="4">
        <v>12.2</v>
      </c>
      <c r="Z117" s="4">
        <v>856</v>
      </c>
      <c r="AA117" s="4">
        <v>880</v>
      </c>
      <c r="AB117" s="4">
        <v>885</v>
      </c>
      <c r="AC117" s="4">
        <v>62</v>
      </c>
      <c r="AD117" s="4">
        <v>4.83</v>
      </c>
      <c r="AE117" s="4">
        <v>0.11</v>
      </c>
      <c r="AF117" s="4">
        <v>980</v>
      </c>
      <c r="AG117" s="4">
        <v>-16</v>
      </c>
      <c r="AH117" s="4">
        <v>2</v>
      </c>
      <c r="AI117" s="4">
        <v>8</v>
      </c>
      <c r="AJ117" s="4">
        <v>188.7</v>
      </c>
      <c r="AK117" s="4">
        <v>138</v>
      </c>
      <c r="AL117" s="4">
        <v>3.6</v>
      </c>
      <c r="AM117" s="4">
        <v>195.9</v>
      </c>
      <c r="AN117" s="4" t="s">
        <v>155</v>
      </c>
      <c r="AO117" s="4">
        <v>2</v>
      </c>
      <c r="AP117" s="5">
        <v>0.85564814814814805</v>
      </c>
      <c r="AQ117" s="4">
        <v>47.159301999999997</v>
      </c>
      <c r="AR117" s="4">
        <v>-88.489727000000002</v>
      </c>
      <c r="AS117" s="4">
        <v>313.7</v>
      </c>
      <c r="AT117" s="4">
        <v>0</v>
      </c>
      <c r="AU117" s="4">
        <v>12</v>
      </c>
      <c r="AV117" s="4">
        <v>10</v>
      </c>
      <c r="AW117" s="4" t="s">
        <v>193</v>
      </c>
      <c r="AX117" s="4">
        <v>0.9</v>
      </c>
      <c r="AY117" s="4">
        <v>1.6</v>
      </c>
      <c r="AZ117" s="4">
        <v>1.8</v>
      </c>
      <c r="BA117" s="4">
        <v>14.023</v>
      </c>
      <c r="BB117" s="4">
        <v>16.16</v>
      </c>
      <c r="BC117" s="4">
        <v>1.1499999999999999</v>
      </c>
      <c r="BD117" s="4">
        <v>12.494</v>
      </c>
      <c r="BE117" s="4">
        <v>598.62300000000005</v>
      </c>
      <c r="BF117" s="4">
        <v>716.61300000000006</v>
      </c>
      <c r="BG117" s="4">
        <v>0.19600000000000001</v>
      </c>
      <c r="BH117" s="4">
        <v>0</v>
      </c>
      <c r="BI117" s="4">
        <v>0.19600000000000001</v>
      </c>
      <c r="BJ117" s="4">
        <v>0.14699999999999999</v>
      </c>
      <c r="BK117" s="4">
        <v>0</v>
      </c>
      <c r="BL117" s="4">
        <v>0.14699999999999999</v>
      </c>
      <c r="BM117" s="4">
        <v>433.2124</v>
      </c>
      <c r="BQ117" s="4">
        <v>2479.3470000000002</v>
      </c>
      <c r="BR117" s="4">
        <v>0.10034</v>
      </c>
      <c r="BS117" s="4">
        <v>-5</v>
      </c>
      <c r="BT117" s="4">
        <v>3.0731999999999999E-2</v>
      </c>
      <c r="BU117" s="4">
        <v>2.4520590000000002</v>
      </c>
      <c r="BV117" s="4">
        <v>0.62078599999999995</v>
      </c>
    </row>
    <row r="118" spans="1:74" x14ac:dyDescent="0.25">
      <c r="A118" s="2">
        <v>42067</v>
      </c>
      <c r="B118" s="3">
        <v>2.1460648148148145E-2</v>
      </c>
      <c r="C118" s="4">
        <v>2.37</v>
      </c>
      <c r="D118" s="4">
        <v>4.4569999999999999</v>
      </c>
      <c r="E118" s="4">
        <v>44570</v>
      </c>
      <c r="F118" s="4">
        <v>7.5</v>
      </c>
      <c r="G118" s="4">
        <v>-2.2999999999999998</v>
      </c>
      <c r="H118" s="4">
        <v>46105.9</v>
      </c>
      <c r="J118" s="4">
        <v>13.5</v>
      </c>
      <c r="K118" s="4">
        <v>0.88900000000000001</v>
      </c>
      <c r="L118" s="4">
        <v>2.1069</v>
      </c>
      <c r="M118" s="4">
        <v>3.9622999999999999</v>
      </c>
      <c r="N118" s="4">
        <v>6.6676000000000002</v>
      </c>
      <c r="O118" s="4">
        <v>0</v>
      </c>
      <c r="P118" s="4">
        <v>6.7</v>
      </c>
      <c r="Q118" s="4">
        <v>5.0138999999999996</v>
      </c>
      <c r="R118" s="4">
        <v>0</v>
      </c>
      <c r="S118" s="4">
        <v>5</v>
      </c>
      <c r="T118" s="4">
        <v>46105.9</v>
      </c>
      <c r="W118" s="4">
        <v>0</v>
      </c>
      <c r="X118" s="4">
        <v>12.0016</v>
      </c>
      <c r="Y118" s="4">
        <v>12.2</v>
      </c>
      <c r="Z118" s="4">
        <v>856</v>
      </c>
      <c r="AA118" s="4">
        <v>880</v>
      </c>
      <c r="AB118" s="4">
        <v>885</v>
      </c>
      <c r="AC118" s="4">
        <v>62</v>
      </c>
      <c r="AD118" s="4">
        <v>4.83</v>
      </c>
      <c r="AE118" s="4">
        <v>0.11</v>
      </c>
      <c r="AF118" s="4">
        <v>980</v>
      </c>
      <c r="AG118" s="4">
        <v>-16</v>
      </c>
      <c r="AH118" s="4">
        <v>2</v>
      </c>
      <c r="AI118" s="4">
        <v>8</v>
      </c>
      <c r="AJ118" s="4">
        <v>188.3</v>
      </c>
      <c r="AK118" s="4">
        <v>138.30000000000001</v>
      </c>
      <c r="AL118" s="4">
        <v>3.8</v>
      </c>
      <c r="AM118" s="4">
        <v>196</v>
      </c>
      <c r="AN118" s="4" t="s">
        <v>155</v>
      </c>
      <c r="AO118" s="4">
        <v>2</v>
      </c>
      <c r="AP118" s="5">
        <v>0.85567129629629635</v>
      </c>
      <c r="AQ118" s="4">
        <v>47.159301999999997</v>
      </c>
      <c r="AR118" s="4">
        <v>-88.489727000000002</v>
      </c>
      <c r="AS118" s="4">
        <v>313.7</v>
      </c>
      <c r="AT118" s="4">
        <v>0</v>
      </c>
      <c r="AU118" s="4">
        <v>12</v>
      </c>
      <c r="AV118" s="4">
        <v>10</v>
      </c>
      <c r="AW118" s="4" t="s">
        <v>193</v>
      </c>
      <c r="AX118" s="4">
        <v>0.9</v>
      </c>
      <c r="AY118" s="4">
        <v>1.6</v>
      </c>
      <c r="AZ118" s="4">
        <v>1.8</v>
      </c>
      <c r="BA118" s="4">
        <v>14.023</v>
      </c>
      <c r="BB118" s="4">
        <v>16.16</v>
      </c>
      <c r="BC118" s="4">
        <v>1.1499999999999999</v>
      </c>
      <c r="BD118" s="4">
        <v>12.484999999999999</v>
      </c>
      <c r="BE118" s="4">
        <v>598.66800000000001</v>
      </c>
      <c r="BF118" s="4">
        <v>716.56799999999998</v>
      </c>
      <c r="BG118" s="4">
        <v>0.19800000000000001</v>
      </c>
      <c r="BH118" s="4">
        <v>0</v>
      </c>
      <c r="BI118" s="4">
        <v>0.19800000000000001</v>
      </c>
      <c r="BJ118" s="4">
        <v>0.14899999999999999</v>
      </c>
      <c r="BK118" s="4">
        <v>0</v>
      </c>
      <c r="BL118" s="4">
        <v>0.14899999999999999</v>
      </c>
      <c r="BM118" s="4">
        <v>433.22059999999999</v>
      </c>
      <c r="BQ118" s="4">
        <v>2479.5340000000001</v>
      </c>
      <c r="BR118" s="4">
        <v>0.105339</v>
      </c>
      <c r="BS118" s="4">
        <v>-5</v>
      </c>
      <c r="BT118" s="4">
        <v>3.0803000000000001E-2</v>
      </c>
      <c r="BU118" s="4">
        <v>2.574214</v>
      </c>
      <c r="BV118" s="4">
        <v>0.62222500000000003</v>
      </c>
    </row>
    <row r="119" spans="1:74" x14ac:dyDescent="0.25">
      <c r="A119" s="2">
        <v>42067</v>
      </c>
      <c r="B119" s="3">
        <v>2.1472222222222222E-2</v>
      </c>
      <c r="C119" s="4">
        <v>2.37</v>
      </c>
      <c r="D119" s="4">
        <v>4.4572000000000003</v>
      </c>
      <c r="E119" s="4">
        <v>44571.573219999998</v>
      </c>
      <c r="F119" s="4">
        <v>7.6</v>
      </c>
      <c r="G119" s="4">
        <v>-2.2999999999999998</v>
      </c>
      <c r="H119" s="4">
        <v>46110.3</v>
      </c>
      <c r="J119" s="4">
        <v>13.5</v>
      </c>
      <c r="K119" s="4">
        <v>0.88900000000000001</v>
      </c>
      <c r="L119" s="4">
        <v>2.1070000000000002</v>
      </c>
      <c r="M119" s="4">
        <v>3.9624999999999999</v>
      </c>
      <c r="N119" s="4">
        <v>6.7565</v>
      </c>
      <c r="O119" s="4">
        <v>0</v>
      </c>
      <c r="P119" s="4">
        <v>6.8</v>
      </c>
      <c r="Q119" s="4">
        <v>5.0807000000000002</v>
      </c>
      <c r="R119" s="4">
        <v>0</v>
      </c>
      <c r="S119" s="4">
        <v>5.0999999999999996</v>
      </c>
      <c r="T119" s="4">
        <v>46110.3</v>
      </c>
      <c r="W119" s="4">
        <v>0</v>
      </c>
      <c r="X119" s="4">
        <v>12.0016</v>
      </c>
      <c r="Y119" s="4">
        <v>12.2</v>
      </c>
      <c r="Z119" s="4">
        <v>856</v>
      </c>
      <c r="AA119" s="4">
        <v>880</v>
      </c>
      <c r="AB119" s="4">
        <v>885</v>
      </c>
      <c r="AC119" s="4">
        <v>62</v>
      </c>
      <c r="AD119" s="4">
        <v>4.83</v>
      </c>
      <c r="AE119" s="4">
        <v>0.11</v>
      </c>
      <c r="AF119" s="4">
        <v>980</v>
      </c>
      <c r="AG119" s="4">
        <v>-16</v>
      </c>
      <c r="AH119" s="4">
        <v>1.4665330000000001</v>
      </c>
      <c r="AI119" s="4">
        <v>8</v>
      </c>
      <c r="AJ119" s="4">
        <v>189</v>
      </c>
      <c r="AK119" s="4">
        <v>138.69999999999999</v>
      </c>
      <c r="AL119" s="4">
        <v>3.8</v>
      </c>
      <c r="AM119" s="4">
        <v>196</v>
      </c>
      <c r="AN119" s="4" t="s">
        <v>155</v>
      </c>
      <c r="AO119" s="4">
        <v>2</v>
      </c>
      <c r="AP119" s="5">
        <v>0.85567129629629635</v>
      </c>
      <c r="AQ119" s="4">
        <v>47.159301999999997</v>
      </c>
      <c r="AR119" s="4">
        <v>-88.489727000000002</v>
      </c>
      <c r="AS119" s="4">
        <v>313.60000000000002</v>
      </c>
      <c r="AT119" s="4">
        <v>0</v>
      </c>
      <c r="AU119" s="4">
        <v>12</v>
      </c>
      <c r="AV119" s="4">
        <v>10</v>
      </c>
      <c r="AW119" s="4" t="s">
        <v>193</v>
      </c>
      <c r="AX119" s="4">
        <v>0.9</v>
      </c>
      <c r="AY119" s="4">
        <v>1.6</v>
      </c>
      <c r="AZ119" s="4">
        <v>1.8</v>
      </c>
      <c r="BA119" s="4">
        <v>14.023</v>
      </c>
      <c r="BB119" s="4">
        <v>16.16</v>
      </c>
      <c r="BC119" s="4">
        <v>1.1499999999999999</v>
      </c>
      <c r="BD119" s="4">
        <v>12.484999999999999</v>
      </c>
      <c r="BE119" s="4">
        <v>598.63599999999997</v>
      </c>
      <c r="BF119" s="4">
        <v>716.55499999999995</v>
      </c>
      <c r="BG119" s="4">
        <v>0.20100000000000001</v>
      </c>
      <c r="BH119" s="4">
        <v>0</v>
      </c>
      <c r="BI119" s="4">
        <v>0.20100000000000001</v>
      </c>
      <c r="BJ119" s="4">
        <v>0.151</v>
      </c>
      <c r="BK119" s="4">
        <v>0</v>
      </c>
      <c r="BL119" s="4">
        <v>0.151</v>
      </c>
      <c r="BM119" s="4">
        <v>433.23790000000002</v>
      </c>
      <c r="BQ119" s="4">
        <v>2479.4009999999998</v>
      </c>
      <c r="BR119" s="4">
        <v>0.10713300000000001</v>
      </c>
      <c r="BS119" s="4">
        <v>-5</v>
      </c>
      <c r="BT119" s="4">
        <v>3.2467000000000003E-2</v>
      </c>
      <c r="BU119" s="4">
        <v>2.6180599999999998</v>
      </c>
      <c r="BV119" s="4">
        <v>0.65582399999999996</v>
      </c>
    </row>
    <row r="120" spans="1:74" x14ac:dyDescent="0.25">
      <c r="A120" s="2">
        <v>42067</v>
      </c>
      <c r="B120" s="3">
        <v>2.1483796296296296E-2</v>
      </c>
      <c r="C120" s="4">
        <v>2.37</v>
      </c>
      <c r="D120" s="4">
        <v>4.4604999999999997</v>
      </c>
      <c r="E120" s="4">
        <v>44605.046029999998</v>
      </c>
      <c r="F120" s="4">
        <v>7.6</v>
      </c>
      <c r="G120" s="4">
        <v>-2.2999999999999998</v>
      </c>
      <c r="H120" s="4">
        <v>46114.5</v>
      </c>
      <c r="J120" s="4">
        <v>13.5</v>
      </c>
      <c r="K120" s="4">
        <v>0.88880000000000003</v>
      </c>
      <c r="L120" s="4">
        <v>2.1065</v>
      </c>
      <c r="M120" s="4">
        <v>3.9645000000000001</v>
      </c>
      <c r="N120" s="4">
        <v>6.7549000000000001</v>
      </c>
      <c r="O120" s="4">
        <v>0</v>
      </c>
      <c r="P120" s="4">
        <v>6.8</v>
      </c>
      <c r="Q120" s="4">
        <v>5.0795000000000003</v>
      </c>
      <c r="R120" s="4">
        <v>0</v>
      </c>
      <c r="S120" s="4">
        <v>5.0999999999999996</v>
      </c>
      <c r="T120" s="4">
        <v>46114.5</v>
      </c>
      <c r="W120" s="4">
        <v>0</v>
      </c>
      <c r="X120" s="4">
        <v>11.998799999999999</v>
      </c>
      <c r="Y120" s="4">
        <v>12.1</v>
      </c>
      <c r="Z120" s="4">
        <v>857</v>
      </c>
      <c r="AA120" s="4">
        <v>880</v>
      </c>
      <c r="AB120" s="4">
        <v>887</v>
      </c>
      <c r="AC120" s="4">
        <v>62</v>
      </c>
      <c r="AD120" s="4">
        <v>4.82</v>
      </c>
      <c r="AE120" s="4">
        <v>0.11</v>
      </c>
      <c r="AF120" s="4">
        <v>981</v>
      </c>
      <c r="AG120" s="4">
        <v>-16</v>
      </c>
      <c r="AH120" s="4">
        <v>0.26600000000000001</v>
      </c>
      <c r="AI120" s="4">
        <v>8</v>
      </c>
      <c r="AJ120" s="4">
        <v>189</v>
      </c>
      <c r="AK120" s="4">
        <v>138</v>
      </c>
      <c r="AL120" s="4">
        <v>3.2</v>
      </c>
      <c r="AM120" s="4">
        <v>196</v>
      </c>
      <c r="AN120" s="4" t="s">
        <v>155</v>
      </c>
      <c r="AO120" s="4">
        <v>2</v>
      </c>
      <c r="AP120" s="5">
        <v>0.85568287037037039</v>
      </c>
      <c r="AQ120" s="4">
        <v>47.159301999999997</v>
      </c>
      <c r="AR120" s="4">
        <v>-88.489727000000002</v>
      </c>
      <c r="AS120" s="4">
        <v>313.60000000000002</v>
      </c>
      <c r="AT120" s="4">
        <v>0</v>
      </c>
      <c r="AU120" s="4">
        <v>12</v>
      </c>
      <c r="AV120" s="4">
        <v>10</v>
      </c>
      <c r="AW120" s="4" t="s">
        <v>193</v>
      </c>
      <c r="AX120" s="4">
        <v>0.9</v>
      </c>
      <c r="AY120" s="4">
        <v>1.6</v>
      </c>
      <c r="AZ120" s="4">
        <v>1.8</v>
      </c>
      <c r="BA120" s="4">
        <v>14.023</v>
      </c>
      <c r="BB120" s="4">
        <v>16.149999999999999</v>
      </c>
      <c r="BC120" s="4">
        <v>1.1499999999999999</v>
      </c>
      <c r="BD120" s="4">
        <v>12.510999999999999</v>
      </c>
      <c r="BE120" s="4">
        <v>598.38400000000001</v>
      </c>
      <c r="BF120" s="4">
        <v>716.79200000000003</v>
      </c>
      <c r="BG120" s="4">
        <v>0.20100000000000001</v>
      </c>
      <c r="BH120" s="4">
        <v>0</v>
      </c>
      <c r="BI120" s="4">
        <v>0.20100000000000001</v>
      </c>
      <c r="BJ120" s="4">
        <v>0.151</v>
      </c>
      <c r="BK120" s="4">
        <v>0</v>
      </c>
      <c r="BL120" s="4">
        <v>0.151</v>
      </c>
      <c r="BM120" s="4">
        <v>433.19709999999998</v>
      </c>
      <c r="BQ120" s="4">
        <v>2478.36</v>
      </c>
      <c r="BR120" s="4">
        <v>0.102266</v>
      </c>
      <c r="BS120" s="4">
        <v>-5</v>
      </c>
      <c r="BT120" s="4">
        <v>3.1266000000000002E-2</v>
      </c>
      <c r="BU120" s="4">
        <v>2.4991249999999998</v>
      </c>
      <c r="BV120" s="4">
        <v>0.63157300000000005</v>
      </c>
    </row>
    <row r="121" spans="1:74" x14ac:dyDescent="0.25">
      <c r="A121" s="2">
        <v>42067</v>
      </c>
      <c r="B121" s="3">
        <v>2.149537037037037E-2</v>
      </c>
      <c r="C121" s="4">
        <v>2.37</v>
      </c>
      <c r="D121" s="4">
        <v>4.4610000000000003</v>
      </c>
      <c r="E121" s="4">
        <v>44610</v>
      </c>
      <c r="F121" s="4">
        <v>7.7</v>
      </c>
      <c r="G121" s="4">
        <v>-2.2999999999999998</v>
      </c>
      <c r="H121" s="4">
        <v>46109.599999999999</v>
      </c>
      <c r="J121" s="4">
        <v>13.5</v>
      </c>
      <c r="K121" s="4">
        <v>0.88870000000000005</v>
      </c>
      <c r="L121" s="4">
        <v>2.1063000000000001</v>
      </c>
      <c r="M121" s="4">
        <v>3.9647000000000001</v>
      </c>
      <c r="N121" s="4">
        <v>6.8033000000000001</v>
      </c>
      <c r="O121" s="4">
        <v>0</v>
      </c>
      <c r="P121" s="4">
        <v>6.8</v>
      </c>
      <c r="Q121" s="4">
        <v>5.1158999999999999</v>
      </c>
      <c r="R121" s="4">
        <v>0</v>
      </c>
      <c r="S121" s="4">
        <v>5.0999999999999996</v>
      </c>
      <c r="T121" s="4">
        <v>46109.599999999999</v>
      </c>
      <c r="W121" s="4">
        <v>0</v>
      </c>
      <c r="X121" s="4">
        <v>11.998100000000001</v>
      </c>
      <c r="Y121" s="4">
        <v>12.2</v>
      </c>
      <c r="Z121" s="4">
        <v>857</v>
      </c>
      <c r="AA121" s="4">
        <v>880</v>
      </c>
      <c r="AB121" s="4">
        <v>886</v>
      </c>
      <c r="AC121" s="4">
        <v>62</v>
      </c>
      <c r="AD121" s="4">
        <v>4.82</v>
      </c>
      <c r="AE121" s="4">
        <v>0.11</v>
      </c>
      <c r="AF121" s="4">
        <v>981</v>
      </c>
      <c r="AG121" s="4">
        <v>-16</v>
      </c>
      <c r="AH121" s="4">
        <v>1</v>
      </c>
      <c r="AI121" s="4">
        <v>8</v>
      </c>
      <c r="AJ121" s="4">
        <v>189</v>
      </c>
      <c r="AK121" s="4">
        <v>137.5</v>
      </c>
      <c r="AL121" s="4">
        <v>3</v>
      </c>
      <c r="AM121" s="4">
        <v>195.6</v>
      </c>
      <c r="AN121" s="4" t="s">
        <v>155</v>
      </c>
      <c r="AO121" s="4">
        <v>2</v>
      </c>
      <c r="AP121" s="5">
        <v>0.85570601851851846</v>
      </c>
      <c r="AQ121" s="4">
        <v>47.159301999999997</v>
      </c>
      <c r="AR121" s="4">
        <v>-88.489727000000002</v>
      </c>
      <c r="AS121" s="4">
        <v>313.7</v>
      </c>
      <c r="AT121" s="4">
        <v>0</v>
      </c>
      <c r="AU121" s="4">
        <v>12</v>
      </c>
      <c r="AV121" s="4">
        <v>10</v>
      </c>
      <c r="AW121" s="4" t="s">
        <v>193</v>
      </c>
      <c r="AX121" s="4">
        <v>0.9</v>
      </c>
      <c r="AY121" s="4">
        <v>1.6</v>
      </c>
      <c r="AZ121" s="4">
        <v>1.8</v>
      </c>
      <c r="BA121" s="4">
        <v>14.023</v>
      </c>
      <c r="BB121" s="4">
        <v>16.149999999999999</v>
      </c>
      <c r="BC121" s="4">
        <v>1.1499999999999999</v>
      </c>
      <c r="BD121" s="4">
        <v>12.518000000000001</v>
      </c>
      <c r="BE121" s="4">
        <v>598.37199999999996</v>
      </c>
      <c r="BF121" s="4">
        <v>716.85699999999997</v>
      </c>
      <c r="BG121" s="4">
        <v>0.20200000000000001</v>
      </c>
      <c r="BH121" s="4">
        <v>0</v>
      </c>
      <c r="BI121" s="4">
        <v>0.20200000000000001</v>
      </c>
      <c r="BJ121" s="4">
        <v>0.152</v>
      </c>
      <c r="BK121" s="4">
        <v>0</v>
      </c>
      <c r="BL121" s="4">
        <v>0.152</v>
      </c>
      <c r="BM121" s="4">
        <v>433.16750000000002</v>
      </c>
      <c r="BQ121" s="4">
        <v>2478.3090000000002</v>
      </c>
      <c r="BR121" s="4">
        <v>0.10167</v>
      </c>
      <c r="BS121" s="4">
        <v>-5</v>
      </c>
      <c r="BT121" s="4">
        <v>3.2000000000000001E-2</v>
      </c>
      <c r="BU121" s="4">
        <v>2.4845600000000001</v>
      </c>
      <c r="BV121" s="4">
        <v>0.64639999999999997</v>
      </c>
    </row>
    <row r="122" spans="1:74" x14ac:dyDescent="0.25">
      <c r="A122" s="2">
        <v>42067</v>
      </c>
      <c r="B122" s="3">
        <v>2.1506944444444443E-2</v>
      </c>
      <c r="C122" s="4">
        <v>2.37</v>
      </c>
      <c r="D122" s="4">
        <v>4.4687999999999999</v>
      </c>
      <c r="E122" s="4">
        <v>44687.715210000002</v>
      </c>
      <c r="F122" s="4">
        <v>7.9</v>
      </c>
      <c r="G122" s="4">
        <v>-2.2000000000000002</v>
      </c>
      <c r="H122" s="4">
        <v>46112.3</v>
      </c>
      <c r="J122" s="4">
        <v>13.5</v>
      </c>
      <c r="K122" s="4">
        <v>0.88870000000000005</v>
      </c>
      <c r="L122" s="4">
        <v>2.1061999999999999</v>
      </c>
      <c r="M122" s="4">
        <v>3.9714</v>
      </c>
      <c r="N122" s="4">
        <v>7.0292000000000003</v>
      </c>
      <c r="O122" s="4">
        <v>0</v>
      </c>
      <c r="P122" s="4">
        <v>7</v>
      </c>
      <c r="Q122" s="4">
        <v>5.2858999999999998</v>
      </c>
      <c r="R122" s="4">
        <v>0</v>
      </c>
      <c r="S122" s="4">
        <v>5.3</v>
      </c>
      <c r="T122" s="4">
        <v>46112.3</v>
      </c>
      <c r="W122" s="4">
        <v>0</v>
      </c>
      <c r="X122" s="4">
        <v>11.9975</v>
      </c>
      <c r="Y122" s="4">
        <v>12.1</v>
      </c>
      <c r="Z122" s="4">
        <v>856</v>
      </c>
      <c r="AA122" s="4">
        <v>880</v>
      </c>
      <c r="AB122" s="4">
        <v>885</v>
      </c>
      <c r="AC122" s="4">
        <v>62</v>
      </c>
      <c r="AD122" s="4">
        <v>4.83</v>
      </c>
      <c r="AE122" s="4">
        <v>0.11</v>
      </c>
      <c r="AF122" s="4">
        <v>980</v>
      </c>
      <c r="AG122" s="4">
        <v>-16</v>
      </c>
      <c r="AH122" s="4">
        <v>1</v>
      </c>
      <c r="AI122" s="4">
        <v>8</v>
      </c>
      <c r="AJ122" s="4">
        <v>188.7</v>
      </c>
      <c r="AK122" s="4">
        <v>136.30000000000001</v>
      </c>
      <c r="AL122" s="4">
        <v>3.2</v>
      </c>
      <c r="AM122" s="4">
        <v>195.2</v>
      </c>
      <c r="AN122" s="4" t="s">
        <v>155</v>
      </c>
      <c r="AO122" s="4">
        <v>2</v>
      </c>
      <c r="AP122" s="5">
        <v>0.85571759259259261</v>
      </c>
      <c r="AQ122" s="4">
        <v>47.159301999999997</v>
      </c>
      <c r="AR122" s="4">
        <v>-88.489727000000002</v>
      </c>
      <c r="AS122" s="4">
        <v>313.7</v>
      </c>
      <c r="AT122" s="4">
        <v>0</v>
      </c>
      <c r="AU122" s="4">
        <v>12</v>
      </c>
      <c r="AV122" s="4">
        <v>10</v>
      </c>
      <c r="AW122" s="4" t="s">
        <v>193</v>
      </c>
      <c r="AX122" s="4">
        <v>0.9</v>
      </c>
      <c r="AY122" s="4">
        <v>1.6</v>
      </c>
      <c r="AZ122" s="4">
        <v>1.8</v>
      </c>
      <c r="BA122" s="4">
        <v>14.023</v>
      </c>
      <c r="BB122" s="4">
        <v>16.14</v>
      </c>
      <c r="BC122" s="4">
        <v>1.1499999999999999</v>
      </c>
      <c r="BD122" s="4">
        <v>12.523</v>
      </c>
      <c r="BE122" s="4">
        <v>597.95699999999999</v>
      </c>
      <c r="BF122" s="4">
        <v>717.60699999999997</v>
      </c>
      <c r="BG122" s="4">
        <v>0.20899999999999999</v>
      </c>
      <c r="BH122" s="4">
        <v>0</v>
      </c>
      <c r="BI122" s="4">
        <v>0.20899999999999999</v>
      </c>
      <c r="BJ122" s="4">
        <v>0.157</v>
      </c>
      <c r="BK122" s="4">
        <v>0</v>
      </c>
      <c r="BL122" s="4">
        <v>0.157</v>
      </c>
      <c r="BM122" s="4">
        <v>432.91250000000002</v>
      </c>
      <c r="BQ122" s="4">
        <v>2476.5889999999999</v>
      </c>
      <c r="BR122" s="4">
        <v>0.100143</v>
      </c>
      <c r="BS122" s="4">
        <v>-5</v>
      </c>
      <c r="BT122" s="4">
        <v>3.1732000000000003E-2</v>
      </c>
      <c r="BU122" s="4">
        <v>2.4472450000000001</v>
      </c>
      <c r="BV122" s="4">
        <v>0.64098900000000003</v>
      </c>
    </row>
    <row r="123" spans="1:74" x14ac:dyDescent="0.25">
      <c r="A123" s="2">
        <v>42067</v>
      </c>
      <c r="B123" s="3">
        <v>2.151851851851852E-2</v>
      </c>
      <c r="C123" s="4">
        <v>2.3719999999999999</v>
      </c>
      <c r="D123" s="4">
        <v>4.4745999999999997</v>
      </c>
      <c r="E123" s="4">
        <v>44746.205430000002</v>
      </c>
      <c r="F123" s="4">
        <v>8</v>
      </c>
      <c r="G123" s="4">
        <v>-2.2000000000000002</v>
      </c>
      <c r="H123" s="4">
        <v>46110.2</v>
      </c>
      <c r="J123" s="4">
        <v>13.5</v>
      </c>
      <c r="K123" s="4">
        <v>0.88870000000000005</v>
      </c>
      <c r="L123" s="4">
        <v>2.1076999999999999</v>
      </c>
      <c r="M123" s="4">
        <v>3.9767000000000001</v>
      </c>
      <c r="N123" s="4">
        <v>7.1098999999999997</v>
      </c>
      <c r="O123" s="4">
        <v>0</v>
      </c>
      <c r="P123" s="4">
        <v>7.1</v>
      </c>
      <c r="Q123" s="4">
        <v>5.3464999999999998</v>
      </c>
      <c r="R123" s="4">
        <v>0</v>
      </c>
      <c r="S123" s="4">
        <v>5.3</v>
      </c>
      <c r="T123" s="4">
        <v>46110.1803</v>
      </c>
      <c r="W123" s="4">
        <v>0</v>
      </c>
      <c r="X123" s="4">
        <v>11.9979</v>
      </c>
      <c r="Y123" s="4">
        <v>12.2</v>
      </c>
      <c r="Z123" s="4">
        <v>856</v>
      </c>
      <c r="AA123" s="4">
        <v>881</v>
      </c>
      <c r="AB123" s="4">
        <v>885</v>
      </c>
      <c r="AC123" s="4">
        <v>62</v>
      </c>
      <c r="AD123" s="4">
        <v>4.83</v>
      </c>
      <c r="AE123" s="4">
        <v>0.11</v>
      </c>
      <c r="AF123" s="4">
        <v>980</v>
      </c>
      <c r="AG123" s="4">
        <v>-16</v>
      </c>
      <c r="AH123" s="4">
        <v>0.72699999999999998</v>
      </c>
      <c r="AI123" s="4">
        <v>8</v>
      </c>
      <c r="AJ123" s="4">
        <v>188</v>
      </c>
      <c r="AK123" s="4">
        <v>137</v>
      </c>
      <c r="AL123" s="4">
        <v>3.5</v>
      </c>
      <c r="AM123" s="4">
        <v>195</v>
      </c>
      <c r="AN123" s="4" t="s">
        <v>155</v>
      </c>
      <c r="AO123" s="4">
        <v>2</v>
      </c>
      <c r="AP123" s="5">
        <v>0.85571759259259261</v>
      </c>
      <c r="AQ123" s="4">
        <v>47.159301999999997</v>
      </c>
      <c r="AR123" s="4">
        <v>-88.489727000000002</v>
      </c>
      <c r="AS123" s="4">
        <v>314</v>
      </c>
      <c r="AT123" s="4">
        <v>0</v>
      </c>
      <c r="AU123" s="4">
        <v>12</v>
      </c>
      <c r="AV123" s="4">
        <v>10</v>
      </c>
      <c r="AW123" s="4" t="s">
        <v>193</v>
      </c>
      <c r="AX123" s="4">
        <v>0.9</v>
      </c>
      <c r="AY123" s="4">
        <v>1.6</v>
      </c>
      <c r="AZ123" s="4">
        <v>1.8</v>
      </c>
      <c r="BA123" s="4">
        <v>14.023</v>
      </c>
      <c r="BB123" s="4">
        <v>16.13</v>
      </c>
      <c r="BC123" s="4">
        <v>1.1499999999999999</v>
      </c>
      <c r="BD123" s="4">
        <v>12.52</v>
      </c>
      <c r="BE123" s="4">
        <v>597.99599999999998</v>
      </c>
      <c r="BF123" s="4">
        <v>718.12699999999995</v>
      </c>
      <c r="BG123" s="4">
        <v>0.21099999999999999</v>
      </c>
      <c r="BH123" s="4">
        <v>0</v>
      </c>
      <c r="BI123" s="4">
        <v>0.21099999999999999</v>
      </c>
      <c r="BJ123" s="4">
        <v>0.159</v>
      </c>
      <c r="BK123" s="4">
        <v>0</v>
      </c>
      <c r="BL123" s="4">
        <v>0.159</v>
      </c>
      <c r="BM123" s="4">
        <v>432.6275</v>
      </c>
      <c r="BQ123" s="4">
        <v>2475.1410000000001</v>
      </c>
      <c r="BR123" s="4">
        <v>0.108184</v>
      </c>
      <c r="BS123" s="4">
        <v>-5</v>
      </c>
      <c r="BT123" s="4">
        <v>3.1545999999999998E-2</v>
      </c>
      <c r="BU123" s="4">
        <v>2.6437469999999998</v>
      </c>
      <c r="BV123" s="4">
        <v>0.63722900000000005</v>
      </c>
    </row>
    <row r="124" spans="1:74" x14ac:dyDescent="0.25">
      <c r="A124" s="2">
        <v>42067</v>
      </c>
      <c r="B124" s="3">
        <v>2.153009259259259E-2</v>
      </c>
      <c r="C124" s="4">
        <v>2.3969999999999998</v>
      </c>
      <c r="D124" s="4">
        <v>4.4734999999999996</v>
      </c>
      <c r="E124" s="4">
        <v>44735.44068</v>
      </c>
      <c r="F124" s="4">
        <v>8</v>
      </c>
      <c r="G124" s="4">
        <v>-2.2000000000000002</v>
      </c>
      <c r="H124" s="4">
        <v>46112.2</v>
      </c>
      <c r="J124" s="4">
        <v>13.5</v>
      </c>
      <c r="K124" s="4">
        <v>0.88859999999999995</v>
      </c>
      <c r="L124" s="4">
        <v>2.1297999999999999</v>
      </c>
      <c r="M124" s="4">
        <v>3.9752000000000001</v>
      </c>
      <c r="N124" s="4">
        <v>7.1089000000000002</v>
      </c>
      <c r="O124" s="4">
        <v>0</v>
      </c>
      <c r="P124" s="4">
        <v>7.1</v>
      </c>
      <c r="Q124" s="4">
        <v>5.3456999999999999</v>
      </c>
      <c r="R124" s="4">
        <v>0</v>
      </c>
      <c r="S124" s="4">
        <v>5.3</v>
      </c>
      <c r="T124" s="4">
        <v>46112.242599999998</v>
      </c>
      <c r="W124" s="4">
        <v>0</v>
      </c>
      <c r="X124" s="4">
        <v>11.9962</v>
      </c>
      <c r="Y124" s="4">
        <v>12.2</v>
      </c>
      <c r="Z124" s="4">
        <v>855</v>
      </c>
      <c r="AA124" s="4">
        <v>881</v>
      </c>
      <c r="AB124" s="4">
        <v>885</v>
      </c>
      <c r="AC124" s="4">
        <v>62</v>
      </c>
      <c r="AD124" s="4">
        <v>4.83</v>
      </c>
      <c r="AE124" s="4">
        <v>0.11</v>
      </c>
      <c r="AF124" s="4">
        <v>980</v>
      </c>
      <c r="AG124" s="4">
        <v>-16</v>
      </c>
      <c r="AH124" s="4">
        <v>0.272727</v>
      </c>
      <c r="AI124" s="4">
        <v>8</v>
      </c>
      <c r="AJ124" s="4">
        <v>188</v>
      </c>
      <c r="AK124" s="4">
        <v>137</v>
      </c>
      <c r="AL124" s="4">
        <v>3.8</v>
      </c>
      <c r="AM124" s="4">
        <v>195</v>
      </c>
      <c r="AN124" s="4" t="s">
        <v>155</v>
      </c>
      <c r="AO124" s="4">
        <v>2</v>
      </c>
      <c r="AP124" s="5">
        <v>0.85574074074074069</v>
      </c>
      <c r="AQ124" s="4">
        <v>47.159301999999997</v>
      </c>
      <c r="AR124" s="4">
        <v>-88.489727000000002</v>
      </c>
      <c r="AS124" s="4">
        <v>314</v>
      </c>
      <c r="AT124" s="4">
        <v>0</v>
      </c>
      <c r="AU124" s="4">
        <v>12</v>
      </c>
      <c r="AV124" s="4">
        <v>10</v>
      </c>
      <c r="AW124" s="4" t="s">
        <v>193</v>
      </c>
      <c r="AX124" s="4">
        <v>0.9</v>
      </c>
      <c r="AY124" s="4">
        <v>1.6</v>
      </c>
      <c r="AZ124" s="4">
        <v>1.8</v>
      </c>
      <c r="BA124" s="4">
        <v>14.023</v>
      </c>
      <c r="BB124" s="4">
        <v>16.100000000000001</v>
      </c>
      <c r="BC124" s="4">
        <v>1.1499999999999999</v>
      </c>
      <c r="BD124" s="4">
        <v>12.536</v>
      </c>
      <c r="BE124" s="4">
        <v>603.09900000000005</v>
      </c>
      <c r="BF124" s="4">
        <v>716.452</v>
      </c>
      <c r="BG124" s="4">
        <v>0.21099999999999999</v>
      </c>
      <c r="BH124" s="4">
        <v>0</v>
      </c>
      <c r="BI124" s="4">
        <v>0.21099999999999999</v>
      </c>
      <c r="BJ124" s="4">
        <v>0.159</v>
      </c>
      <c r="BK124" s="4">
        <v>0</v>
      </c>
      <c r="BL124" s="4">
        <v>0.159</v>
      </c>
      <c r="BM124" s="4">
        <v>431.80259999999998</v>
      </c>
      <c r="BQ124" s="4">
        <v>2469.9650000000001</v>
      </c>
      <c r="BR124" s="4">
        <v>0.11236400000000001</v>
      </c>
      <c r="BS124" s="4">
        <v>-5</v>
      </c>
      <c r="BT124" s="4">
        <v>3.2454999999999998E-2</v>
      </c>
      <c r="BU124" s="4">
        <v>2.745886</v>
      </c>
      <c r="BV124" s="4">
        <v>0.655582</v>
      </c>
    </row>
    <row r="125" spans="1:74" x14ac:dyDescent="0.25">
      <c r="A125" s="2">
        <v>42067</v>
      </c>
      <c r="B125" s="3">
        <v>2.1541666666666667E-2</v>
      </c>
      <c r="C125" s="4">
        <v>2.4140000000000001</v>
      </c>
      <c r="D125" s="4">
        <v>4.4718999999999998</v>
      </c>
      <c r="E125" s="4">
        <v>44718.561040000001</v>
      </c>
      <c r="F125" s="4">
        <v>8.1</v>
      </c>
      <c r="G125" s="4">
        <v>-2.2000000000000002</v>
      </c>
      <c r="H125" s="4">
        <v>46112.9</v>
      </c>
      <c r="J125" s="4">
        <v>13.5</v>
      </c>
      <c r="K125" s="4">
        <v>0.88849999999999996</v>
      </c>
      <c r="L125" s="4">
        <v>2.1450999999999998</v>
      </c>
      <c r="M125" s="4">
        <v>3.9733000000000001</v>
      </c>
      <c r="N125" s="4">
        <v>7.1570999999999998</v>
      </c>
      <c r="O125" s="4">
        <v>0</v>
      </c>
      <c r="P125" s="4">
        <v>7.2</v>
      </c>
      <c r="Q125" s="4">
        <v>5.3819999999999997</v>
      </c>
      <c r="R125" s="4">
        <v>0</v>
      </c>
      <c r="S125" s="4">
        <v>5.4</v>
      </c>
      <c r="T125" s="4">
        <v>46112.9</v>
      </c>
      <c r="W125" s="4">
        <v>0</v>
      </c>
      <c r="X125" s="4">
        <v>11.994899999999999</v>
      </c>
      <c r="Y125" s="4">
        <v>12.1</v>
      </c>
      <c r="Z125" s="4">
        <v>856</v>
      </c>
      <c r="AA125" s="4">
        <v>881</v>
      </c>
      <c r="AB125" s="4">
        <v>886</v>
      </c>
      <c r="AC125" s="4">
        <v>62</v>
      </c>
      <c r="AD125" s="4">
        <v>4.83</v>
      </c>
      <c r="AE125" s="4">
        <v>0.11</v>
      </c>
      <c r="AF125" s="4">
        <v>980</v>
      </c>
      <c r="AG125" s="4">
        <v>-16</v>
      </c>
      <c r="AH125" s="4">
        <v>1</v>
      </c>
      <c r="AI125" s="4">
        <v>8</v>
      </c>
      <c r="AJ125" s="4">
        <v>188</v>
      </c>
      <c r="AK125" s="4">
        <v>137.30000000000001</v>
      </c>
      <c r="AL125" s="4">
        <v>3.9</v>
      </c>
      <c r="AM125" s="4">
        <v>195</v>
      </c>
      <c r="AN125" s="4" t="s">
        <v>155</v>
      </c>
      <c r="AO125" s="4">
        <v>2</v>
      </c>
      <c r="AP125" s="5">
        <v>0.85574074074074069</v>
      </c>
      <c r="AQ125" s="4">
        <v>47.159301999999997</v>
      </c>
      <c r="AR125" s="4">
        <v>-88.489727000000002</v>
      </c>
      <c r="AS125" s="4">
        <v>314.3</v>
      </c>
      <c r="AT125" s="4">
        <v>0</v>
      </c>
      <c r="AU125" s="4">
        <v>12</v>
      </c>
      <c r="AV125" s="4">
        <v>10</v>
      </c>
      <c r="AW125" s="4" t="s">
        <v>193</v>
      </c>
      <c r="AX125" s="4">
        <v>0.9</v>
      </c>
      <c r="AY125" s="4">
        <v>1.6</v>
      </c>
      <c r="AZ125" s="4">
        <v>1.8</v>
      </c>
      <c r="BA125" s="4">
        <v>14.023</v>
      </c>
      <c r="BB125" s="4">
        <v>16.079999999999998</v>
      </c>
      <c r="BC125" s="4">
        <v>1.1499999999999999</v>
      </c>
      <c r="BD125" s="4">
        <v>12.548</v>
      </c>
      <c r="BE125" s="4">
        <v>606.66099999999994</v>
      </c>
      <c r="BF125" s="4">
        <v>715.20500000000004</v>
      </c>
      <c r="BG125" s="4">
        <v>0.21199999999999999</v>
      </c>
      <c r="BH125" s="4">
        <v>0</v>
      </c>
      <c r="BI125" s="4">
        <v>0.21199999999999999</v>
      </c>
      <c r="BJ125" s="4">
        <v>0.159</v>
      </c>
      <c r="BK125" s="4">
        <v>0</v>
      </c>
      <c r="BL125" s="4">
        <v>0.159</v>
      </c>
      <c r="BM125" s="4">
        <v>431.26799999999997</v>
      </c>
      <c r="BQ125" s="4">
        <v>2466.596</v>
      </c>
      <c r="BR125" s="4">
        <v>0.11017200000000001</v>
      </c>
      <c r="BS125" s="4">
        <v>-5</v>
      </c>
      <c r="BT125" s="4">
        <v>3.1271E-2</v>
      </c>
      <c r="BU125" s="4">
        <v>2.69232</v>
      </c>
      <c r="BV125" s="4">
        <v>0.63168299999999999</v>
      </c>
    </row>
    <row r="126" spans="1:74" x14ac:dyDescent="0.25">
      <c r="A126" s="2">
        <v>42067</v>
      </c>
      <c r="B126" s="3">
        <v>2.1553240740740737E-2</v>
      </c>
      <c r="C126" s="4">
        <v>2.42</v>
      </c>
      <c r="D126" s="4">
        <v>4.4702000000000002</v>
      </c>
      <c r="E126" s="4">
        <v>44702.392890000003</v>
      </c>
      <c r="F126" s="4">
        <v>8.1999999999999993</v>
      </c>
      <c r="G126" s="4">
        <v>-2.2000000000000002</v>
      </c>
      <c r="H126" s="4">
        <v>46106.9</v>
      </c>
      <c r="J126" s="4">
        <v>13.5</v>
      </c>
      <c r="K126" s="4">
        <v>0.88870000000000005</v>
      </c>
      <c r="L126" s="4">
        <v>2.1507000000000001</v>
      </c>
      <c r="M126" s="4">
        <v>3.9727000000000001</v>
      </c>
      <c r="N126" s="4">
        <v>7.2473000000000001</v>
      </c>
      <c r="O126" s="4">
        <v>0</v>
      </c>
      <c r="P126" s="4">
        <v>7.2</v>
      </c>
      <c r="Q126" s="4">
        <v>5.4499000000000004</v>
      </c>
      <c r="R126" s="4">
        <v>0</v>
      </c>
      <c r="S126" s="4">
        <v>5.4</v>
      </c>
      <c r="T126" s="4">
        <v>46106.9</v>
      </c>
      <c r="W126" s="4">
        <v>0</v>
      </c>
      <c r="X126" s="4">
        <v>11.9975</v>
      </c>
      <c r="Y126" s="4">
        <v>12.2</v>
      </c>
      <c r="Z126" s="4">
        <v>857</v>
      </c>
      <c r="AA126" s="4">
        <v>880</v>
      </c>
      <c r="AB126" s="4">
        <v>886</v>
      </c>
      <c r="AC126" s="4">
        <v>62</v>
      </c>
      <c r="AD126" s="4">
        <v>4.83</v>
      </c>
      <c r="AE126" s="4">
        <v>0.11</v>
      </c>
      <c r="AF126" s="4">
        <v>980</v>
      </c>
      <c r="AG126" s="4">
        <v>-16</v>
      </c>
      <c r="AH126" s="4">
        <v>0.73</v>
      </c>
      <c r="AI126" s="4">
        <v>8</v>
      </c>
      <c r="AJ126" s="4">
        <v>188</v>
      </c>
      <c r="AK126" s="4">
        <v>138.30000000000001</v>
      </c>
      <c r="AL126" s="4">
        <v>4.7</v>
      </c>
      <c r="AM126" s="4">
        <v>195.2</v>
      </c>
      <c r="AN126" s="4" t="s">
        <v>155</v>
      </c>
      <c r="AO126" s="4">
        <v>2</v>
      </c>
      <c r="AP126" s="5">
        <v>0.85575231481481484</v>
      </c>
      <c r="AQ126" s="4">
        <v>47.159301999999997</v>
      </c>
      <c r="AR126" s="4">
        <v>-88.489727000000002</v>
      </c>
      <c r="AS126" s="4">
        <v>314.2</v>
      </c>
      <c r="AT126" s="4">
        <v>0</v>
      </c>
      <c r="AU126" s="4">
        <v>12</v>
      </c>
      <c r="AV126" s="4">
        <v>10</v>
      </c>
      <c r="AW126" s="4" t="s">
        <v>193</v>
      </c>
      <c r="AX126" s="4">
        <v>0.9</v>
      </c>
      <c r="AY126" s="4">
        <v>1.6</v>
      </c>
      <c r="AZ126" s="4">
        <v>1.8</v>
      </c>
      <c r="BA126" s="4">
        <v>14.023</v>
      </c>
      <c r="BB126" s="4">
        <v>16.079999999999998</v>
      </c>
      <c r="BC126" s="4">
        <v>1.1499999999999999</v>
      </c>
      <c r="BD126" s="4">
        <v>12.523</v>
      </c>
      <c r="BE126" s="4">
        <v>607.99099999999999</v>
      </c>
      <c r="BF126" s="4">
        <v>714.80899999999997</v>
      </c>
      <c r="BG126" s="4">
        <v>0.215</v>
      </c>
      <c r="BH126" s="4">
        <v>0</v>
      </c>
      <c r="BI126" s="4">
        <v>0.215</v>
      </c>
      <c r="BJ126" s="4">
        <v>0.161</v>
      </c>
      <c r="BK126" s="4">
        <v>0</v>
      </c>
      <c r="BL126" s="4">
        <v>0.161</v>
      </c>
      <c r="BM126" s="4">
        <v>431.03300000000002</v>
      </c>
      <c r="BQ126" s="4">
        <v>2466.12</v>
      </c>
      <c r="BR126" s="4">
        <v>0.11465</v>
      </c>
      <c r="BS126" s="4">
        <v>-5</v>
      </c>
      <c r="BT126" s="4">
        <v>3.1730000000000001E-2</v>
      </c>
      <c r="BU126" s="4">
        <v>2.8017599999999998</v>
      </c>
      <c r="BV126" s="4">
        <v>0.64094600000000002</v>
      </c>
    </row>
    <row r="127" spans="1:74" x14ac:dyDescent="0.25">
      <c r="A127" s="2">
        <v>42067</v>
      </c>
      <c r="B127" s="3">
        <v>2.1564814814814814E-2</v>
      </c>
      <c r="C127" s="4">
        <v>2.42</v>
      </c>
      <c r="D127" s="4">
        <v>4.4615</v>
      </c>
      <c r="E127" s="4">
        <v>44615.364240000003</v>
      </c>
      <c r="F127" s="4">
        <v>8.1999999999999993</v>
      </c>
      <c r="G127" s="4">
        <v>-2.2000000000000002</v>
      </c>
      <c r="H127" s="4">
        <v>46114.3</v>
      </c>
      <c r="J127" s="4">
        <v>13.5</v>
      </c>
      <c r="K127" s="4">
        <v>0.88870000000000005</v>
      </c>
      <c r="L127" s="4">
        <v>2.1505999999999998</v>
      </c>
      <c r="M127" s="4">
        <v>3.9647999999999999</v>
      </c>
      <c r="N127" s="4">
        <v>7.2870999999999997</v>
      </c>
      <c r="O127" s="4">
        <v>0</v>
      </c>
      <c r="P127" s="4">
        <v>7.3</v>
      </c>
      <c r="Q127" s="4">
        <v>5.4798</v>
      </c>
      <c r="R127" s="4">
        <v>0</v>
      </c>
      <c r="S127" s="4">
        <v>5.5</v>
      </c>
      <c r="T127" s="4">
        <v>46114.3</v>
      </c>
      <c r="W127" s="4">
        <v>0</v>
      </c>
      <c r="X127" s="4">
        <v>11.997</v>
      </c>
      <c r="Y127" s="4">
        <v>12.1</v>
      </c>
      <c r="Z127" s="4">
        <v>858</v>
      </c>
      <c r="AA127" s="4">
        <v>879</v>
      </c>
      <c r="AB127" s="4">
        <v>885</v>
      </c>
      <c r="AC127" s="4">
        <v>62</v>
      </c>
      <c r="AD127" s="4">
        <v>4.83</v>
      </c>
      <c r="AE127" s="4">
        <v>0.11</v>
      </c>
      <c r="AF127" s="4">
        <v>980</v>
      </c>
      <c r="AG127" s="4">
        <v>-16</v>
      </c>
      <c r="AH127" s="4">
        <v>-0.26946100000000001</v>
      </c>
      <c r="AI127" s="4">
        <v>8</v>
      </c>
      <c r="AJ127" s="4">
        <v>188</v>
      </c>
      <c r="AK127" s="4">
        <v>138.69999999999999</v>
      </c>
      <c r="AL127" s="4">
        <v>4.3</v>
      </c>
      <c r="AM127" s="4">
        <v>195.6</v>
      </c>
      <c r="AN127" s="4" t="s">
        <v>155</v>
      </c>
      <c r="AO127" s="4">
        <v>2</v>
      </c>
      <c r="AP127" s="5">
        <v>0.85577546296296303</v>
      </c>
      <c r="AQ127" s="4">
        <v>47.159301999999997</v>
      </c>
      <c r="AR127" s="4">
        <v>-88.489727000000002</v>
      </c>
      <c r="AS127" s="4">
        <v>314.2</v>
      </c>
      <c r="AT127" s="4">
        <v>0</v>
      </c>
      <c r="AU127" s="4">
        <v>12</v>
      </c>
      <c r="AV127" s="4">
        <v>10</v>
      </c>
      <c r="AW127" s="4" t="s">
        <v>193</v>
      </c>
      <c r="AX127" s="4">
        <v>0.9</v>
      </c>
      <c r="AY127" s="4">
        <v>1.6</v>
      </c>
      <c r="AZ127" s="4">
        <v>1.8</v>
      </c>
      <c r="BA127" s="4">
        <v>14.023</v>
      </c>
      <c r="BB127" s="4">
        <v>16.09</v>
      </c>
      <c r="BC127" s="4">
        <v>1.1499999999999999</v>
      </c>
      <c r="BD127" s="4">
        <v>12.528</v>
      </c>
      <c r="BE127" s="4">
        <v>608.37800000000004</v>
      </c>
      <c r="BF127" s="4">
        <v>713.87099999999998</v>
      </c>
      <c r="BG127" s="4">
        <v>0.216</v>
      </c>
      <c r="BH127" s="4">
        <v>0</v>
      </c>
      <c r="BI127" s="4">
        <v>0.216</v>
      </c>
      <c r="BJ127" s="4">
        <v>0.16200000000000001</v>
      </c>
      <c r="BK127" s="4">
        <v>0</v>
      </c>
      <c r="BL127" s="4">
        <v>0.16200000000000001</v>
      </c>
      <c r="BM127" s="4">
        <v>431.39510000000001</v>
      </c>
      <c r="BQ127" s="4">
        <v>2467.6880000000001</v>
      </c>
      <c r="BR127" s="4">
        <v>0.110731</v>
      </c>
      <c r="BS127" s="4">
        <v>-5</v>
      </c>
      <c r="BT127" s="4">
        <v>3.0731000000000001E-2</v>
      </c>
      <c r="BU127" s="4">
        <v>2.705978</v>
      </c>
      <c r="BV127" s="4">
        <v>0.620757</v>
      </c>
    </row>
    <row r="128" spans="1:74" x14ac:dyDescent="0.25">
      <c r="A128" s="2">
        <v>42067</v>
      </c>
      <c r="B128" s="3">
        <v>2.1576388888888891E-2</v>
      </c>
      <c r="C128" s="4">
        <v>2.42</v>
      </c>
      <c r="D128" s="4">
        <v>4.4580000000000002</v>
      </c>
      <c r="E128" s="4">
        <v>44580</v>
      </c>
      <c r="F128" s="4">
        <v>8.3000000000000007</v>
      </c>
      <c r="G128" s="4">
        <v>-2.2000000000000002</v>
      </c>
      <c r="H128" s="4">
        <v>46109.8</v>
      </c>
      <c r="J128" s="4">
        <v>13.43</v>
      </c>
      <c r="K128" s="4">
        <v>0.88859999999999995</v>
      </c>
      <c r="L128" s="4">
        <v>2.1505000000000001</v>
      </c>
      <c r="M128" s="4">
        <v>3.9615</v>
      </c>
      <c r="N128" s="4">
        <v>7.335</v>
      </c>
      <c r="O128" s="4">
        <v>0</v>
      </c>
      <c r="P128" s="4">
        <v>7.3</v>
      </c>
      <c r="Q128" s="4">
        <v>5.5157999999999996</v>
      </c>
      <c r="R128" s="4">
        <v>0</v>
      </c>
      <c r="S128" s="4">
        <v>5.5</v>
      </c>
      <c r="T128" s="4">
        <v>46109.8</v>
      </c>
      <c r="W128" s="4">
        <v>0</v>
      </c>
      <c r="X128" s="4">
        <v>11.938000000000001</v>
      </c>
      <c r="Y128" s="4">
        <v>12.1</v>
      </c>
      <c r="Z128" s="4">
        <v>858</v>
      </c>
      <c r="AA128" s="4">
        <v>879</v>
      </c>
      <c r="AB128" s="4">
        <v>886</v>
      </c>
      <c r="AC128" s="4">
        <v>62</v>
      </c>
      <c r="AD128" s="4">
        <v>4.83</v>
      </c>
      <c r="AE128" s="4">
        <v>0.11</v>
      </c>
      <c r="AF128" s="4">
        <v>980</v>
      </c>
      <c r="AG128" s="4">
        <v>-16</v>
      </c>
      <c r="AH128" s="4">
        <v>-0.46400000000000002</v>
      </c>
      <c r="AI128" s="4">
        <v>8</v>
      </c>
      <c r="AJ128" s="4">
        <v>188.3</v>
      </c>
      <c r="AK128" s="4">
        <v>138.30000000000001</v>
      </c>
      <c r="AL128" s="4">
        <v>4</v>
      </c>
      <c r="AM128" s="4">
        <v>195.9</v>
      </c>
      <c r="AN128" s="4" t="s">
        <v>155</v>
      </c>
      <c r="AO128" s="4">
        <v>2</v>
      </c>
      <c r="AP128" s="5">
        <v>0.85577546296296303</v>
      </c>
      <c r="AQ128" s="4">
        <v>47.159301999999997</v>
      </c>
      <c r="AR128" s="4">
        <v>-88.489727000000002</v>
      </c>
      <c r="AS128" s="4">
        <v>314.5</v>
      </c>
      <c r="AT128" s="4">
        <v>0</v>
      </c>
      <c r="AU128" s="4">
        <v>12</v>
      </c>
      <c r="AV128" s="4">
        <v>10</v>
      </c>
      <c r="AW128" s="4" t="s">
        <v>193</v>
      </c>
      <c r="AX128" s="4">
        <v>0.9</v>
      </c>
      <c r="AY128" s="4">
        <v>1.6</v>
      </c>
      <c r="AZ128" s="4">
        <v>1.8</v>
      </c>
      <c r="BA128" s="4">
        <v>14.023</v>
      </c>
      <c r="BB128" s="4">
        <v>16.100000000000001</v>
      </c>
      <c r="BC128" s="4">
        <v>1.1499999999999999</v>
      </c>
      <c r="BD128" s="4">
        <v>12.534000000000001</v>
      </c>
      <c r="BE128" s="4">
        <v>608.56899999999996</v>
      </c>
      <c r="BF128" s="4">
        <v>713.529</v>
      </c>
      <c r="BG128" s="4">
        <v>0.217</v>
      </c>
      <c r="BH128" s="4">
        <v>0</v>
      </c>
      <c r="BI128" s="4">
        <v>0.217</v>
      </c>
      <c r="BJ128" s="4">
        <v>0.16300000000000001</v>
      </c>
      <c r="BK128" s="4">
        <v>0</v>
      </c>
      <c r="BL128" s="4">
        <v>0.16300000000000001</v>
      </c>
      <c r="BM128" s="4">
        <v>431.51100000000002</v>
      </c>
      <c r="BQ128" s="4">
        <v>2456.462</v>
      </c>
      <c r="BR128" s="4">
        <v>0.111608</v>
      </c>
      <c r="BS128" s="4">
        <v>-5</v>
      </c>
      <c r="BT128" s="4">
        <v>3.0536000000000001E-2</v>
      </c>
      <c r="BU128" s="4">
        <v>2.7274210000000001</v>
      </c>
      <c r="BV128" s="4">
        <v>0.61682700000000001</v>
      </c>
    </row>
    <row r="129" spans="1:74" x14ac:dyDescent="0.25">
      <c r="A129" s="2">
        <v>42067</v>
      </c>
      <c r="B129" s="3">
        <v>2.1587962962962962E-2</v>
      </c>
      <c r="C129" s="4">
        <v>2.42</v>
      </c>
      <c r="D129" s="4">
        <v>4.4588000000000001</v>
      </c>
      <c r="E129" s="4">
        <v>44587.583259999999</v>
      </c>
      <c r="F129" s="4">
        <v>8.3000000000000007</v>
      </c>
      <c r="G129" s="4">
        <v>-2.2000000000000002</v>
      </c>
      <c r="H129" s="4">
        <v>46114.3</v>
      </c>
      <c r="J129" s="4">
        <v>13.4</v>
      </c>
      <c r="K129" s="4">
        <v>0.88859999999999995</v>
      </c>
      <c r="L129" s="4">
        <v>2.1503000000000001</v>
      </c>
      <c r="M129" s="4">
        <v>3.9619</v>
      </c>
      <c r="N129" s="4">
        <v>7.3750999999999998</v>
      </c>
      <c r="O129" s="4">
        <v>0</v>
      </c>
      <c r="P129" s="4">
        <v>7.4</v>
      </c>
      <c r="Q129" s="4">
        <v>5.5460000000000003</v>
      </c>
      <c r="R129" s="4">
        <v>0</v>
      </c>
      <c r="S129" s="4">
        <v>5.5</v>
      </c>
      <c r="T129" s="4">
        <v>46114.3</v>
      </c>
      <c r="W129" s="4">
        <v>0</v>
      </c>
      <c r="X129" s="4">
        <v>11.9069</v>
      </c>
      <c r="Y129" s="4">
        <v>12.2</v>
      </c>
      <c r="Z129" s="4">
        <v>857</v>
      </c>
      <c r="AA129" s="4">
        <v>879</v>
      </c>
      <c r="AB129" s="4">
        <v>885</v>
      </c>
      <c r="AC129" s="4">
        <v>62</v>
      </c>
      <c r="AD129" s="4">
        <v>4.83</v>
      </c>
      <c r="AE129" s="4">
        <v>0.11</v>
      </c>
      <c r="AF129" s="4">
        <v>980</v>
      </c>
      <c r="AG129" s="4">
        <v>-16</v>
      </c>
      <c r="AH129" s="4">
        <v>0.46453499999999998</v>
      </c>
      <c r="AI129" s="4">
        <v>8</v>
      </c>
      <c r="AJ129" s="4">
        <v>188.7</v>
      </c>
      <c r="AK129" s="4">
        <v>139</v>
      </c>
      <c r="AL129" s="4">
        <v>3.8</v>
      </c>
      <c r="AM129" s="4">
        <v>195.7</v>
      </c>
      <c r="AN129" s="4" t="s">
        <v>155</v>
      </c>
      <c r="AO129" s="4">
        <v>2</v>
      </c>
      <c r="AP129" s="5">
        <v>0.85579861111111111</v>
      </c>
      <c r="AQ129" s="4">
        <v>47.159301999999997</v>
      </c>
      <c r="AR129" s="4">
        <v>-88.489727000000002</v>
      </c>
      <c r="AS129" s="4">
        <v>314.5</v>
      </c>
      <c r="AT129" s="4">
        <v>0</v>
      </c>
      <c r="AU129" s="4">
        <v>12</v>
      </c>
      <c r="AV129" s="4">
        <v>10</v>
      </c>
      <c r="AW129" s="4" t="s">
        <v>193</v>
      </c>
      <c r="AX129" s="4">
        <v>0.9</v>
      </c>
      <c r="AY129" s="4">
        <v>1.6</v>
      </c>
      <c r="AZ129" s="4">
        <v>1.8848849999999999</v>
      </c>
      <c r="BA129" s="4">
        <v>14.023</v>
      </c>
      <c r="BB129" s="4">
        <v>16.100000000000001</v>
      </c>
      <c r="BC129" s="4">
        <v>1.1499999999999999</v>
      </c>
      <c r="BD129" s="4">
        <v>12.54</v>
      </c>
      <c r="BE129" s="4">
        <v>608.49099999999999</v>
      </c>
      <c r="BF129" s="4">
        <v>713.55899999999997</v>
      </c>
      <c r="BG129" s="4">
        <v>0.219</v>
      </c>
      <c r="BH129" s="4">
        <v>0</v>
      </c>
      <c r="BI129" s="4">
        <v>0.219</v>
      </c>
      <c r="BJ129" s="4">
        <v>0.16400000000000001</v>
      </c>
      <c r="BK129" s="4">
        <v>0</v>
      </c>
      <c r="BL129" s="4">
        <v>0.16400000000000001</v>
      </c>
      <c r="BM129" s="4">
        <v>431.52089999999998</v>
      </c>
      <c r="BQ129" s="4">
        <v>2449.864</v>
      </c>
      <c r="BR129" s="4">
        <v>0.114394</v>
      </c>
      <c r="BS129" s="4">
        <v>-5</v>
      </c>
      <c r="BT129" s="4">
        <v>3.1196999999999999E-2</v>
      </c>
      <c r="BU129" s="4">
        <v>2.7954940000000001</v>
      </c>
      <c r="BV129" s="4">
        <v>0.63017500000000004</v>
      </c>
    </row>
    <row r="130" spans="1:74" x14ac:dyDescent="0.25">
      <c r="A130" s="2">
        <v>42067</v>
      </c>
      <c r="B130" s="3">
        <v>2.1599537037037039E-2</v>
      </c>
      <c r="C130" s="4">
        <v>2.42</v>
      </c>
      <c r="D130" s="4">
        <v>4.4602000000000004</v>
      </c>
      <c r="E130" s="4">
        <v>44602.261810000004</v>
      </c>
      <c r="F130" s="4">
        <v>8.4</v>
      </c>
      <c r="G130" s="4">
        <v>-2.2000000000000002</v>
      </c>
      <c r="H130" s="4">
        <v>46115</v>
      </c>
      <c r="J130" s="4">
        <v>13.4</v>
      </c>
      <c r="K130" s="4">
        <v>0.88839999999999997</v>
      </c>
      <c r="L130" s="4">
        <v>2.1497999999999999</v>
      </c>
      <c r="M130" s="4">
        <v>3.9622999999999999</v>
      </c>
      <c r="N130" s="4">
        <v>7.4223999999999997</v>
      </c>
      <c r="O130" s="4">
        <v>0</v>
      </c>
      <c r="P130" s="4">
        <v>7.4</v>
      </c>
      <c r="Q130" s="4">
        <v>5.5815999999999999</v>
      </c>
      <c r="R130" s="4">
        <v>0</v>
      </c>
      <c r="S130" s="4">
        <v>5.6</v>
      </c>
      <c r="T130" s="4">
        <v>46115</v>
      </c>
      <c r="W130" s="4">
        <v>0</v>
      </c>
      <c r="X130" s="4">
        <v>11.9041</v>
      </c>
      <c r="Y130" s="4">
        <v>12.1</v>
      </c>
      <c r="Z130" s="4">
        <v>857</v>
      </c>
      <c r="AA130" s="4">
        <v>880</v>
      </c>
      <c r="AB130" s="4">
        <v>885</v>
      </c>
      <c r="AC130" s="4">
        <v>62</v>
      </c>
      <c r="AD130" s="4">
        <v>4.83</v>
      </c>
      <c r="AE130" s="4">
        <v>0.11</v>
      </c>
      <c r="AF130" s="4">
        <v>980</v>
      </c>
      <c r="AG130" s="4">
        <v>-16</v>
      </c>
      <c r="AH130" s="4">
        <v>-1</v>
      </c>
      <c r="AI130" s="4">
        <v>8</v>
      </c>
      <c r="AJ130" s="4">
        <v>188</v>
      </c>
      <c r="AK130" s="4">
        <v>139</v>
      </c>
      <c r="AL130" s="4">
        <v>3.2</v>
      </c>
      <c r="AM130" s="4">
        <v>195.3</v>
      </c>
      <c r="AN130" s="4" t="s">
        <v>155</v>
      </c>
      <c r="AO130" s="4">
        <v>2</v>
      </c>
      <c r="AP130" s="5">
        <v>0.85579861111111111</v>
      </c>
      <c r="AQ130" s="4">
        <v>47.159301999999997</v>
      </c>
      <c r="AR130" s="4">
        <v>-88.489727000000002</v>
      </c>
      <c r="AS130" s="4">
        <v>314.5</v>
      </c>
      <c r="AT130" s="4">
        <v>0</v>
      </c>
      <c r="AU130" s="4">
        <v>12</v>
      </c>
      <c r="AV130" s="4">
        <v>10</v>
      </c>
      <c r="AW130" s="4" t="s">
        <v>193</v>
      </c>
      <c r="AX130" s="4">
        <v>0.9849</v>
      </c>
      <c r="AY130" s="4">
        <v>1.6849000000000001</v>
      </c>
      <c r="AZ130" s="4">
        <v>1.9</v>
      </c>
      <c r="BA130" s="4">
        <v>14.023</v>
      </c>
      <c r="BB130" s="4">
        <v>16.09</v>
      </c>
      <c r="BC130" s="4">
        <v>1.1499999999999999</v>
      </c>
      <c r="BD130" s="4">
        <v>12.566000000000001</v>
      </c>
      <c r="BE130" s="4">
        <v>608.35199999999998</v>
      </c>
      <c r="BF130" s="4">
        <v>713.63099999999997</v>
      </c>
      <c r="BG130" s="4">
        <v>0.22</v>
      </c>
      <c r="BH130" s="4">
        <v>0</v>
      </c>
      <c r="BI130" s="4">
        <v>0.22</v>
      </c>
      <c r="BJ130" s="4">
        <v>0.16500000000000001</v>
      </c>
      <c r="BK130" s="4">
        <v>0</v>
      </c>
      <c r="BL130" s="4">
        <v>0.16500000000000001</v>
      </c>
      <c r="BM130" s="4">
        <v>431.52890000000002</v>
      </c>
      <c r="BQ130" s="4">
        <v>2449.3069999999998</v>
      </c>
      <c r="BR130" s="4">
        <v>0.112667</v>
      </c>
      <c r="BS130" s="4">
        <v>-5</v>
      </c>
      <c r="BT130" s="4">
        <v>2.9533E-2</v>
      </c>
      <c r="BU130" s="4">
        <v>2.7533080000000001</v>
      </c>
      <c r="BV130" s="4">
        <v>0.596576</v>
      </c>
    </row>
    <row r="131" spans="1:74" x14ac:dyDescent="0.25">
      <c r="A131" s="2">
        <v>42067</v>
      </c>
      <c r="B131" s="3">
        <v>2.1611111111111112E-2</v>
      </c>
      <c r="C131" s="4">
        <v>2.3849999999999998</v>
      </c>
      <c r="D131" s="4">
        <v>4.4614000000000003</v>
      </c>
      <c r="E131" s="4">
        <v>44613.8056</v>
      </c>
      <c r="F131" s="4">
        <v>8.5</v>
      </c>
      <c r="G131" s="4">
        <v>-2.2000000000000002</v>
      </c>
      <c r="H131" s="4">
        <v>46114.7</v>
      </c>
      <c r="J131" s="4">
        <v>13.4</v>
      </c>
      <c r="K131" s="4">
        <v>0.88870000000000005</v>
      </c>
      <c r="L131" s="4">
        <v>2.1193</v>
      </c>
      <c r="M131" s="4">
        <v>3.9647999999999999</v>
      </c>
      <c r="N131" s="4">
        <v>7.5137</v>
      </c>
      <c r="O131" s="4">
        <v>0</v>
      </c>
      <c r="P131" s="4">
        <v>7.5</v>
      </c>
      <c r="Q131" s="4">
        <v>5.6501999999999999</v>
      </c>
      <c r="R131" s="4">
        <v>0</v>
      </c>
      <c r="S131" s="4">
        <v>5.7</v>
      </c>
      <c r="T131" s="4">
        <v>46114.656900000002</v>
      </c>
      <c r="W131" s="4">
        <v>0</v>
      </c>
      <c r="X131" s="4">
        <v>11.9084</v>
      </c>
      <c r="Y131" s="4">
        <v>12.2</v>
      </c>
      <c r="Z131" s="4">
        <v>856</v>
      </c>
      <c r="AA131" s="4">
        <v>880</v>
      </c>
      <c r="AB131" s="4">
        <v>885</v>
      </c>
      <c r="AC131" s="4">
        <v>62</v>
      </c>
      <c r="AD131" s="4">
        <v>4.83</v>
      </c>
      <c r="AE131" s="4">
        <v>0.11</v>
      </c>
      <c r="AF131" s="4">
        <v>980</v>
      </c>
      <c r="AG131" s="4">
        <v>-16</v>
      </c>
      <c r="AH131" s="4">
        <v>-1</v>
      </c>
      <c r="AI131" s="4">
        <v>8</v>
      </c>
      <c r="AJ131" s="4">
        <v>188</v>
      </c>
      <c r="AK131" s="4">
        <v>139</v>
      </c>
      <c r="AL131" s="4">
        <v>3.3</v>
      </c>
      <c r="AM131" s="4">
        <v>195</v>
      </c>
      <c r="AN131" s="4" t="s">
        <v>155</v>
      </c>
      <c r="AO131" s="4">
        <v>2</v>
      </c>
      <c r="AP131" s="5">
        <v>0.85581018518518526</v>
      </c>
      <c r="AQ131" s="4">
        <v>47.159301999999997</v>
      </c>
      <c r="AR131" s="4">
        <v>-88.489727000000002</v>
      </c>
      <c r="AS131" s="4">
        <v>314.8</v>
      </c>
      <c r="AT131" s="4">
        <v>0</v>
      </c>
      <c r="AU131" s="4">
        <v>12</v>
      </c>
      <c r="AV131" s="4">
        <v>10</v>
      </c>
      <c r="AW131" s="4" t="s">
        <v>193</v>
      </c>
      <c r="AX131" s="4">
        <v>1.0849</v>
      </c>
      <c r="AY131" s="4">
        <v>1.1056999999999999</v>
      </c>
      <c r="AZ131" s="4">
        <v>1.9849000000000001</v>
      </c>
      <c r="BA131" s="4">
        <v>14.023</v>
      </c>
      <c r="BB131" s="4">
        <v>16.14</v>
      </c>
      <c r="BC131" s="4">
        <v>1.1499999999999999</v>
      </c>
      <c r="BD131" s="4">
        <v>12.526</v>
      </c>
      <c r="BE131" s="4">
        <v>601.28099999999995</v>
      </c>
      <c r="BF131" s="4">
        <v>715.96</v>
      </c>
      <c r="BG131" s="4">
        <v>0.223</v>
      </c>
      <c r="BH131" s="4">
        <v>0</v>
      </c>
      <c r="BI131" s="4">
        <v>0.223</v>
      </c>
      <c r="BJ131" s="4">
        <v>0.16800000000000001</v>
      </c>
      <c r="BK131" s="4">
        <v>0</v>
      </c>
      <c r="BL131" s="4">
        <v>0.16800000000000001</v>
      </c>
      <c r="BM131" s="4">
        <v>432.6669</v>
      </c>
      <c r="BQ131" s="4">
        <v>2456.665</v>
      </c>
      <c r="BR131" s="4">
        <v>0.118404</v>
      </c>
      <c r="BS131" s="4">
        <v>-5</v>
      </c>
      <c r="BT131" s="4">
        <v>3.0734000000000001E-2</v>
      </c>
      <c r="BU131" s="4">
        <v>2.8934980000000001</v>
      </c>
      <c r="BV131" s="4">
        <v>0.62082700000000002</v>
      </c>
    </row>
    <row r="132" spans="1:74" x14ac:dyDescent="0.25">
      <c r="A132" s="2">
        <v>42067</v>
      </c>
      <c r="B132" s="3">
        <v>2.1622685185185186E-2</v>
      </c>
      <c r="C132" s="4">
        <v>2.359</v>
      </c>
      <c r="D132" s="4">
        <v>4.4671000000000003</v>
      </c>
      <c r="E132" s="4">
        <v>44671.466229999998</v>
      </c>
      <c r="F132" s="4">
        <v>8.5</v>
      </c>
      <c r="G132" s="4">
        <v>-2.2000000000000002</v>
      </c>
      <c r="H132" s="4">
        <v>46119.3</v>
      </c>
      <c r="J132" s="4">
        <v>13.4</v>
      </c>
      <c r="K132" s="4">
        <v>0.88880000000000003</v>
      </c>
      <c r="L132" s="4">
        <v>2.0966</v>
      </c>
      <c r="M132" s="4">
        <v>3.9702999999999999</v>
      </c>
      <c r="N132" s="4">
        <v>7.5545999999999998</v>
      </c>
      <c r="O132" s="4">
        <v>0</v>
      </c>
      <c r="P132" s="4">
        <v>7.6</v>
      </c>
      <c r="Q132" s="4">
        <v>5.681</v>
      </c>
      <c r="R132" s="4">
        <v>0</v>
      </c>
      <c r="S132" s="4">
        <v>5.7</v>
      </c>
      <c r="T132" s="4">
        <v>46119.3</v>
      </c>
      <c r="W132" s="4">
        <v>0</v>
      </c>
      <c r="X132" s="4">
        <v>11.909599999999999</v>
      </c>
      <c r="Y132" s="4">
        <v>12.1</v>
      </c>
      <c r="Z132" s="4">
        <v>857</v>
      </c>
      <c r="AA132" s="4">
        <v>879</v>
      </c>
      <c r="AB132" s="4">
        <v>885</v>
      </c>
      <c r="AC132" s="4">
        <v>62</v>
      </c>
      <c r="AD132" s="4">
        <v>4.83</v>
      </c>
      <c r="AE132" s="4">
        <v>0.11</v>
      </c>
      <c r="AF132" s="4">
        <v>980</v>
      </c>
      <c r="AG132" s="4">
        <v>-16</v>
      </c>
      <c r="AH132" s="4">
        <v>-0.73185500000000003</v>
      </c>
      <c r="AI132" s="4">
        <v>8</v>
      </c>
      <c r="AJ132" s="4">
        <v>188.3</v>
      </c>
      <c r="AK132" s="4">
        <v>139</v>
      </c>
      <c r="AL132" s="4">
        <v>3.1</v>
      </c>
      <c r="AM132" s="4">
        <v>195</v>
      </c>
      <c r="AN132" s="4" t="s">
        <v>155</v>
      </c>
      <c r="AO132" s="4">
        <v>2</v>
      </c>
      <c r="AP132" s="5">
        <v>0.85583333333333333</v>
      </c>
      <c r="AQ132" s="4">
        <v>47.159301999999997</v>
      </c>
      <c r="AR132" s="4">
        <v>-88.489727000000002</v>
      </c>
      <c r="AS132" s="4">
        <v>315.2</v>
      </c>
      <c r="AT132" s="4">
        <v>0</v>
      </c>
      <c r="AU132" s="4">
        <v>12</v>
      </c>
      <c r="AV132" s="4">
        <v>10</v>
      </c>
      <c r="AW132" s="4" t="s">
        <v>193</v>
      </c>
      <c r="AX132" s="4">
        <v>1.1000000000000001</v>
      </c>
      <c r="AY132" s="4">
        <v>1.0849</v>
      </c>
      <c r="AZ132" s="4">
        <v>2</v>
      </c>
      <c r="BA132" s="4">
        <v>14.023</v>
      </c>
      <c r="BB132" s="4">
        <v>16.16</v>
      </c>
      <c r="BC132" s="4">
        <v>1.1499999999999999</v>
      </c>
      <c r="BD132" s="4">
        <v>12.513999999999999</v>
      </c>
      <c r="BE132" s="4">
        <v>595.77800000000002</v>
      </c>
      <c r="BF132" s="4">
        <v>718.08500000000004</v>
      </c>
      <c r="BG132" s="4">
        <v>0.22500000000000001</v>
      </c>
      <c r="BH132" s="4">
        <v>0</v>
      </c>
      <c r="BI132" s="4">
        <v>0.22500000000000001</v>
      </c>
      <c r="BJ132" s="4">
        <v>0.16900000000000001</v>
      </c>
      <c r="BK132" s="4">
        <v>0</v>
      </c>
      <c r="BL132" s="4">
        <v>0.16900000000000001</v>
      </c>
      <c r="BM132" s="4">
        <v>433.3886</v>
      </c>
      <c r="BQ132" s="4">
        <v>2460.7730000000001</v>
      </c>
      <c r="BR132" s="4">
        <v>0.114536</v>
      </c>
      <c r="BS132" s="4">
        <v>-5</v>
      </c>
      <c r="BT132" s="4">
        <v>0.03</v>
      </c>
      <c r="BU132" s="4">
        <v>2.7989809999999999</v>
      </c>
      <c r="BV132" s="4">
        <v>0.60599999999999998</v>
      </c>
    </row>
    <row r="133" spans="1:74" x14ac:dyDescent="0.25">
      <c r="A133" s="2">
        <v>42067</v>
      </c>
      <c r="B133" s="3">
        <v>2.1634259259259259E-2</v>
      </c>
      <c r="C133" s="4">
        <v>2.35</v>
      </c>
      <c r="D133" s="4">
        <v>4.4722999999999997</v>
      </c>
      <c r="E133" s="4">
        <v>44723.139239999997</v>
      </c>
      <c r="F133" s="4">
        <v>8.6</v>
      </c>
      <c r="G133" s="4">
        <v>-2.2000000000000002</v>
      </c>
      <c r="H133" s="4">
        <v>46114.1</v>
      </c>
      <c r="J133" s="4">
        <v>13.4</v>
      </c>
      <c r="K133" s="4">
        <v>0.88870000000000005</v>
      </c>
      <c r="L133" s="4">
        <v>2.0884999999999998</v>
      </c>
      <c r="M133" s="4">
        <v>3.9746999999999999</v>
      </c>
      <c r="N133" s="4">
        <v>7.6430999999999996</v>
      </c>
      <c r="O133" s="4">
        <v>0</v>
      </c>
      <c r="P133" s="4">
        <v>7.6</v>
      </c>
      <c r="Q133" s="4">
        <v>5.7474999999999996</v>
      </c>
      <c r="R133" s="4">
        <v>0</v>
      </c>
      <c r="S133" s="4">
        <v>5.7</v>
      </c>
      <c r="T133" s="4">
        <v>46114.1</v>
      </c>
      <c r="W133" s="4">
        <v>0</v>
      </c>
      <c r="X133" s="4">
        <v>11.908899999999999</v>
      </c>
      <c r="Y133" s="4">
        <v>12.1</v>
      </c>
      <c r="Z133" s="4">
        <v>857</v>
      </c>
      <c r="AA133" s="4">
        <v>880</v>
      </c>
      <c r="AB133" s="4">
        <v>886</v>
      </c>
      <c r="AC133" s="4">
        <v>62</v>
      </c>
      <c r="AD133" s="4">
        <v>4.83</v>
      </c>
      <c r="AE133" s="4">
        <v>0.11</v>
      </c>
      <c r="AF133" s="4">
        <v>980</v>
      </c>
      <c r="AG133" s="4">
        <v>-16</v>
      </c>
      <c r="AH133" s="4">
        <v>0.273453</v>
      </c>
      <c r="AI133" s="4">
        <v>8</v>
      </c>
      <c r="AJ133" s="4">
        <v>189</v>
      </c>
      <c r="AK133" s="4">
        <v>139</v>
      </c>
      <c r="AL133" s="4">
        <v>2.8</v>
      </c>
      <c r="AM133" s="4">
        <v>195</v>
      </c>
      <c r="AN133" s="4" t="s">
        <v>155</v>
      </c>
      <c r="AO133" s="4">
        <v>2</v>
      </c>
      <c r="AP133" s="5">
        <v>0.85584490740740737</v>
      </c>
      <c r="AQ133" s="4">
        <v>47.159301999999997</v>
      </c>
      <c r="AR133" s="4">
        <v>-88.489727000000002</v>
      </c>
      <c r="AS133" s="4">
        <v>315.39999999999998</v>
      </c>
      <c r="AT133" s="4">
        <v>0</v>
      </c>
      <c r="AU133" s="4">
        <v>12</v>
      </c>
      <c r="AV133" s="4">
        <v>10</v>
      </c>
      <c r="AW133" s="4" t="s">
        <v>193</v>
      </c>
      <c r="AX133" s="4">
        <v>1.1849000000000001</v>
      </c>
      <c r="AY133" s="4">
        <v>1.1849000000000001</v>
      </c>
      <c r="AZ133" s="4">
        <v>2.0849000000000002</v>
      </c>
      <c r="BA133" s="4">
        <v>14.023</v>
      </c>
      <c r="BB133" s="4">
        <v>16.16</v>
      </c>
      <c r="BC133" s="4">
        <v>1.1499999999999999</v>
      </c>
      <c r="BD133" s="4">
        <v>12.52</v>
      </c>
      <c r="BE133" s="4">
        <v>593.72199999999998</v>
      </c>
      <c r="BF133" s="4">
        <v>719.15899999999999</v>
      </c>
      <c r="BG133" s="4">
        <v>0.22800000000000001</v>
      </c>
      <c r="BH133" s="4">
        <v>0</v>
      </c>
      <c r="BI133" s="4">
        <v>0.22800000000000001</v>
      </c>
      <c r="BJ133" s="4">
        <v>0.17100000000000001</v>
      </c>
      <c r="BK133" s="4">
        <v>0</v>
      </c>
      <c r="BL133" s="4">
        <v>0.17100000000000001</v>
      </c>
      <c r="BM133" s="4">
        <v>433.51170000000002</v>
      </c>
      <c r="BQ133" s="4">
        <v>2461.607</v>
      </c>
      <c r="BR133" s="4">
        <v>0.115727</v>
      </c>
      <c r="BS133" s="4">
        <v>-5</v>
      </c>
      <c r="BT133" s="4">
        <v>0.03</v>
      </c>
      <c r="BU133" s="4">
        <v>2.828068</v>
      </c>
      <c r="BV133" s="4">
        <v>0.60599999999999998</v>
      </c>
    </row>
    <row r="134" spans="1:74" x14ac:dyDescent="0.25">
      <c r="A134" s="2">
        <v>42067</v>
      </c>
      <c r="B134" s="3">
        <v>2.1645833333333336E-2</v>
      </c>
      <c r="C134" s="4">
        <v>2.343</v>
      </c>
      <c r="D134" s="4">
        <v>4.4744999999999999</v>
      </c>
      <c r="E134" s="4">
        <v>44745.444900000002</v>
      </c>
      <c r="F134" s="4">
        <v>8.6999999999999993</v>
      </c>
      <c r="G134" s="4">
        <v>-2.2000000000000002</v>
      </c>
      <c r="H134" s="4">
        <v>46114.2</v>
      </c>
      <c r="J134" s="4">
        <v>13.4</v>
      </c>
      <c r="K134" s="4">
        <v>0.88880000000000003</v>
      </c>
      <c r="L134" s="4">
        <v>2.0827</v>
      </c>
      <c r="M134" s="4">
        <v>3.9769999999999999</v>
      </c>
      <c r="N134" s="4">
        <v>7.7325999999999997</v>
      </c>
      <c r="O134" s="4">
        <v>0</v>
      </c>
      <c r="P134" s="4">
        <v>7.7</v>
      </c>
      <c r="Q134" s="4">
        <v>5.8148</v>
      </c>
      <c r="R134" s="4">
        <v>0</v>
      </c>
      <c r="S134" s="4">
        <v>5.8</v>
      </c>
      <c r="T134" s="4">
        <v>46114.2117</v>
      </c>
      <c r="W134" s="4">
        <v>0</v>
      </c>
      <c r="X134" s="4">
        <v>11.91</v>
      </c>
      <c r="Y134" s="4">
        <v>12.1</v>
      </c>
      <c r="Z134" s="4">
        <v>856</v>
      </c>
      <c r="AA134" s="4">
        <v>880</v>
      </c>
      <c r="AB134" s="4">
        <v>886</v>
      </c>
      <c r="AC134" s="4">
        <v>62</v>
      </c>
      <c r="AD134" s="4">
        <v>4.83</v>
      </c>
      <c r="AE134" s="4">
        <v>0.11</v>
      </c>
      <c r="AF134" s="4">
        <v>980</v>
      </c>
      <c r="AG134" s="4">
        <v>-16</v>
      </c>
      <c r="AH134" s="4">
        <v>1</v>
      </c>
      <c r="AI134" s="4">
        <v>8</v>
      </c>
      <c r="AJ134" s="4">
        <v>189</v>
      </c>
      <c r="AK134" s="4">
        <v>139</v>
      </c>
      <c r="AL134" s="4">
        <v>2.9</v>
      </c>
      <c r="AM134" s="4">
        <v>195</v>
      </c>
      <c r="AN134" s="4" t="s">
        <v>155</v>
      </c>
      <c r="AO134" s="4">
        <v>2</v>
      </c>
      <c r="AP134" s="5">
        <v>0.85585648148148152</v>
      </c>
      <c r="AQ134" s="4">
        <v>47.159301999999997</v>
      </c>
      <c r="AR134" s="4">
        <v>-88.489727000000002</v>
      </c>
      <c r="AS134" s="4">
        <v>315.39999999999998</v>
      </c>
      <c r="AT134" s="4">
        <v>0</v>
      </c>
      <c r="AU134" s="4">
        <v>12</v>
      </c>
      <c r="AV134" s="4">
        <v>10</v>
      </c>
      <c r="AW134" s="4" t="s">
        <v>193</v>
      </c>
      <c r="AX134" s="4">
        <v>1.2</v>
      </c>
      <c r="AY134" s="4">
        <v>1.2</v>
      </c>
      <c r="AZ134" s="4">
        <v>2.1</v>
      </c>
      <c r="BA134" s="4">
        <v>14.023</v>
      </c>
      <c r="BB134" s="4">
        <v>16.170000000000002</v>
      </c>
      <c r="BC134" s="4">
        <v>1.1499999999999999</v>
      </c>
      <c r="BD134" s="4">
        <v>12.510999999999999</v>
      </c>
      <c r="BE134" s="4">
        <v>592.25300000000004</v>
      </c>
      <c r="BF134" s="4">
        <v>719.81799999999998</v>
      </c>
      <c r="BG134" s="4">
        <v>0.23</v>
      </c>
      <c r="BH134" s="4">
        <v>0</v>
      </c>
      <c r="BI134" s="4">
        <v>0.23</v>
      </c>
      <c r="BJ134" s="4">
        <v>0.17299999999999999</v>
      </c>
      <c r="BK134" s="4">
        <v>0</v>
      </c>
      <c r="BL134" s="4">
        <v>0.17299999999999999</v>
      </c>
      <c r="BM134" s="4">
        <v>433.65620000000001</v>
      </c>
      <c r="BQ134" s="4">
        <v>2462.6350000000002</v>
      </c>
      <c r="BR134" s="4">
        <v>0.113914</v>
      </c>
      <c r="BS134" s="4">
        <v>-5</v>
      </c>
      <c r="BT134" s="4">
        <v>2.9186E-2</v>
      </c>
      <c r="BU134" s="4">
        <v>2.7837779999999999</v>
      </c>
      <c r="BV134" s="4">
        <v>0.58955000000000002</v>
      </c>
    </row>
    <row r="135" spans="1:74" x14ac:dyDescent="0.25">
      <c r="A135" s="2">
        <v>42067</v>
      </c>
      <c r="B135" s="3">
        <v>2.1657407407407406E-2</v>
      </c>
      <c r="C135" s="4">
        <v>2.3199999999999998</v>
      </c>
      <c r="D135" s="4">
        <v>4.4772999999999996</v>
      </c>
      <c r="E135" s="4">
        <v>44772.783510000001</v>
      </c>
      <c r="F135" s="4">
        <v>8.6999999999999993</v>
      </c>
      <c r="G135" s="4">
        <v>-2.2000000000000002</v>
      </c>
      <c r="H135" s="4">
        <v>46110.7</v>
      </c>
      <c r="J135" s="4">
        <v>13.4</v>
      </c>
      <c r="K135" s="4">
        <v>0.88900000000000001</v>
      </c>
      <c r="L135" s="4">
        <v>2.0623999999999998</v>
      </c>
      <c r="M135" s="4">
        <v>3.9802</v>
      </c>
      <c r="N135" s="4">
        <v>7.7340999999999998</v>
      </c>
      <c r="O135" s="4">
        <v>0</v>
      </c>
      <c r="P135" s="4">
        <v>7.7</v>
      </c>
      <c r="Q135" s="4">
        <v>5.8159000000000001</v>
      </c>
      <c r="R135" s="4">
        <v>0</v>
      </c>
      <c r="S135" s="4">
        <v>5.8</v>
      </c>
      <c r="T135" s="4">
        <v>46110.7</v>
      </c>
      <c r="W135" s="4">
        <v>0</v>
      </c>
      <c r="X135" s="4">
        <v>11.9123</v>
      </c>
      <c r="Y135" s="4">
        <v>12</v>
      </c>
      <c r="Z135" s="4">
        <v>857</v>
      </c>
      <c r="AA135" s="4">
        <v>880</v>
      </c>
      <c r="AB135" s="4">
        <v>886</v>
      </c>
      <c r="AC135" s="4">
        <v>62</v>
      </c>
      <c r="AD135" s="4">
        <v>4.83</v>
      </c>
      <c r="AE135" s="4">
        <v>0.11</v>
      </c>
      <c r="AF135" s="4">
        <v>980</v>
      </c>
      <c r="AG135" s="4">
        <v>-16</v>
      </c>
      <c r="AH135" s="4">
        <v>0.72972999999999999</v>
      </c>
      <c r="AI135" s="4">
        <v>8</v>
      </c>
      <c r="AJ135" s="4">
        <v>189</v>
      </c>
      <c r="AK135" s="4">
        <v>139</v>
      </c>
      <c r="AL135" s="4">
        <v>3</v>
      </c>
      <c r="AM135" s="4">
        <v>195</v>
      </c>
      <c r="AN135" s="4" t="s">
        <v>155</v>
      </c>
      <c r="AO135" s="4">
        <v>2</v>
      </c>
      <c r="AP135" s="5">
        <v>0.85585648148148152</v>
      </c>
      <c r="AQ135" s="4">
        <v>47.159301999999997</v>
      </c>
      <c r="AR135" s="4">
        <v>-88.489727000000002</v>
      </c>
      <c r="AS135" s="4">
        <v>315.7</v>
      </c>
      <c r="AT135" s="4">
        <v>0</v>
      </c>
      <c r="AU135" s="4">
        <v>12</v>
      </c>
      <c r="AV135" s="4">
        <v>10</v>
      </c>
      <c r="AW135" s="4" t="s">
        <v>193</v>
      </c>
      <c r="AX135" s="4">
        <v>1.0302</v>
      </c>
      <c r="AY135" s="4">
        <v>1.2848999999999999</v>
      </c>
      <c r="AZ135" s="4">
        <v>2.1</v>
      </c>
      <c r="BA135" s="4">
        <v>14.023</v>
      </c>
      <c r="BB135" s="4">
        <v>16.190000000000001</v>
      </c>
      <c r="BC135" s="4">
        <v>1.1499999999999999</v>
      </c>
      <c r="BD135" s="4">
        <v>12.489000000000001</v>
      </c>
      <c r="BE135" s="4">
        <v>587.46199999999999</v>
      </c>
      <c r="BF135" s="4">
        <v>721.577</v>
      </c>
      <c r="BG135" s="4">
        <v>0.23100000000000001</v>
      </c>
      <c r="BH135" s="4">
        <v>0</v>
      </c>
      <c r="BI135" s="4">
        <v>0.23100000000000001</v>
      </c>
      <c r="BJ135" s="4">
        <v>0.17299999999999999</v>
      </c>
      <c r="BK135" s="4">
        <v>0</v>
      </c>
      <c r="BL135" s="4">
        <v>0.17299999999999999</v>
      </c>
      <c r="BM135" s="4">
        <v>434.33240000000001</v>
      </c>
      <c r="BQ135" s="4">
        <v>2467.1469999999999</v>
      </c>
      <c r="BR135" s="4">
        <v>0.11343200000000001</v>
      </c>
      <c r="BS135" s="4">
        <v>-5</v>
      </c>
      <c r="BT135" s="4">
        <v>2.7269999999999999E-2</v>
      </c>
      <c r="BU135" s="4">
        <v>2.7720050000000001</v>
      </c>
      <c r="BV135" s="4">
        <v>0.55085899999999999</v>
      </c>
    </row>
    <row r="136" spans="1:74" x14ac:dyDescent="0.25">
      <c r="A136" s="2">
        <v>42067</v>
      </c>
      <c r="B136" s="3">
        <v>2.1668981481481484E-2</v>
      </c>
      <c r="C136" s="4">
        <v>2.3199999999999998</v>
      </c>
      <c r="D136" s="4">
        <v>4.4828000000000001</v>
      </c>
      <c r="E136" s="4">
        <v>44828.008099999999</v>
      </c>
      <c r="F136" s="4">
        <v>8.6999999999999993</v>
      </c>
      <c r="G136" s="4">
        <v>-2.2000000000000002</v>
      </c>
      <c r="H136" s="4">
        <v>46111</v>
      </c>
      <c r="J136" s="4">
        <v>13.4</v>
      </c>
      <c r="K136" s="4">
        <v>0.8891</v>
      </c>
      <c r="L136" s="4">
        <v>2.0626000000000002</v>
      </c>
      <c r="M136" s="4">
        <v>3.9855</v>
      </c>
      <c r="N136" s="4">
        <v>7.7347999999999999</v>
      </c>
      <c r="O136" s="4">
        <v>0</v>
      </c>
      <c r="P136" s="4">
        <v>7.7</v>
      </c>
      <c r="Q136" s="4">
        <v>5.8163999999999998</v>
      </c>
      <c r="R136" s="4">
        <v>0</v>
      </c>
      <c r="S136" s="4">
        <v>5.8</v>
      </c>
      <c r="T136" s="4">
        <v>46111</v>
      </c>
      <c r="W136" s="4">
        <v>0</v>
      </c>
      <c r="X136" s="4">
        <v>11.9133</v>
      </c>
      <c r="Y136" s="4">
        <v>12.1</v>
      </c>
      <c r="Z136" s="4">
        <v>858</v>
      </c>
      <c r="AA136" s="4">
        <v>879</v>
      </c>
      <c r="AB136" s="4">
        <v>886</v>
      </c>
      <c r="AC136" s="4">
        <v>62</v>
      </c>
      <c r="AD136" s="4">
        <v>4.83</v>
      </c>
      <c r="AE136" s="4">
        <v>0.11</v>
      </c>
      <c r="AF136" s="4">
        <v>980</v>
      </c>
      <c r="AG136" s="4">
        <v>-16</v>
      </c>
      <c r="AH136" s="4">
        <v>0</v>
      </c>
      <c r="AI136" s="4">
        <v>8</v>
      </c>
      <c r="AJ136" s="4">
        <v>189</v>
      </c>
      <c r="AK136" s="4">
        <v>139</v>
      </c>
      <c r="AL136" s="4">
        <v>3.5</v>
      </c>
      <c r="AM136" s="4">
        <v>195</v>
      </c>
      <c r="AN136" s="4" t="s">
        <v>155</v>
      </c>
      <c r="AO136" s="4">
        <v>2</v>
      </c>
      <c r="AP136" s="5">
        <v>0.85586805555555545</v>
      </c>
      <c r="AQ136" s="4">
        <v>47.159301999999997</v>
      </c>
      <c r="AR136" s="4">
        <v>-88.489727000000002</v>
      </c>
      <c r="AS136" s="4">
        <v>315.8</v>
      </c>
      <c r="AT136" s="4">
        <v>0</v>
      </c>
      <c r="AU136" s="4">
        <v>12</v>
      </c>
      <c r="AV136" s="4">
        <v>10</v>
      </c>
      <c r="AW136" s="4" t="s">
        <v>193</v>
      </c>
      <c r="AX136" s="4">
        <v>1</v>
      </c>
      <c r="AY136" s="4">
        <v>1.3</v>
      </c>
      <c r="AZ136" s="4">
        <v>2.1</v>
      </c>
      <c r="BA136" s="4">
        <v>14.023</v>
      </c>
      <c r="BB136" s="4">
        <v>16.18</v>
      </c>
      <c r="BC136" s="4">
        <v>1.1499999999999999</v>
      </c>
      <c r="BD136" s="4">
        <v>12.478999999999999</v>
      </c>
      <c r="BE136" s="4">
        <v>587.21</v>
      </c>
      <c r="BF136" s="4">
        <v>722.15800000000002</v>
      </c>
      <c r="BG136" s="4">
        <v>0.23100000000000001</v>
      </c>
      <c r="BH136" s="4">
        <v>0</v>
      </c>
      <c r="BI136" s="4">
        <v>0.23100000000000001</v>
      </c>
      <c r="BJ136" s="4">
        <v>0.17299999999999999</v>
      </c>
      <c r="BK136" s="4">
        <v>0</v>
      </c>
      <c r="BL136" s="4">
        <v>0.17299999999999999</v>
      </c>
      <c r="BM136" s="4">
        <v>434.1123</v>
      </c>
      <c r="BQ136" s="4">
        <v>2466.0889999999999</v>
      </c>
      <c r="BR136" s="4">
        <v>0.11675099999999999</v>
      </c>
      <c r="BS136" s="4">
        <v>-5</v>
      </c>
      <c r="BT136" s="4">
        <v>2.7729E-2</v>
      </c>
      <c r="BU136" s="4">
        <v>2.8531089999999999</v>
      </c>
      <c r="BV136" s="4">
        <v>0.56013100000000005</v>
      </c>
    </row>
    <row r="137" spans="1:74" x14ac:dyDescent="0.25">
      <c r="A137" s="2">
        <v>42067</v>
      </c>
      <c r="B137" s="3">
        <v>2.1680555555555554E-2</v>
      </c>
      <c r="C137" s="4">
        <v>2.3199999999999998</v>
      </c>
      <c r="D137" s="4">
        <v>4.4889999999999999</v>
      </c>
      <c r="E137" s="4">
        <v>44889.626409999997</v>
      </c>
      <c r="F137" s="4">
        <v>8.8000000000000007</v>
      </c>
      <c r="G137" s="4">
        <v>-2.2000000000000002</v>
      </c>
      <c r="H137" s="4">
        <v>46112.2</v>
      </c>
      <c r="J137" s="4">
        <v>13.41</v>
      </c>
      <c r="K137" s="4">
        <v>0.88900000000000001</v>
      </c>
      <c r="L137" s="4">
        <v>2.0623999999999998</v>
      </c>
      <c r="M137" s="4">
        <v>3.9906000000000001</v>
      </c>
      <c r="N137" s="4">
        <v>7.8230000000000004</v>
      </c>
      <c r="O137" s="4">
        <v>0</v>
      </c>
      <c r="P137" s="4">
        <v>7.8</v>
      </c>
      <c r="Q137" s="4">
        <v>5.8826999999999998</v>
      </c>
      <c r="R137" s="4">
        <v>0</v>
      </c>
      <c r="S137" s="4">
        <v>5.9</v>
      </c>
      <c r="T137" s="4">
        <v>46112.2</v>
      </c>
      <c r="W137" s="4">
        <v>0</v>
      </c>
      <c r="X137" s="4">
        <v>11.921799999999999</v>
      </c>
      <c r="Y137" s="4">
        <v>12</v>
      </c>
      <c r="Z137" s="4">
        <v>858</v>
      </c>
      <c r="AA137" s="4">
        <v>879</v>
      </c>
      <c r="AB137" s="4">
        <v>886</v>
      </c>
      <c r="AC137" s="4">
        <v>62</v>
      </c>
      <c r="AD137" s="4">
        <v>4.83</v>
      </c>
      <c r="AE137" s="4">
        <v>0.11</v>
      </c>
      <c r="AF137" s="4">
        <v>980</v>
      </c>
      <c r="AG137" s="4">
        <v>-16</v>
      </c>
      <c r="AH137" s="4">
        <v>0</v>
      </c>
      <c r="AI137" s="4">
        <v>8</v>
      </c>
      <c r="AJ137" s="4">
        <v>189</v>
      </c>
      <c r="AK137" s="4">
        <v>139.30000000000001</v>
      </c>
      <c r="AL137" s="4">
        <v>3.4</v>
      </c>
      <c r="AM137" s="4">
        <v>195</v>
      </c>
      <c r="AN137" s="4" t="s">
        <v>155</v>
      </c>
      <c r="AO137" s="4">
        <v>2</v>
      </c>
      <c r="AP137" s="5">
        <v>0.8558796296296296</v>
      </c>
      <c r="AQ137" s="4">
        <v>47.159301999999997</v>
      </c>
      <c r="AR137" s="4">
        <v>-88.489727000000002</v>
      </c>
      <c r="AS137" s="4">
        <v>316.10000000000002</v>
      </c>
      <c r="AT137" s="4">
        <v>0</v>
      </c>
      <c r="AU137" s="4">
        <v>12</v>
      </c>
      <c r="AV137" s="4">
        <v>10</v>
      </c>
      <c r="AW137" s="4" t="s">
        <v>193</v>
      </c>
      <c r="AX137" s="4">
        <v>1</v>
      </c>
      <c r="AY137" s="4">
        <v>1.3</v>
      </c>
      <c r="AZ137" s="4">
        <v>2.1</v>
      </c>
      <c r="BA137" s="4">
        <v>14.023</v>
      </c>
      <c r="BB137" s="4">
        <v>16.170000000000002</v>
      </c>
      <c r="BC137" s="4">
        <v>1.1499999999999999</v>
      </c>
      <c r="BD137" s="4">
        <v>12.489000000000001</v>
      </c>
      <c r="BE137" s="4">
        <v>586.87800000000004</v>
      </c>
      <c r="BF137" s="4">
        <v>722.74099999999999</v>
      </c>
      <c r="BG137" s="4">
        <v>0.23300000000000001</v>
      </c>
      <c r="BH137" s="4">
        <v>0</v>
      </c>
      <c r="BI137" s="4">
        <v>0.23300000000000001</v>
      </c>
      <c r="BJ137" s="4">
        <v>0.17499999999999999</v>
      </c>
      <c r="BK137" s="4">
        <v>0</v>
      </c>
      <c r="BL137" s="4">
        <v>0.17499999999999999</v>
      </c>
      <c r="BM137" s="4">
        <v>433.91699999999997</v>
      </c>
      <c r="BQ137" s="4">
        <v>2466.6770000000001</v>
      </c>
      <c r="BR137" s="4">
        <v>0.110156</v>
      </c>
      <c r="BS137" s="4">
        <v>-5</v>
      </c>
      <c r="BT137" s="4">
        <v>2.7E-2</v>
      </c>
      <c r="BU137" s="4">
        <v>2.6919300000000002</v>
      </c>
      <c r="BV137" s="4">
        <v>0.5454</v>
      </c>
    </row>
    <row r="138" spans="1:74" x14ac:dyDescent="0.25">
      <c r="A138" s="2">
        <v>42067</v>
      </c>
      <c r="B138" s="3">
        <v>2.1692129629629631E-2</v>
      </c>
      <c r="C138" s="4">
        <v>2.3199999999999998</v>
      </c>
      <c r="D138" s="4">
        <v>4.4881000000000002</v>
      </c>
      <c r="E138" s="4">
        <v>44880.938320000001</v>
      </c>
      <c r="F138" s="4">
        <v>8.8000000000000007</v>
      </c>
      <c r="G138" s="4">
        <v>-2.2000000000000002</v>
      </c>
      <c r="H138" s="4">
        <v>46107.3</v>
      </c>
      <c r="J138" s="4">
        <v>13.5</v>
      </c>
      <c r="K138" s="4">
        <v>0.88880000000000003</v>
      </c>
      <c r="L138" s="4">
        <v>2.0621</v>
      </c>
      <c r="M138" s="4">
        <v>3.9891999999999999</v>
      </c>
      <c r="N138" s="4">
        <v>7.8217999999999996</v>
      </c>
      <c r="O138" s="4">
        <v>0</v>
      </c>
      <c r="P138" s="4">
        <v>7.8</v>
      </c>
      <c r="Q138" s="4">
        <v>5.8818999999999999</v>
      </c>
      <c r="R138" s="4">
        <v>0</v>
      </c>
      <c r="S138" s="4">
        <v>5.9</v>
      </c>
      <c r="T138" s="4">
        <v>46107.3</v>
      </c>
      <c r="W138" s="4">
        <v>0</v>
      </c>
      <c r="X138" s="4">
        <v>11.9994</v>
      </c>
      <c r="Y138" s="4">
        <v>12.1</v>
      </c>
      <c r="Z138" s="4">
        <v>858</v>
      </c>
      <c r="AA138" s="4">
        <v>880</v>
      </c>
      <c r="AB138" s="4">
        <v>887</v>
      </c>
      <c r="AC138" s="4">
        <v>62</v>
      </c>
      <c r="AD138" s="4">
        <v>4.83</v>
      </c>
      <c r="AE138" s="4">
        <v>0.11</v>
      </c>
      <c r="AF138" s="4">
        <v>980</v>
      </c>
      <c r="AG138" s="4">
        <v>-16</v>
      </c>
      <c r="AH138" s="4">
        <v>0.26800000000000002</v>
      </c>
      <c r="AI138" s="4">
        <v>8</v>
      </c>
      <c r="AJ138" s="4">
        <v>189</v>
      </c>
      <c r="AK138" s="4">
        <v>139.69999999999999</v>
      </c>
      <c r="AL138" s="4">
        <v>2.9</v>
      </c>
      <c r="AM138" s="4">
        <v>195</v>
      </c>
      <c r="AN138" s="4" t="s">
        <v>155</v>
      </c>
      <c r="AO138" s="4">
        <v>2</v>
      </c>
      <c r="AP138" s="5">
        <v>0.85590277777777779</v>
      </c>
      <c r="AQ138" s="4">
        <v>47.159301999999997</v>
      </c>
      <c r="AR138" s="4">
        <v>-88.489727000000002</v>
      </c>
      <c r="AS138" s="4">
        <v>316.10000000000002</v>
      </c>
      <c r="AT138" s="4">
        <v>0</v>
      </c>
      <c r="AU138" s="4">
        <v>12</v>
      </c>
      <c r="AV138" s="4">
        <v>9</v>
      </c>
      <c r="AW138" s="4" t="s">
        <v>193</v>
      </c>
      <c r="AX138" s="4">
        <v>1</v>
      </c>
      <c r="AY138" s="4">
        <v>1.3</v>
      </c>
      <c r="AZ138" s="4">
        <v>2.1</v>
      </c>
      <c r="BA138" s="4">
        <v>14.023</v>
      </c>
      <c r="BB138" s="4">
        <v>16.170000000000002</v>
      </c>
      <c r="BC138" s="4">
        <v>1.1499999999999999</v>
      </c>
      <c r="BD138" s="4">
        <v>12.506</v>
      </c>
      <c r="BE138" s="4">
        <v>586.91</v>
      </c>
      <c r="BF138" s="4">
        <v>722.64099999999996</v>
      </c>
      <c r="BG138" s="4">
        <v>0.23300000000000001</v>
      </c>
      <c r="BH138" s="4">
        <v>0</v>
      </c>
      <c r="BI138" s="4">
        <v>0.23300000000000001</v>
      </c>
      <c r="BJ138" s="4">
        <v>0.17499999999999999</v>
      </c>
      <c r="BK138" s="4">
        <v>0</v>
      </c>
      <c r="BL138" s="4">
        <v>0.17499999999999999</v>
      </c>
      <c r="BM138" s="4">
        <v>433.95929999999998</v>
      </c>
      <c r="BQ138" s="4">
        <v>2483.223</v>
      </c>
      <c r="BR138" s="4">
        <v>0.113052</v>
      </c>
      <c r="BS138" s="4">
        <v>-5</v>
      </c>
      <c r="BT138" s="4">
        <v>2.7268000000000001E-2</v>
      </c>
      <c r="BU138" s="4">
        <v>2.7627079999999999</v>
      </c>
      <c r="BV138" s="4">
        <v>0.55081400000000003</v>
      </c>
    </row>
    <row r="139" spans="1:74" x14ac:dyDescent="0.25">
      <c r="A139" s="2">
        <v>42067</v>
      </c>
      <c r="B139" s="3">
        <v>2.1703703703703701E-2</v>
      </c>
      <c r="C139" s="4">
        <v>2.3199999999999998</v>
      </c>
      <c r="D139" s="4">
        <v>4.4886999999999997</v>
      </c>
      <c r="E139" s="4">
        <v>44887.130299999997</v>
      </c>
      <c r="F139" s="4">
        <v>8.9</v>
      </c>
      <c r="G139" s="4">
        <v>-2.2000000000000002</v>
      </c>
      <c r="H139" s="4">
        <v>46108.800000000003</v>
      </c>
      <c r="J139" s="4">
        <v>13.5</v>
      </c>
      <c r="K139" s="4">
        <v>0.88880000000000003</v>
      </c>
      <c r="L139" s="4">
        <v>2.0619999999999998</v>
      </c>
      <c r="M139" s="4">
        <v>3.9895999999999998</v>
      </c>
      <c r="N139" s="4">
        <v>7.9104000000000001</v>
      </c>
      <c r="O139" s="4">
        <v>0</v>
      </c>
      <c r="P139" s="4">
        <v>7.9</v>
      </c>
      <c r="Q139" s="4">
        <v>5.9485000000000001</v>
      </c>
      <c r="R139" s="4">
        <v>0</v>
      </c>
      <c r="S139" s="4">
        <v>5.9</v>
      </c>
      <c r="T139" s="4">
        <v>46108.800000000003</v>
      </c>
      <c r="W139" s="4">
        <v>0</v>
      </c>
      <c r="X139" s="4">
        <v>11.998900000000001</v>
      </c>
      <c r="Y139" s="4">
        <v>12.1</v>
      </c>
      <c r="Z139" s="4">
        <v>857</v>
      </c>
      <c r="AA139" s="4">
        <v>880</v>
      </c>
      <c r="AB139" s="4">
        <v>887</v>
      </c>
      <c r="AC139" s="4">
        <v>62</v>
      </c>
      <c r="AD139" s="4">
        <v>4.83</v>
      </c>
      <c r="AE139" s="4">
        <v>0.11</v>
      </c>
      <c r="AF139" s="4">
        <v>980</v>
      </c>
      <c r="AG139" s="4">
        <v>-16</v>
      </c>
      <c r="AH139" s="4">
        <v>1.2677320000000001</v>
      </c>
      <c r="AI139" s="4">
        <v>8</v>
      </c>
      <c r="AJ139" s="4">
        <v>189</v>
      </c>
      <c r="AK139" s="4">
        <v>138.69999999999999</v>
      </c>
      <c r="AL139" s="4">
        <v>2.8</v>
      </c>
      <c r="AM139" s="4">
        <v>195</v>
      </c>
      <c r="AN139" s="4" t="s">
        <v>155</v>
      </c>
      <c r="AO139" s="4">
        <v>2</v>
      </c>
      <c r="AP139" s="5">
        <v>0.85590277777777779</v>
      </c>
      <c r="AQ139" s="4">
        <v>47.159301999999997</v>
      </c>
      <c r="AR139" s="4">
        <v>-88.489727000000002</v>
      </c>
      <c r="AS139" s="4">
        <v>316.39999999999998</v>
      </c>
      <c r="AT139" s="4">
        <v>0</v>
      </c>
      <c r="AU139" s="4">
        <v>12</v>
      </c>
      <c r="AV139" s="4">
        <v>9</v>
      </c>
      <c r="AW139" s="4" t="s">
        <v>195</v>
      </c>
      <c r="AX139" s="4">
        <v>1</v>
      </c>
      <c r="AY139" s="4">
        <v>1.3849</v>
      </c>
      <c r="AZ139" s="4">
        <v>2.1848999999999998</v>
      </c>
      <c r="BA139" s="4">
        <v>14.023</v>
      </c>
      <c r="BB139" s="4">
        <v>16.170000000000002</v>
      </c>
      <c r="BC139" s="4">
        <v>1.1499999999999999</v>
      </c>
      <c r="BD139" s="4">
        <v>12.51</v>
      </c>
      <c r="BE139" s="4">
        <v>586.86099999999999</v>
      </c>
      <c r="BF139" s="4">
        <v>722.68100000000004</v>
      </c>
      <c r="BG139" s="4">
        <v>0.23599999999999999</v>
      </c>
      <c r="BH139" s="4">
        <v>0</v>
      </c>
      <c r="BI139" s="4">
        <v>0.23599999999999999</v>
      </c>
      <c r="BJ139" s="4">
        <v>0.17699999999999999</v>
      </c>
      <c r="BK139" s="4">
        <v>0</v>
      </c>
      <c r="BL139" s="4">
        <v>0.17699999999999999</v>
      </c>
      <c r="BM139" s="4">
        <v>433.95460000000003</v>
      </c>
      <c r="BQ139" s="4">
        <v>2483.0169999999998</v>
      </c>
      <c r="BR139" s="4">
        <v>0.105</v>
      </c>
      <c r="BS139" s="4">
        <v>-5</v>
      </c>
      <c r="BT139" s="4">
        <v>2.7465E-2</v>
      </c>
      <c r="BU139" s="4">
        <v>2.5659380000000001</v>
      </c>
      <c r="BV139" s="4">
        <v>0.55478400000000005</v>
      </c>
    </row>
    <row r="140" spans="1:74" x14ac:dyDescent="0.25">
      <c r="A140" s="2">
        <v>42067</v>
      </c>
      <c r="B140" s="3">
        <v>2.1715277777777778E-2</v>
      </c>
      <c r="C140" s="4">
        <v>2.3290000000000002</v>
      </c>
      <c r="D140" s="4">
        <v>4.4889999999999999</v>
      </c>
      <c r="E140" s="4">
        <v>44890</v>
      </c>
      <c r="F140" s="4">
        <v>8.9</v>
      </c>
      <c r="G140" s="4">
        <v>-2.2000000000000002</v>
      </c>
      <c r="H140" s="4">
        <v>46109.7</v>
      </c>
      <c r="J140" s="4">
        <v>13.5</v>
      </c>
      <c r="K140" s="4">
        <v>0.88870000000000005</v>
      </c>
      <c r="L140" s="4">
        <v>2.0699000000000001</v>
      </c>
      <c r="M140" s="4">
        <v>3.9893000000000001</v>
      </c>
      <c r="N140" s="4">
        <v>7.9093999999999998</v>
      </c>
      <c r="O140" s="4">
        <v>0</v>
      </c>
      <c r="P140" s="4">
        <v>7.9</v>
      </c>
      <c r="Q140" s="4">
        <v>5.9477000000000002</v>
      </c>
      <c r="R140" s="4">
        <v>0</v>
      </c>
      <c r="S140" s="4">
        <v>5.9</v>
      </c>
      <c r="T140" s="4">
        <v>46109.7</v>
      </c>
      <c r="W140" s="4">
        <v>0</v>
      </c>
      <c r="X140" s="4">
        <v>11.997299999999999</v>
      </c>
      <c r="Y140" s="4">
        <v>12</v>
      </c>
      <c r="Z140" s="4">
        <v>857</v>
      </c>
      <c r="AA140" s="4">
        <v>880</v>
      </c>
      <c r="AB140" s="4">
        <v>886</v>
      </c>
      <c r="AC140" s="4">
        <v>62</v>
      </c>
      <c r="AD140" s="4">
        <v>4.83</v>
      </c>
      <c r="AE140" s="4">
        <v>0.11</v>
      </c>
      <c r="AF140" s="4">
        <v>980</v>
      </c>
      <c r="AG140" s="4">
        <v>-16</v>
      </c>
      <c r="AH140" s="4">
        <v>2</v>
      </c>
      <c r="AI140" s="4">
        <v>8</v>
      </c>
      <c r="AJ140" s="4">
        <v>189</v>
      </c>
      <c r="AK140" s="4">
        <v>138</v>
      </c>
      <c r="AL140" s="4">
        <v>2.6</v>
      </c>
      <c r="AM140" s="4">
        <v>195</v>
      </c>
      <c r="AN140" s="4" t="s">
        <v>155</v>
      </c>
      <c r="AO140" s="4">
        <v>2</v>
      </c>
      <c r="AP140" s="5">
        <v>0.85592592592592587</v>
      </c>
      <c r="AQ140" s="4">
        <v>47.159301999999997</v>
      </c>
      <c r="AR140" s="4">
        <v>-88.489727000000002</v>
      </c>
      <c r="AS140" s="4">
        <v>316.39999999999998</v>
      </c>
      <c r="AT140" s="4">
        <v>0</v>
      </c>
      <c r="AU140" s="4">
        <v>12</v>
      </c>
      <c r="AV140" s="4">
        <v>8</v>
      </c>
      <c r="AW140" s="4" t="s">
        <v>196</v>
      </c>
      <c r="AX140" s="4">
        <v>1</v>
      </c>
      <c r="AY140" s="4">
        <v>1.4849000000000001</v>
      </c>
      <c r="AZ140" s="4">
        <v>2.2000000000000002</v>
      </c>
      <c r="BA140" s="4">
        <v>14.023</v>
      </c>
      <c r="BB140" s="4">
        <v>16.16</v>
      </c>
      <c r="BC140" s="4">
        <v>1.1499999999999999</v>
      </c>
      <c r="BD140" s="4">
        <v>12.525</v>
      </c>
      <c r="BE140" s="4">
        <v>588.67100000000005</v>
      </c>
      <c r="BF140" s="4">
        <v>722.11099999999999</v>
      </c>
      <c r="BG140" s="4">
        <v>0.23599999999999999</v>
      </c>
      <c r="BH140" s="4">
        <v>0</v>
      </c>
      <c r="BI140" s="4">
        <v>0.23599999999999999</v>
      </c>
      <c r="BJ140" s="4">
        <v>0.17699999999999999</v>
      </c>
      <c r="BK140" s="4">
        <v>0</v>
      </c>
      <c r="BL140" s="4">
        <v>0.17699999999999999</v>
      </c>
      <c r="BM140" s="4">
        <v>433.64929999999998</v>
      </c>
      <c r="BQ140" s="4">
        <v>2480.9009999999998</v>
      </c>
      <c r="BR140" s="4">
        <v>0.10580000000000001</v>
      </c>
      <c r="BS140" s="4">
        <v>-5</v>
      </c>
      <c r="BT140" s="4">
        <v>2.6533000000000001E-2</v>
      </c>
      <c r="BU140" s="4">
        <v>2.585493</v>
      </c>
      <c r="BV140" s="4">
        <v>0.53597600000000001</v>
      </c>
    </row>
    <row r="141" spans="1:74" x14ac:dyDescent="0.25">
      <c r="A141" s="2">
        <v>42067</v>
      </c>
      <c r="B141" s="3">
        <v>2.1726851851851848E-2</v>
      </c>
      <c r="C141" s="4">
        <v>2.3620000000000001</v>
      </c>
      <c r="D141" s="4">
        <v>4.4878</v>
      </c>
      <c r="E141" s="4">
        <v>44878.215179999999</v>
      </c>
      <c r="F141" s="4">
        <v>9</v>
      </c>
      <c r="G141" s="4">
        <v>-2.2000000000000002</v>
      </c>
      <c r="H141" s="4">
        <v>46113.1</v>
      </c>
      <c r="J141" s="4">
        <v>13.5</v>
      </c>
      <c r="K141" s="4">
        <v>0.88839999999999997</v>
      </c>
      <c r="L141" s="4">
        <v>2.0981999999999998</v>
      </c>
      <c r="M141" s="4">
        <v>3.9868999999999999</v>
      </c>
      <c r="N141" s="4">
        <v>7.9555999999999996</v>
      </c>
      <c r="O141" s="4">
        <v>0</v>
      </c>
      <c r="P141" s="4">
        <v>8</v>
      </c>
      <c r="Q141" s="4">
        <v>5.9824999999999999</v>
      </c>
      <c r="R141" s="4">
        <v>0</v>
      </c>
      <c r="S141" s="4">
        <v>6</v>
      </c>
      <c r="T141" s="4">
        <v>46113.1</v>
      </c>
      <c r="W141" s="4">
        <v>0</v>
      </c>
      <c r="X141" s="4">
        <v>11.9932</v>
      </c>
      <c r="Y141" s="4">
        <v>12.1</v>
      </c>
      <c r="Z141" s="4">
        <v>858</v>
      </c>
      <c r="AA141" s="4">
        <v>879</v>
      </c>
      <c r="AB141" s="4">
        <v>887</v>
      </c>
      <c r="AC141" s="4">
        <v>62</v>
      </c>
      <c r="AD141" s="4">
        <v>4.83</v>
      </c>
      <c r="AE141" s="4">
        <v>0.11</v>
      </c>
      <c r="AF141" s="4">
        <v>980</v>
      </c>
      <c r="AG141" s="4">
        <v>-16</v>
      </c>
      <c r="AH141" s="4">
        <v>2</v>
      </c>
      <c r="AI141" s="4">
        <v>8</v>
      </c>
      <c r="AJ141" s="4">
        <v>189</v>
      </c>
      <c r="AK141" s="4">
        <v>138.30000000000001</v>
      </c>
      <c r="AL141" s="4">
        <v>2.5</v>
      </c>
      <c r="AM141" s="4">
        <v>195</v>
      </c>
      <c r="AN141" s="4" t="s">
        <v>155</v>
      </c>
      <c r="AO141" s="4">
        <v>2</v>
      </c>
      <c r="AP141" s="5">
        <v>0.85592592592592587</v>
      </c>
      <c r="AQ141" s="4">
        <v>47.159301999999997</v>
      </c>
      <c r="AR141" s="4">
        <v>-88.489727000000002</v>
      </c>
      <c r="AS141" s="4">
        <v>316.5</v>
      </c>
      <c r="AT141" s="4">
        <v>0</v>
      </c>
      <c r="AU141" s="4">
        <v>12</v>
      </c>
      <c r="AV141" s="4">
        <v>8</v>
      </c>
      <c r="AW141" s="4" t="s">
        <v>196</v>
      </c>
      <c r="AX141" s="4">
        <v>1</v>
      </c>
      <c r="AY141" s="4">
        <v>1.5</v>
      </c>
      <c r="AZ141" s="4">
        <v>2.2000000000000002</v>
      </c>
      <c r="BA141" s="4">
        <v>14.023</v>
      </c>
      <c r="BB141" s="4">
        <v>16.12</v>
      </c>
      <c r="BC141" s="4">
        <v>1.1499999999999999</v>
      </c>
      <c r="BD141" s="4">
        <v>12.564</v>
      </c>
      <c r="BE141" s="4">
        <v>595.26</v>
      </c>
      <c r="BF141" s="4">
        <v>719.89499999999998</v>
      </c>
      <c r="BG141" s="4">
        <v>0.23599999999999999</v>
      </c>
      <c r="BH141" s="4">
        <v>0</v>
      </c>
      <c r="BI141" s="4">
        <v>0.23599999999999999</v>
      </c>
      <c r="BJ141" s="4">
        <v>0.17799999999999999</v>
      </c>
      <c r="BK141" s="4">
        <v>0</v>
      </c>
      <c r="BL141" s="4">
        <v>0.17799999999999999</v>
      </c>
      <c r="BM141" s="4">
        <v>432.61270000000002</v>
      </c>
      <c r="BQ141" s="4">
        <v>2473.9380000000001</v>
      </c>
      <c r="BR141" s="4">
        <v>0.106404</v>
      </c>
      <c r="BS141" s="4">
        <v>-5</v>
      </c>
      <c r="BT141" s="4">
        <v>2.7467999999999999E-2</v>
      </c>
      <c r="BU141" s="4">
        <v>2.6002480000000001</v>
      </c>
      <c r="BV141" s="4">
        <v>0.55485399999999996</v>
      </c>
    </row>
    <row r="142" spans="1:74" x14ac:dyDescent="0.25">
      <c r="A142" s="2">
        <v>42067</v>
      </c>
      <c r="B142" s="3">
        <v>2.1738425925925925E-2</v>
      </c>
      <c r="C142" s="4">
        <v>2.3860000000000001</v>
      </c>
      <c r="D142" s="4">
        <v>4.4858000000000002</v>
      </c>
      <c r="E142" s="4">
        <v>44857.731440000003</v>
      </c>
      <c r="F142" s="4">
        <v>9.1</v>
      </c>
      <c r="G142" s="4">
        <v>-2.2000000000000002</v>
      </c>
      <c r="H142" s="4">
        <v>46114.9</v>
      </c>
      <c r="J142" s="4">
        <v>13.5</v>
      </c>
      <c r="K142" s="4">
        <v>0.88819999999999999</v>
      </c>
      <c r="L142" s="4">
        <v>2.1196000000000002</v>
      </c>
      <c r="M142" s="4">
        <v>3.9843000000000002</v>
      </c>
      <c r="N142" s="4">
        <v>8.0914999999999999</v>
      </c>
      <c r="O142" s="4">
        <v>0</v>
      </c>
      <c r="P142" s="4">
        <v>8.1</v>
      </c>
      <c r="Q142" s="4">
        <v>6.0846999999999998</v>
      </c>
      <c r="R142" s="4">
        <v>0</v>
      </c>
      <c r="S142" s="4">
        <v>6.1</v>
      </c>
      <c r="T142" s="4">
        <v>46114.8511</v>
      </c>
      <c r="W142" s="4">
        <v>0</v>
      </c>
      <c r="X142" s="4">
        <v>11.9908</v>
      </c>
      <c r="Y142" s="4">
        <v>12</v>
      </c>
      <c r="Z142" s="4">
        <v>857</v>
      </c>
      <c r="AA142" s="4">
        <v>880</v>
      </c>
      <c r="AB142" s="4">
        <v>887</v>
      </c>
      <c r="AC142" s="4">
        <v>62</v>
      </c>
      <c r="AD142" s="4">
        <v>4.83</v>
      </c>
      <c r="AE142" s="4">
        <v>0.11</v>
      </c>
      <c r="AF142" s="4">
        <v>980</v>
      </c>
      <c r="AG142" s="4">
        <v>-16</v>
      </c>
      <c r="AH142" s="4">
        <v>1.7342660000000001</v>
      </c>
      <c r="AI142" s="4">
        <v>8</v>
      </c>
      <c r="AJ142" s="4">
        <v>189</v>
      </c>
      <c r="AK142" s="4">
        <v>138.69999999999999</v>
      </c>
      <c r="AL142" s="4">
        <v>2.5</v>
      </c>
      <c r="AM142" s="4">
        <v>195.1</v>
      </c>
      <c r="AN142" s="4" t="s">
        <v>155</v>
      </c>
      <c r="AO142" s="4">
        <v>2</v>
      </c>
      <c r="AP142" s="5">
        <v>0.85593750000000002</v>
      </c>
      <c r="AQ142" s="4">
        <v>47.159301999999997</v>
      </c>
      <c r="AR142" s="4">
        <v>-88.489727000000002</v>
      </c>
      <c r="AS142" s="4">
        <v>316.60000000000002</v>
      </c>
      <c r="AT142" s="4">
        <v>0</v>
      </c>
      <c r="AU142" s="4">
        <v>12</v>
      </c>
      <c r="AV142" s="4">
        <v>8</v>
      </c>
      <c r="AW142" s="4" t="s">
        <v>196</v>
      </c>
      <c r="AX142" s="4">
        <v>1</v>
      </c>
      <c r="AY142" s="4">
        <v>1.5</v>
      </c>
      <c r="AZ142" s="4">
        <v>2.2000000000000002</v>
      </c>
      <c r="BA142" s="4">
        <v>14.023</v>
      </c>
      <c r="BB142" s="4">
        <v>16.09</v>
      </c>
      <c r="BC142" s="4">
        <v>1.1499999999999999</v>
      </c>
      <c r="BD142" s="4">
        <v>12.586</v>
      </c>
      <c r="BE142" s="4">
        <v>600.25599999999997</v>
      </c>
      <c r="BF142" s="4">
        <v>718.14700000000005</v>
      </c>
      <c r="BG142" s="4">
        <v>0.24</v>
      </c>
      <c r="BH142" s="4">
        <v>0</v>
      </c>
      <c r="BI142" s="4">
        <v>0.24</v>
      </c>
      <c r="BJ142" s="4">
        <v>0.18</v>
      </c>
      <c r="BK142" s="4">
        <v>0</v>
      </c>
      <c r="BL142" s="4">
        <v>0.18</v>
      </c>
      <c r="BM142" s="4">
        <v>431.86270000000002</v>
      </c>
      <c r="BQ142" s="4">
        <v>2469.056</v>
      </c>
      <c r="BR142" s="4">
        <v>0.10385999999999999</v>
      </c>
      <c r="BS142" s="4">
        <v>-5</v>
      </c>
      <c r="BT142" s="4">
        <v>2.5999999999999999E-2</v>
      </c>
      <c r="BU142" s="4">
        <v>2.5380820000000002</v>
      </c>
      <c r="BV142" s="4">
        <v>0.5252</v>
      </c>
    </row>
    <row r="143" spans="1:74" x14ac:dyDescent="0.25">
      <c r="A143" s="2">
        <v>42067</v>
      </c>
      <c r="B143" s="3">
        <v>2.1750000000000002E-2</v>
      </c>
      <c r="C143" s="4">
        <v>2.456</v>
      </c>
      <c r="D143" s="4">
        <v>4.4848999999999997</v>
      </c>
      <c r="E143" s="4">
        <v>44848.796369999996</v>
      </c>
      <c r="F143" s="4">
        <v>9.3000000000000007</v>
      </c>
      <c r="G143" s="4">
        <v>-2.2000000000000002</v>
      </c>
      <c r="H143" s="4">
        <v>46114.400000000001</v>
      </c>
      <c r="J143" s="4">
        <v>13.5</v>
      </c>
      <c r="K143" s="4">
        <v>0.88759999999999994</v>
      </c>
      <c r="L143" s="4">
        <v>2.1798999999999999</v>
      </c>
      <c r="M143" s="4">
        <v>3.9809000000000001</v>
      </c>
      <c r="N143" s="4">
        <v>8.2148000000000003</v>
      </c>
      <c r="O143" s="4">
        <v>0</v>
      </c>
      <c r="P143" s="4">
        <v>8.1999999999999993</v>
      </c>
      <c r="Q143" s="4">
        <v>6.1773999999999996</v>
      </c>
      <c r="R143" s="4">
        <v>0</v>
      </c>
      <c r="S143" s="4">
        <v>6.2</v>
      </c>
      <c r="T143" s="4">
        <v>46114.400000000001</v>
      </c>
      <c r="W143" s="4">
        <v>0</v>
      </c>
      <c r="X143" s="4">
        <v>11.9831</v>
      </c>
      <c r="Y143" s="4">
        <v>12.1</v>
      </c>
      <c r="Z143" s="4">
        <v>857</v>
      </c>
      <c r="AA143" s="4">
        <v>880</v>
      </c>
      <c r="AB143" s="4">
        <v>886</v>
      </c>
      <c r="AC143" s="4">
        <v>62</v>
      </c>
      <c r="AD143" s="4">
        <v>4.83</v>
      </c>
      <c r="AE143" s="4">
        <v>0.11</v>
      </c>
      <c r="AF143" s="4">
        <v>980</v>
      </c>
      <c r="AG143" s="4">
        <v>-16</v>
      </c>
      <c r="AH143" s="4">
        <v>1.267137</v>
      </c>
      <c r="AI143" s="4">
        <v>8</v>
      </c>
      <c r="AJ143" s="4">
        <v>189</v>
      </c>
      <c r="AK143" s="4">
        <v>137.69999999999999</v>
      </c>
      <c r="AL143" s="4">
        <v>2.5</v>
      </c>
      <c r="AM143" s="4">
        <v>195.4</v>
      </c>
      <c r="AN143" s="4" t="s">
        <v>155</v>
      </c>
      <c r="AO143" s="4">
        <v>2</v>
      </c>
      <c r="AP143" s="5">
        <v>0.85594907407407417</v>
      </c>
      <c r="AQ143" s="4">
        <v>47.159301999999997</v>
      </c>
      <c r="AR143" s="4">
        <v>-88.489727000000002</v>
      </c>
      <c r="AS143" s="4">
        <v>316.60000000000002</v>
      </c>
      <c r="AT143" s="4">
        <v>0</v>
      </c>
      <c r="AU143" s="4">
        <v>12</v>
      </c>
      <c r="AV143" s="4">
        <v>8</v>
      </c>
      <c r="AW143" s="4" t="s">
        <v>196</v>
      </c>
      <c r="AX143" s="4">
        <v>1</v>
      </c>
      <c r="AY143" s="4">
        <v>1.5</v>
      </c>
      <c r="AZ143" s="4">
        <v>2.0301999999999998</v>
      </c>
      <c r="BA143" s="4">
        <v>14.023</v>
      </c>
      <c r="BB143" s="4">
        <v>16.010000000000002</v>
      </c>
      <c r="BC143" s="4">
        <v>1.1399999999999999</v>
      </c>
      <c r="BD143" s="4">
        <v>12.659000000000001</v>
      </c>
      <c r="BE143" s="4">
        <v>614.06799999999998</v>
      </c>
      <c r="BF143" s="4">
        <v>713.73599999999999</v>
      </c>
      <c r="BG143" s="4">
        <v>0.24199999999999999</v>
      </c>
      <c r="BH143" s="4">
        <v>0</v>
      </c>
      <c r="BI143" s="4">
        <v>0.24199999999999999</v>
      </c>
      <c r="BJ143" s="4">
        <v>0.182</v>
      </c>
      <c r="BK143" s="4">
        <v>0</v>
      </c>
      <c r="BL143" s="4">
        <v>0.182</v>
      </c>
      <c r="BM143" s="4">
        <v>429.5675</v>
      </c>
      <c r="BQ143" s="4">
        <v>2454.3809999999999</v>
      </c>
      <c r="BR143" s="4">
        <v>0.10953400000000001</v>
      </c>
      <c r="BS143" s="4">
        <v>-5</v>
      </c>
      <c r="BT143" s="4">
        <v>2.5732999999999999E-2</v>
      </c>
      <c r="BU143" s="4">
        <v>2.6767439999999998</v>
      </c>
      <c r="BV143" s="4">
        <v>0.51980400000000004</v>
      </c>
    </row>
    <row r="144" spans="1:74" x14ac:dyDescent="0.25">
      <c r="A144" s="2">
        <v>42067</v>
      </c>
      <c r="B144" s="3">
        <v>2.1761574074074072E-2</v>
      </c>
      <c r="C144" s="4">
        <v>2.48</v>
      </c>
      <c r="D144" s="4">
        <v>4.4832000000000001</v>
      </c>
      <c r="E144" s="4">
        <v>44832.30833</v>
      </c>
      <c r="F144" s="4">
        <v>9.3000000000000007</v>
      </c>
      <c r="G144" s="4">
        <v>-2.2000000000000002</v>
      </c>
      <c r="H144" s="4">
        <v>46119</v>
      </c>
      <c r="J144" s="4">
        <v>13.5</v>
      </c>
      <c r="K144" s="4">
        <v>0.88739999999999997</v>
      </c>
      <c r="L144" s="4">
        <v>2.2008000000000001</v>
      </c>
      <c r="M144" s="4">
        <v>3.9784000000000002</v>
      </c>
      <c r="N144" s="4">
        <v>8.2528000000000006</v>
      </c>
      <c r="O144" s="4">
        <v>0</v>
      </c>
      <c r="P144" s="4">
        <v>8.3000000000000007</v>
      </c>
      <c r="Q144" s="4">
        <v>6.2060000000000004</v>
      </c>
      <c r="R144" s="4">
        <v>0</v>
      </c>
      <c r="S144" s="4">
        <v>6.2</v>
      </c>
      <c r="T144" s="4">
        <v>46119</v>
      </c>
      <c r="W144" s="4">
        <v>0</v>
      </c>
      <c r="X144" s="4">
        <v>11.979900000000001</v>
      </c>
      <c r="Y144" s="4">
        <v>12.1</v>
      </c>
      <c r="Z144" s="4">
        <v>857</v>
      </c>
      <c r="AA144" s="4">
        <v>881</v>
      </c>
      <c r="AB144" s="4">
        <v>886</v>
      </c>
      <c r="AC144" s="4">
        <v>62</v>
      </c>
      <c r="AD144" s="4">
        <v>4.83</v>
      </c>
      <c r="AE144" s="4">
        <v>0.11</v>
      </c>
      <c r="AF144" s="4">
        <v>980</v>
      </c>
      <c r="AG144" s="4">
        <v>-16</v>
      </c>
      <c r="AH144" s="4">
        <v>1.7270000000000001</v>
      </c>
      <c r="AI144" s="4">
        <v>8</v>
      </c>
      <c r="AJ144" s="4">
        <v>189</v>
      </c>
      <c r="AK144" s="4">
        <v>137.30000000000001</v>
      </c>
      <c r="AL144" s="4">
        <v>2.4</v>
      </c>
      <c r="AM144" s="4">
        <v>195.8</v>
      </c>
      <c r="AN144" s="4" t="s">
        <v>155</v>
      </c>
      <c r="AO144" s="4">
        <v>2</v>
      </c>
      <c r="AP144" s="5">
        <v>0.8559606481481481</v>
      </c>
      <c r="AQ144" s="4">
        <v>47.159301999999997</v>
      </c>
      <c r="AR144" s="4">
        <v>-88.489727000000002</v>
      </c>
      <c r="AS144" s="4">
        <v>316.39999999999998</v>
      </c>
      <c r="AT144" s="4">
        <v>0</v>
      </c>
      <c r="AU144" s="4">
        <v>12</v>
      </c>
      <c r="AV144" s="4">
        <v>10</v>
      </c>
      <c r="AW144" s="4" t="s">
        <v>193</v>
      </c>
      <c r="AX144" s="4">
        <v>1</v>
      </c>
      <c r="AY144" s="4">
        <v>1.5</v>
      </c>
      <c r="AZ144" s="4">
        <v>2</v>
      </c>
      <c r="BA144" s="4">
        <v>14.023</v>
      </c>
      <c r="BB144" s="4">
        <v>15.98</v>
      </c>
      <c r="BC144" s="4">
        <v>1.1399999999999999</v>
      </c>
      <c r="BD144" s="4">
        <v>12.689</v>
      </c>
      <c r="BE144" s="4">
        <v>618.85199999999998</v>
      </c>
      <c r="BF144" s="4">
        <v>712.03899999999999</v>
      </c>
      <c r="BG144" s="4">
        <v>0.24299999999999999</v>
      </c>
      <c r="BH144" s="4">
        <v>0</v>
      </c>
      <c r="BI144" s="4">
        <v>0.24299999999999999</v>
      </c>
      <c r="BJ144" s="4">
        <v>0.183</v>
      </c>
      <c r="BK144" s="4">
        <v>0</v>
      </c>
      <c r="BL144" s="4">
        <v>0.183</v>
      </c>
      <c r="BM144" s="4">
        <v>428.86070000000001</v>
      </c>
      <c r="BQ144" s="4">
        <v>2449.4450000000002</v>
      </c>
      <c r="BR144" s="4">
        <v>0.11236500000000001</v>
      </c>
      <c r="BS144" s="4">
        <v>-5</v>
      </c>
      <c r="BT144" s="4">
        <v>2.4726999999999999E-2</v>
      </c>
      <c r="BU144" s="4">
        <v>2.7459199999999999</v>
      </c>
      <c r="BV144" s="4">
        <v>0.49948500000000001</v>
      </c>
    </row>
    <row r="145" spans="1:74" x14ac:dyDescent="0.25">
      <c r="A145" s="2">
        <v>42067</v>
      </c>
      <c r="B145" s="3">
        <v>2.1773148148148149E-2</v>
      </c>
      <c r="C145" s="4">
        <v>2.4569999999999999</v>
      </c>
      <c r="D145" s="4">
        <v>4.4843999999999999</v>
      </c>
      <c r="E145" s="4">
        <v>44844.121509999997</v>
      </c>
      <c r="F145" s="4">
        <v>9.4</v>
      </c>
      <c r="G145" s="4">
        <v>-2.2000000000000002</v>
      </c>
      <c r="H145" s="4">
        <v>46116.6</v>
      </c>
      <c r="J145" s="4">
        <v>13.5</v>
      </c>
      <c r="K145" s="4">
        <v>0.88749999999999996</v>
      </c>
      <c r="L145" s="4">
        <v>2.181</v>
      </c>
      <c r="M145" s="4">
        <v>3.9801000000000002</v>
      </c>
      <c r="N145" s="4">
        <v>8.3031000000000006</v>
      </c>
      <c r="O145" s="4">
        <v>0</v>
      </c>
      <c r="P145" s="4">
        <v>8.3000000000000007</v>
      </c>
      <c r="Q145" s="4">
        <v>6.2438000000000002</v>
      </c>
      <c r="R145" s="4">
        <v>0</v>
      </c>
      <c r="S145" s="4">
        <v>6.2</v>
      </c>
      <c r="T145" s="4">
        <v>46116.582600000002</v>
      </c>
      <c r="W145" s="4">
        <v>0</v>
      </c>
      <c r="X145" s="4">
        <v>11.9819</v>
      </c>
      <c r="Y145" s="4">
        <v>12</v>
      </c>
      <c r="Z145" s="4">
        <v>858</v>
      </c>
      <c r="AA145" s="4">
        <v>880</v>
      </c>
      <c r="AB145" s="4">
        <v>885</v>
      </c>
      <c r="AC145" s="4">
        <v>62</v>
      </c>
      <c r="AD145" s="4">
        <v>4.83</v>
      </c>
      <c r="AE145" s="4">
        <v>0.11</v>
      </c>
      <c r="AF145" s="4">
        <v>980</v>
      </c>
      <c r="AG145" s="4">
        <v>-16</v>
      </c>
      <c r="AH145" s="4">
        <v>1.2724549999999999</v>
      </c>
      <c r="AI145" s="4">
        <v>8</v>
      </c>
      <c r="AJ145" s="4">
        <v>189</v>
      </c>
      <c r="AK145" s="4">
        <v>138.30000000000001</v>
      </c>
      <c r="AL145" s="4">
        <v>2.2000000000000002</v>
      </c>
      <c r="AM145" s="4">
        <v>195.9</v>
      </c>
      <c r="AN145" s="4" t="s">
        <v>155</v>
      </c>
      <c r="AO145" s="4">
        <v>2</v>
      </c>
      <c r="AP145" s="5">
        <v>0.85597222222222225</v>
      </c>
      <c r="AQ145" s="4">
        <v>47.159301999999997</v>
      </c>
      <c r="AR145" s="4">
        <v>-88.489727000000002</v>
      </c>
      <c r="AS145" s="4">
        <v>316.10000000000002</v>
      </c>
      <c r="AT145" s="4">
        <v>0</v>
      </c>
      <c r="AU145" s="4">
        <v>12</v>
      </c>
      <c r="AV145" s="4">
        <v>10</v>
      </c>
      <c r="AW145" s="4" t="s">
        <v>193</v>
      </c>
      <c r="AX145" s="4">
        <v>1.0849</v>
      </c>
      <c r="AY145" s="4">
        <v>1.6698</v>
      </c>
      <c r="AZ145" s="4">
        <v>2.1698</v>
      </c>
      <c r="BA145" s="4">
        <v>14.023</v>
      </c>
      <c r="BB145" s="4">
        <v>16.010000000000002</v>
      </c>
      <c r="BC145" s="4">
        <v>1.1399999999999999</v>
      </c>
      <c r="BD145" s="4">
        <v>12.67</v>
      </c>
      <c r="BE145" s="4">
        <v>614.33199999999999</v>
      </c>
      <c r="BF145" s="4">
        <v>713.56200000000001</v>
      </c>
      <c r="BG145" s="4">
        <v>0.245</v>
      </c>
      <c r="BH145" s="4">
        <v>0</v>
      </c>
      <c r="BI145" s="4">
        <v>0.245</v>
      </c>
      <c r="BJ145" s="4">
        <v>0.184</v>
      </c>
      <c r="BK145" s="4">
        <v>0</v>
      </c>
      <c r="BL145" s="4">
        <v>0.184</v>
      </c>
      <c r="BM145" s="4">
        <v>429.57040000000001</v>
      </c>
      <c r="BQ145" s="4">
        <v>2454.0369999999998</v>
      </c>
      <c r="BR145" s="4">
        <v>0.115728</v>
      </c>
      <c r="BS145" s="4">
        <v>-5</v>
      </c>
      <c r="BT145" s="4">
        <v>2.4271999999999998E-2</v>
      </c>
      <c r="BU145" s="4">
        <v>2.8280919999999998</v>
      </c>
      <c r="BV145" s="4">
        <v>0.49030400000000002</v>
      </c>
    </row>
    <row r="146" spans="1:74" x14ac:dyDescent="0.25">
      <c r="A146" s="2">
        <v>42067</v>
      </c>
      <c r="B146" s="3">
        <v>2.1784722222222223E-2</v>
      </c>
      <c r="C146" s="4">
        <v>2.415</v>
      </c>
      <c r="D146" s="4">
        <v>4.4870999999999999</v>
      </c>
      <c r="E146" s="4">
        <v>44871.34663</v>
      </c>
      <c r="F146" s="4">
        <v>9.5</v>
      </c>
      <c r="G146" s="4">
        <v>-2.2000000000000002</v>
      </c>
      <c r="H146" s="4">
        <v>46115.3</v>
      </c>
      <c r="J146" s="4">
        <v>13.43</v>
      </c>
      <c r="K146" s="4">
        <v>0.88790000000000002</v>
      </c>
      <c r="L146" s="4">
        <v>2.1446000000000001</v>
      </c>
      <c r="M146" s="4">
        <v>3.984</v>
      </c>
      <c r="N146" s="4">
        <v>8.3946000000000005</v>
      </c>
      <c r="O146" s="4">
        <v>0</v>
      </c>
      <c r="P146" s="4">
        <v>8.4</v>
      </c>
      <c r="Q146" s="4">
        <v>6.3125999999999998</v>
      </c>
      <c r="R146" s="4">
        <v>0</v>
      </c>
      <c r="S146" s="4">
        <v>6.3</v>
      </c>
      <c r="T146" s="4">
        <v>46115.3</v>
      </c>
      <c r="W146" s="4">
        <v>0</v>
      </c>
      <c r="X146" s="4">
        <v>11.9262</v>
      </c>
      <c r="Y146" s="4">
        <v>12.1</v>
      </c>
      <c r="Z146" s="4">
        <v>857</v>
      </c>
      <c r="AA146" s="4">
        <v>879</v>
      </c>
      <c r="AB146" s="4">
        <v>885</v>
      </c>
      <c r="AC146" s="4">
        <v>62</v>
      </c>
      <c r="AD146" s="4">
        <v>4.83</v>
      </c>
      <c r="AE146" s="4">
        <v>0.11</v>
      </c>
      <c r="AF146" s="4">
        <v>980</v>
      </c>
      <c r="AG146" s="4">
        <v>-16</v>
      </c>
      <c r="AH146" s="4">
        <v>1.7290000000000001</v>
      </c>
      <c r="AI146" s="4">
        <v>8</v>
      </c>
      <c r="AJ146" s="4">
        <v>189</v>
      </c>
      <c r="AK146" s="4">
        <v>139.30000000000001</v>
      </c>
      <c r="AL146" s="4">
        <v>2.2000000000000002</v>
      </c>
      <c r="AM146" s="4">
        <v>195.5</v>
      </c>
      <c r="AN146" s="4" t="s">
        <v>155</v>
      </c>
      <c r="AO146" s="4">
        <v>2</v>
      </c>
      <c r="AP146" s="5">
        <v>0.85598379629629628</v>
      </c>
      <c r="AQ146" s="4">
        <v>47.159301999999997</v>
      </c>
      <c r="AR146" s="4">
        <v>-88.489727000000002</v>
      </c>
      <c r="AS146" s="4">
        <v>316.7</v>
      </c>
      <c r="AT146" s="4">
        <v>0</v>
      </c>
      <c r="AU146" s="4">
        <v>12</v>
      </c>
      <c r="AV146" s="4">
        <v>10</v>
      </c>
      <c r="AW146" s="4" t="s">
        <v>193</v>
      </c>
      <c r="AX146" s="4">
        <v>1.1000000000000001</v>
      </c>
      <c r="AY146" s="4">
        <v>1.7</v>
      </c>
      <c r="AZ146" s="4">
        <v>2.2000000000000002</v>
      </c>
      <c r="BA146" s="4">
        <v>14.023</v>
      </c>
      <c r="BB146" s="4">
        <v>16.059999999999999</v>
      </c>
      <c r="BC146" s="4">
        <v>1.1399999999999999</v>
      </c>
      <c r="BD146" s="4">
        <v>12.63</v>
      </c>
      <c r="BE146" s="4">
        <v>605.94200000000001</v>
      </c>
      <c r="BF146" s="4">
        <v>716.42499999999995</v>
      </c>
      <c r="BG146" s="4">
        <v>0.248</v>
      </c>
      <c r="BH146" s="4">
        <v>0</v>
      </c>
      <c r="BI146" s="4">
        <v>0.248</v>
      </c>
      <c r="BJ146" s="4">
        <v>0.187</v>
      </c>
      <c r="BK146" s="4">
        <v>0</v>
      </c>
      <c r="BL146" s="4">
        <v>0.187</v>
      </c>
      <c r="BM146" s="4">
        <v>430.86810000000003</v>
      </c>
      <c r="BQ146" s="4">
        <v>2450.0839999999998</v>
      </c>
      <c r="BR146" s="4">
        <v>0.113645</v>
      </c>
      <c r="BS146" s="4">
        <v>-5</v>
      </c>
      <c r="BT146" s="4">
        <v>2.4187E-2</v>
      </c>
      <c r="BU146" s="4">
        <v>2.7772000000000001</v>
      </c>
      <c r="BV146" s="4">
        <v>0.48857699999999998</v>
      </c>
    </row>
    <row r="147" spans="1:74" x14ac:dyDescent="0.25">
      <c r="A147" s="2">
        <v>42067</v>
      </c>
      <c r="B147" s="3">
        <v>2.1796296296296296E-2</v>
      </c>
      <c r="C147" s="4">
        <v>2.4</v>
      </c>
      <c r="D147" s="4">
        <v>4.4847999999999999</v>
      </c>
      <c r="E147" s="4">
        <v>44848.478069999997</v>
      </c>
      <c r="F147" s="4">
        <v>9.5</v>
      </c>
      <c r="G147" s="4">
        <v>-2.2000000000000002</v>
      </c>
      <c r="H147" s="4">
        <v>46115.4</v>
      </c>
      <c r="J147" s="4">
        <v>13.4</v>
      </c>
      <c r="K147" s="4">
        <v>0.8881</v>
      </c>
      <c r="L147" s="4">
        <v>2.1311</v>
      </c>
      <c r="M147" s="4">
        <v>3.9828999999999999</v>
      </c>
      <c r="N147" s="4">
        <v>8.4368999999999996</v>
      </c>
      <c r="O147" s="4">
        <v>0</v>
      </c>
      <c r="P147" s="4">
        <v>8.4</v>
      </c>
      <c r="Q147" s="4">
        <v>6.3444000000000003</v>
      </c>
      <c r="R147" s="4">
        <v>0</v>
      </c>
      <c r="S147" s="4">
        <v>6.3</v>
      </c>
      <c r="T147" s="4">
        <v>46115.4</v>
      </c>
      <c r="W147" s="4">
        <v>0</v>
      </c>
      <c r="X147" s="4">
        <v>11.900399999999999</v>
      </c>
      <c r="Y147" s="4">
        <v>12</v>
      </c>
      <c r="Z147" s="4">
        <v>857</v>
      </c>
      <c r="AA147" s="4">
        <v>880</v>
      </c>
      <c r="AB147" s="4">
        <v>885</v>
      </c>
      <c r="AC147" s="4">
        <v>62</v>
      </c>
      <c r="AD147" s="4">
        <v>4.83</v>
      </c>
      <c r="AE147" s="4">
        <v>0.11</v>
      </c>
      <c r="AF147" s="4">
        <v>980</v>
      </c>
      <c r="AG147" s="4">
        <v>-16</v>
      </c>
      <c r="AH147" s="4">
        <v>1.270459</v>
      </c>
      <c r="AI147" s="4">
        <v>8</v>
      </c>
      <c r="AJ147" s="4">
        <v>189</v>
      </c>
      <c r="AK147" s="4">
        <v>139.69999999999999</v>
      </c>
      <c r="AL147" s="4">
        <v>2.5</v>
      </c>
      <c r="AM147" s="4">
        <v>195.1</v>
      </c>
      <c r="AN147" s="4" t="s">
        <v>155</v>
      </c>
      <c r="AO147" s="4">
        <v>2</v>
      </c>
      <c r="AP147" s="5">
        <v>0.85600694444444436</v>
      </c>
      <c r="AQ147" s="4">
        <v>47.159301999999997</v>
      </c>
      <c r="AR147" s="4">
        <v>-88.489727000000002</v>
      </c>
      <c r="AS147" s="4">
        <v>316.8</v>
      </c>
      <c r="AT147" s="4">
        <v>0</v>
      </c>
      <c r="AU147" s="4">
        <v>12</v>
      </c>
      <c r="AV147" s="4">
        <v>9</v>
      </c>
      <c r="AW147" s="4" t="s">
        <v>193</v>
      </c>
      <c r="AX147" s="4">
        <v>1.1000000000000001</v>
      </c>
      <c r="AY147" s="4">
        <v>1.7848999999999999</v>
      </c>
      <c r="AZ147" s="4">
        <v>2.2848999999999999</v>
      </c>
      <c r="BA147" s="4">
        <v>14.023</v>
      </c>
      <c r="BB147" s="4">
        <v>16.079999999999998</v>
      </c>
      <c r="BC147" s="4">
        <v>1.1499999999999999</v>
      </c>
      <c r="BD147" s="4">
        <v>12.601000000000001</v>
      </c>
      <c r="BE147" s="4">
        <v>602.93700000000001</v>
      </c>
      <c r="BF147" s="4">
        <v>717.21799999999996</v>
      </c>
      <c r="BG147" s="4">
        <v>0.25</v>
      </c>
      <c r="BH147" s="4">
        <v>0</v>
      </c>
      <c r="BI147" s="4">
        <v>0.25</v>
      </c>
      <c r="BJ147" s="4">
        <v>0.188</v>
      </c>
      <c r="BK147" s="4">
        <v>0</v>
      </c>
      <c r="BL147" s="4">
        <v>0.188</v>
      </c>
      <c r="BM147" s="4">
        <v>431.45499999999998</v>
      </c>
      <c r="BQ147" s="4">
        <v>2448.1030000000001</v>
      </c>
      <c r="BR147" s="4">
        <v>0.110541</v>
      </c>
      <c r="BS147" s="4">
        <v>-5</v>
      </c>
      <c r="BT147" s="4">
        <v>2.2540999999999999E-2</v>
      </c>
      <c r="BU147" s="4">
        <v>2.7013440000000002</v>
      </c>
      <c r="BV147" s="4">
        <v>0.45532699999999998</v>
      </c>
    </row>
    <row r="148" spans="1:74" x14ac:dyDescent="0.25">
      <c r="A148" s="2">
        <v>42067</v>
      </c>
      <c r="B148" s="3">
        <v>2.180787037037037E-2</v>
      </c>
      <c r="C148" s="4">
        <v>2.391</v>
      </c>
      <c r="D148" s="4">
        <v>4.4782000000000002</v>
      </c>
      <c r="E148" s="4">
        <v>44782.280989999999</v>
      </c>
      <c r="F148" s="4">
        <v>9.6</v>
      </c>
      <c r="G148" s="4">
        <v>-2.2000000000000002</v>
      </c>
      <c r="H148" s="4">
        <v>46109.2</v>
      </c>
      <c r="J148" s="4">
        <v>13.33</v>
      </c>
      <c r="K148" s="4">
        <v>0.88829999999999998</v>
      </c>
      <c r="L148" s="4">
        <v>2.1240999999999999</v>
      </c>
      <c r="M148" s="4">
        <v>3.9777999999999998</v>
      </c>
      <c r="N148" s="4">
        <v>8.4869000000000003</v>
      </c>
      <c r="O148" s="4">
        <v>0</v>
      </c>
      <c r="P148" s="4">
        <v>8.5</v>
      </c>
      <c r="Q148" s="4">
        <v>6.3819999999999997</v>
      </c>
      <c r="R148" s="4">
        <v>0</v>
      </c>
      <c r="S148" s="4">
        <v>6.4</v>
      </c>
      <c r="T148" s="4">
        <v>46109.2</v>
      </c>
      <c r="W148" s="4">
        <v>0</v>
      </c>
      <c r="X148" s="4">
        <v>11.844900000000001</v>
      </c>
      <c r="Y148" s="4">
        <v>12.1</v>
      </c>
      <c r="Z148" s="4">
        <v>856</v>
      </c>
      <c r="AA148" s="4">
        <v>880</v>
      </c>
      <c r="AB148" s="4">
        <v>885</v>
      </c>
      <c r="AC148" s="4">
        <v>62</v>
      </c>
      <c r="AD148" s="4">
        <v>4.83</v>
      </c>
      <c r="AE148" s="4">
        <v>0.11</v>
      </c>
      <c r="AF148" s="4">
        <v>980</v>
      </c>
      <c r="AG148" s="4">
        <v>-16</v>
      </c>
      <c r="AH148" s="4">
        <v>2</v>
      </c>
      <c r="AI148" s="4">
        <v>8</v>
      </c>
      <c r="AJ148" s="4">
        <v>189</v>
      </c>
      <c r="AK148" s="4">
        <v>139.30000000000001</v>
      </c>
      <c r="AL148" s="4">
        <v>2.6</v>
      </c>
      <c r="AM148" s="4">
        <v>195</v>
      </c>
      <c r="AN148" s="4" t="s">
        <v>155</v>
      </c>
      <c r="AO148" s="4">
        <v>2</v>
      </c>
      <c r="AP148" s="5">
        <v>0.85600694444444436</v>
      </c>
      <c r="AQ148" s="4">
        <v>47.159301999999997</v>
      </c>
      <c r="AR148" s="4">
        <v>-88.489727000000002</v>
      </c>
      <c r="AS148" s="4">
        <v>316</v>
      </c>
      <c r="AT148" s="4">
        <v>0</v>
      </c>
      <c r="AU148" s="4">
        <v>12</v>
      </c>
      <c r="AV148" s="4">
        <v>9</v>
      </c>
      <c r="AW148" s="4" t="s">
        <v>197</v>
      </c>
      <c r="AX148" s="4">
        <v>1.1000000000000001</v>
      </c>
      <c r="AY148" s="4">
        <v>1.8</v>
      </c>
      <c r="AZ148" s="4">
        <v>2.2999999999999998</v>
      </c>
      <c r="BA148" s="4">
        <v>14.023</v>
      </c>
      <c r="BB148" s="4">
        <v>16.100000000000001</v>
      </c>
      <c r="BC148" s="4">
        <v>1.1499999999999999</v>
      </c>
      <c r="BD148" s="4">
        <v>12.579000000000001</v>
      </c>
      <c r="BE148" s="4">
        <v>601.66300000000001</v>
      </c>
      <c r="BF148" s="4">
        <v>717.15499999999997</v>
      </c>
      <c r="BG148" s="4">
        <v>0.252</v>
      </c>
      <c r="BH148" s="4">
        <v>0</v>
      </c>
      <c r="BI148" s="4">
        <v>0.252</v>
      </c>
      <c r="BJ148" s="4">
        <v>0.189</v>
      </c>
      <c r="BK148" s="4">
        <v>0</v>
      </c>
      <c r="BL148" s="4">
        <v>0.189</v>
      </c>
      <c r="BM148" s="4">
        <v>431.91329999999999</v>
      </c>
      <c r="BQ148" s="4">
        <v>2439.5990000000002</v>
      </c>
      <c r="BR148" s="4">
        <v>0.112806</v>
      </c>
      <c r="BS148" s="4">
        <v>-5</v>
      </c>
      <c r="BT148" s="4">
        <v>2.3463000000000001E-2</v>
      </c>
      <c r="BU148" s="4">
        <v>2.7567010000000001</v>
      </c>
      <c r="BV148" s="4">
        <v>0.473943</v>
      </c>
    </row>
    <row r="149" spans="1:74" x14ac:dyDescent="0.25">
      <c r="A149" s="2">
        <v>42067</v>
      </c>
      <c r="B149" s="3">
        <v>2.1819444444444447E-2</v>
      </c>
      <c r="C149" s="4">
        <v>2.3759999999999999</v>
      </c>
      <c r="D149" s="4">
        <v>4.4790999999999999</v>
      </c>
      <c r="E149" s="4">
        <v>44790.543660000003</v>
      </c>
      <c r="F149" s="4">
        <v>9.6</v>
      </c>
      <c r="G149" s="4">
        <v>-2.2000000000000002</v>
      </c>
      <c r="H149" s="4">
        <v>46116.5</v>
      </c>
      <c r="J149" s="4">
        <v>13.3</v>
      </c>
      <c r="K149" s="4">
        <v>0.88849999999999996</v>
      </c>
      <c r="L149" s="4">
        <v>2.1110000000000002</v>
      </c>
      <c r="M149" s="4">
        <v>3.9796999999999998</v>
      </c>
      <c r="N149" s="4">
        <v>8.5296000000000003</v>
      </c>
      <c r="O149" s="4">
        <v>0</v>
      </c>
      <c r="P149" s="4">
        <v>8.5</v>
      </c>
      <c r="Q149" s="4">
        <v>6.4137000000000004</v>
      </c>
      <c r="R149" s="4">
        <v>0</v>
      </c>
      <c r="S149" s="4">
        <v>6.4</v>
      </c>
      <c r="T149" s="4">
        <v>46116.5</v>
      </c>
      <c r="W149" s="4">
        <v>0</v>
      </c>
      <c r="X149" s="4">
        <v>11.8171</v>
      </c>
      <c r="Y149" s="4">
        <v>12</v>
      </c>
      <c r="Z149" s="4">
        <v>857</v>
      </c>
      <c r="AA149" s="4">
        <v>880</v>
      </c>
      <c r="AB149" s="4">
        <v>885</v>
      </c>
      <c r="AC149" s="4">
        <v>61.7</v>
      </c>
      <c r="AD149" s="4">
        <v>4.8099999999999996</v>
      </c>
      <c r="AE149" s="4">
        <v>0.11</v>
      </c>
      <c r="AF149" s="4">
        <v>980</v>
      </c>
      <c r="AG149" s="4">
        <v>-16</v>
      </c>
      <c r="AH149" s="4">
        <v>2</v>
      </c>
      <c r="AI149" s="4">
        <v>8</v>
      </c>
      <c r="AJ149" s="4">
        <v>189</v>
      </c>
      <c r="AK149" s="4">
        <v>140</v>
      </c>
      <c r="AL149" s="4">
        <v>3</v>
      </c>
      <c r="AM149" s="4">
        <v>195</v>
      </c>
      <c r="AN149" s="4" t="s">
        <v>155</v>
      </c>
      <c r="AO149" s="4">
        <v>2</v>
      </c>
      <c r="AP149" s="5">
        <v>0.85603009259259266</v>
      </c>
      <c r="AQ149" s="4">
        <v>47.159301999999997</v>
      </c>
      <c r="AR149" s="4">
        <v>-88.489727000000002</v>
      </c>
      <c r="AS149" s="4">
        <v>315.89999999999998</v>
      </c>
      <c r="AT149" s="4">
        <v>0</v>
      </c>
      <c r="AU149" s="4">
        <v>12</v>
      </c>
      <c r="AV149" s="4">
        <v>10</v>
      </c>
      <c r="AW149" s="4" t="s">
        <v>193</v>
      </c>
      <c r="AX149" s="4">
        <v>1.1000000000000001</v>
      </c>
      <c r="AY149" s="4">
        <v>1.8</v>
      </c>
      <c r="AZ149" s="4">
        <v>2.2999999999999998</v>
      </c>
      <c r="BA149" s="4">
        <v>14.023</v>
      </c>
      <c r="BB149" s="4">
        <v>16.12</v>
      </c>
      <c r="BC149" s="4">
        <v>1.1499999999999999</v>
      </c>
      <c r="BD149" s="4">
        <v>12.548999999999999</v>
      </c>
      <c r="BE149" s="4">
        <v>598.55399999999997</v>
      </c>
      <c r="BF149" s="4">
        <v>718.19</v>
      </c>
      <c r="BG149" s="4">
        <v>0.253</v>
      </c>
      <c r="BH149" s="4">
        <v>0</v>
      </c>
      <c r="BI149" s="4">
        <v>0.253</v>
      </c>
      <c r="BJ149" s="4">
        <v>0.19</v>
      </c>
      <c r="BK149" s="4">
        <v>0</v>
      </c>
      <c r="BL149" s="4">
        <v>0.19</v>
      </c>
      <c r="BM149" s="4">
        <v>432.4076</v>
      </c>
      <c r="BQ149" s="4">
        <v>2436.2739999999999</v>
      </c>
      <c r="BR149" s="4">
        <v>0.116339</v>
      </c>
      <c r="BS149" s="4">
        <v>-5</v>
      </c>
      <c r="BT149" s="4">
        <v>2.1999999999999999E-2</v>
      </c>
      <c r="BU149" s="4">
        <v>2.8430260000000001</v>
      </c>
      <c r="BV149" s="4">
        <v>0.44440000000000002</v>
      </c>
    </row>
    <row r="150" spans="1:74" x14ac:dyDescent="0.25">
      <c r="A150" s="2">
        <v>42067</v>
      </c>
      <c r="B150" s="3">
        <v>2.1831018518518517E-2</v>
      </c>
      <c r="C150" s="4">
        <v>2.359</v>
      </c>
      <c r="D150" s="4">
        <v>4.4798999999999998</v>
      </c>
      <c r="E150" s="4">
        <v>44798.780890000002</v>
      </c>
      <c r="F150" s="4">
        <v>9.6</v>
      </c>
      <c r="G150" s="4">
        <v>-2.2000000000000002</v>
      </c>
      <c r="H150" s="4">
        <v>46110.9</v>
      </c>
      <c r="J150" s="4">
        <v>13.3</v>
      </c>
      <c r="K150" s="4">
        <v>0.88870000000000005</v>
      </c>
      <c r="L150" s="4">
        <v>2.0968</v>
      </c>
      <c r="M150" s="4">
        <v>3.9815</v>
      </c>
      <c r="N150" s="4">
        <v>8.5319000000000003</v>
      </c>
      <c r="O150" s="4">
        <v>0</v>
      </c>
      <c r="P150" s="4">
        <v>8.5</v>
      </c>
      <c r="Q150" s="4">
        <v>6.4141000000000004</v>
      </c>
      <c r="R150" s="4">
        <v>0</v>
      </c>
      <c r="S150" s="4">
        <v>6.4</v>
      </c>
      <c r="T150" s="4">
        <v>46110.9</v>
      </c>
      <c r="W150" s="4">
        <v>0</v>
      </c>
      <c r="X150" s="4">
        <v>11.8203</v>
      </c>
      <c r="Y150" s="4">
        <v>12.1</v>
      </c>
      <c r="Z150" s="4">
        <v>856</v>
      </c>
      <c r="AA150" s="4">
        <v>881</v>
      </c>
      <c r="AB150" s="4">
        <v>885</v>
      </c>
      <c r="AC150" s="4">
        <v>61</v>
      </c>
      <c r="AD150" s="4">
        <v>4.75</v>
      </c>
      <c r="AE150" s="4">
        <v>0.11</v>
      </c>
      <c r="AF150" s="4">
        <v>980</v>
      </c>
      <c r="AG150" s="4">
        <v>-16</v>
      </c>
      <c r="AH150" s="4">
        <v>2</v>
      </c>
      <c r="AI150" s="4">
        <v>8</v>
      </c>
      <c r="AJ150" s="4">
        <v>189</v>
      </c>
      <c r="AK150" s="4">
        <v>139.5</v>
      </c>
      <c r="AL150" s="4">
        <v>3.4</v>
      </c>
      <c r="AM150" s="4">
        <v>195</v>
      </c>
      <c r="AN150" s="4" t="s">
        <v>155</v>
      </c>
      <c r="AO150" s="4">
        <v>2</v>
      </c>
      <c r="AP150" s="5">
        <v>0.85603009259259266</v>
      </c>
      <c r="AQ150" s="4">
        <v>47.159301999999997</v>
      </c>
      <c r="AR150" s="4">
        <v>-88.489725000000007</v>
      </c>
      <c r="AS150" s="4">
        <v>315.8</v>
      </c>
      <c r="AT150" s="4">
        <v>0</v>
      </c>
      <c r="AU150" s="4">
        <v>12</v>
      </c>
      <c r="AV150" s="4">
        <v>10</v>
      </c>
      <c r="AW150" s="4" t="s">
        <v>193</v>
      </c>
      <c r="AX150" s="4">
        <v>0.93020000000000003</v>
      </c>
      <c r="AY150" s="4">
        <v>1.6302000000000001</v>
      </c>
      <c r="AZ150" s="4">
        <v>1.9603999999999999</v>
      </c>
      <c r="BA150" s="4">
        <v>14.023</v>
      </c>
      <c r="BB150" s="4">
        <v>16.14</v>
      </c>
      <c r="BC150" s="4">
        <v>1.1499999999999999</v>
      </c>
      <c r="BD150" s="4">
        <v>12.518000000000001</v>
      </c>
      <c r="BE150" s="4">
        <v>595.25800000000004</v>
      </c>
      <c r="BF150" s="4">
        <v>719.38800000000003</v>
      </c>
      <c r="BG150" s="4">
        <v>0.254</v>
      </c>
      <c r="BH150" s="4">
        <v>0</v>
      </c>
      <c r="BI150" s="4">
        <v>0.254</v>
      </c>
      <c r="BJ150" s="4">
        <v>0.191</v>
      </c>
      <c r="BK150" s="4">
        <v>0</v>
      </c>
      <c r="BL150" s="4">
        <v>0.191</v>
      </c>
      <c r="BM150" s="4">
        <v>432.8793</v>
      </c>
      <c r="BQ150" s="4">
        <v>2439.89</v>
      </c>
      <c r="BR150" s="4">
        <v>0.11840000000000001</v>
      </c>
      <c r="BS150" s="4">
        <v>-5</v>
      </c>
      <c r="BT150" s="4">
        <v>2.2533000000000001E-2</v>
      </c>
      <c r="BU150" s="4">
        <v>2.8933900000000001</v>
      </c>
      <c r="BV150" s="4">
        <v>0.45517600000000003</v>
      </c>
    </row>
    <row r="151" spans="1:74" x14ac:dyDescent="0.25">
      <c r="A151" s="2">
        <v>42067</v>
      </c>
      <c r="B151" s="3">
        <v>2.1842592592592594E-2</v>
      </c>
      <c r="C151" s="4">
        <v>2.35</v>
      </c>
      <c r="D151" s="4">
        <v>4.4806999999999997</v>
      </c>
      <c r="E151" s="4">
        <v>44807.035510000002</v>
      </c>
      <c r="F151" s="4">
        <v>9.6999999999999993</v>
      </c>
      <c r="G151" s="4">
        <v>-2.2000000000000002</v>
      </c>
      <c r="H151" s="4">
        <v>46112</v>
      </c>
      <c r="J151" s="4">
        <v>13.31</v>
      </c>
      <c r="K151" s="4">
        <v>0.88900000000000001</v>
      </c>
      <c r="L151" s="4">
        <v>2.0891999999999999</v>
      </c>
      <c r="M151" s="4">
        <v>3.9832999999999998</v>
      </c>
      <c r="N151" s="4">
        <v>8.6233000000000004</v>
      </c>
      <c r="O151" s="4">
        <v>0</v>
      </c>
      <c r="P151" s="4">
        <v>8.6</v>
      </c>
      <c r="Q151" s="4">
        <v>6.4832999999999998</v>
      </c>
      <c r="R151" s="4">
        <v>0</v>
      </c>
      <c r="S151" s="4">
        <v>6.5</v>
      </c>
      <c r="T151" s="4">
        <v>46112</v>
      </c>
      <c r="W151" s="4">
        <v>0</v>
      </c>
      <c r="X151" s="4">
        <v>11.8353</v>
      </c>
      <c r="Y151" s="4">
        <v>12.1</v>
      </c>
      <c r="Z151" s="4">
        <v>856</v>
      </c>
      <c r="AA151" s="4">
        <v>880</v>
      </c>
      <c r="AB151" s="4">
        <v>885</v>
      </c>
      <c r="AC151" s="4">
        <v>61.3</v>
      </c>
      <c r="AD151" s="4">
        <v>4.7699999999999996</v>
      </c>
      <c r="AE151" s="4">
        <v>0.11</v>
      </c>
      <c r="AF151" s="4">
        <v>980</v>
      </c>
      <c r="AG151" s="4">
        <v>-16</v>
      </c>
      <c r="AH151" s="4">
        <v>1.734</v>
      </c>
      <c r="AI151" s="4">
        <v>8</v>
      </c>
      <c r="AJ151" s="4">
        <v>189</v>
      </c>
      <c r="AK151" s="4">
        <v>138.5</v>
      </c>
      <c r="AL151" s="4">
        <v>4</v>
      </c>
      <c r="AM151" s="4">
        <v>195</v>
      </c>
      <c r="AN151" s="4" t="s">
        <v>155</v>
      </c>
      <c r="AO151" s="4">
        <v>2</v>
      </c>
      <c r="AP151" s="5">
        <v>0.85605324074074074</v>
      </c>
      <c r="AQ151" s="4">
        <v>47.159301999999997</v>
      </c>
      <c r="AR151" s="4">
        <v>-88.489727000000002</v>
      </c>
      <c r="AS151" s="4">
        <v>315.8</v>
      </c>
      <c r="AT151" s="4">
        <v>0</v>
      </c>
      <c r="AU151" s="4">
        <v>12</v>
      </c>
      <c r="AV151" s="4">
        <v>10</v>
      </c>
      <c r="AW151" s="4" t="s">
        <v>197</v>
      </c>
      <c r="AX151" s="4">
        <v>0.9</v>
      </c>
      <c r="AY151" s="4">
        <v>1.6</v>
      </c>
      <c r="AZ151" s="4">
        <v>1.9</v>
      </c>
      <c r="BA151" s="4">
        <v>14.023</v>
      </c>
      <c r="BB151" s="4">
        <v>16.149999999999999</v>
      </c>
      <c r="BC151" s="4">
        <v>1.1499999999999999</v>
      </c>
      <c r="BD151" s="4">
        <v>12.486000000000001</v>
      </c>
      <c r="BE151" s="4">
        <v>593.39599999999996</v>
      </c>
      <c r="BF151" s="4">
        <v>720.11199999999997</v>
      </c>
      <c r="BG151" s="4">
        <v>0.25600000000000001</v>
      </c>
      <c r="BH151" s="4">
        <v>0</v>
      </c>
      <c r="BI151" s="4">
        <v>0.25600000000000001</v>
      </c>
      <c r="BJ151" s="4">
        <v>0.193</v>
      </c>
      <c r="BK151" s="4">
        <v>0</v>
      </c>
      <c r="BL151" s="4">
        <v>0.193</v>
      </c>
      <c r="BM151" s="4">
        <v>433.12079999999997</v>
      </c>
      <c r="BQ151" s="4">
        <v>2444.2959999999998</v>
      </c>
      <c r="BR151" s="4">
        <v>0.11107400000000001</v>
      </c>
      <c r="BS151" s="4">
        <v>-5</v>
      </c>
      <c r="BT151" s="4">
        <v>2.3202E-2</v>
      </c>
      <c r="BU151" s="4">
        <v>2.7143709999999999</v>
      </c>
      <c r="BV151" s="4">
        <v>0.46867999999999999</v>
      </c>
    </row>
    <row r="152" spans="1:74" x14ac:dyDescent="0.25">
      <c r="A152" s="2">
        <v>42067</v>
      </c>
      <c r="B152" s="3">
        <v>2.1854166666666664E-2</v>
      </c>
      <c r="C152" s="4">
        <v>2.3839999999999999</v>
      </c>
      <c r="D152" s="4">
        <v>4.5018000000000002</v>
      </c>
      <c r="E152" s="4">
        <v>45018.151539999999</v>
      </c>
      <c r="F152" s="4">
        <v>9.9</v>
      </c>
      <c r="G152" s="4">
        <v>-2.2000000000000002</v>
      </c>
      <c r="H152" s="4">
        <v>46115.3</v>
      </c>
      <c r="J152" s="4">
        <v>13.4</v>
      </c>
      <c r="K152" s="4">
        <v>0.88839999999999997</v>
      </c>
      <c r="L152" s="4">
        <v>2.1179999999999999</v>
      </c>
      <c r="M152" s="4">
        <v>3.9994000000000001</v>
      </c>
      <c r="N152" s="4">
        <v>8.7950999999999997</v>
      </c>
      <c r="O152" s="4">
        <v>0</v>
      </c>
      <c r="P152" s="4">
        <v>8.8000000000000007</v>
      </c>
      <c r="Q152" s="4">
        <v>6.6132999999999997</v>
      </c>
      <c r="R152" s="4">
        <v>0</v>
      </c>
      <c r="S152" s="4">
        <v>6.6</v>
      </c>
      <c r="T152" s="4">
        <v>46115.3</v>
      </c>
      <c r="W152" s="4">
        <v>0</v>
      </c>
      <c r="X152" s="4">
        <v>11.904500000000001</v>
      </c>
      <c r="Y152" s="4">
        <v>12</v>
      </c>
      <c r="Z152" s="4">
        <v>857</v>
      </c>
      <c r="AA152" s="4">
        <v>880</v>
      </c>
      <c r="AB152" s="4">
        <v>886</v>
      </c>
      <c r="AC152" s="4">
        <v>61.7</v>
      </c>
      <c r="AD152" s="4">
        <v>4.8099999999999996</v>
      </c>
      <c r="AE152" s="4">
        <v>0.11</v>
      </c>
      <c r="AF152" s="4">
        <v>980</v>
      </c>
      <c r="AG152" s="4">
        <v>-16</v>
      </c>
      <c r="AH152" s="4">
        <v>1.266</v>
      </c>
      <c r="AI152" s="4">
        <v>8</v>
      </c>
      <c r="AJ152" s="4">
        <v>189</v>
      </c>
      <c r="AK152" s="4">
        <v>140</v>
      </c>
      <c r="AL152" s="4">
        <v>3.8</v>
      </c>
      <c r="AM152" s="4">
        <v>195</v>
      </c>
      <c r="AN152" s="4" t="s">
        <v>155</v>
      </c>
      <c r="AO152" s="4">
        <v>2</v>
      </c>
      <c r="AP152" s="5">
        <v>0.85606481481481478</v>
      </c>
      <c r="AQ152" s="4">
        <v>47.159301999999997</v>
      </c>
      <c r="AR152" s="4">
        <v>-88.489725000000007</v>
      </c>
      <c r="AS152" s="4">
        <v>315.8</v>
      </c>
      <c r="AT152" s="4">
        <v>0</v>
      </c>
      <c r="AU152" s="4">
        <v>12</v>
      </c>
      <c r="AV152" s="4">
        <v>9</v>
      </c>
      <c r="AW152" s="4" t="s">
        <v>193</v>
      </c>
      <c r="AX152" s="4">
        <v>0.9</v>
      </c>
      <c r="AY152" s="4">
        <v>1.6</v>
      </c>
      <c r="AZ152" s="4">
        <v>1.9</v>
      </c>
      <c r="BA152" s="4">
        <v>14.023</v>
      </c>
      <c r="BB152" s="4">
        <v>16.07</v>
      </c>
      <c r="BC152" s="4">
        <v>1.1499999999999999</v>
      </c>
      <c r="BD152" s="4">
        <v>12.561999999999999</v>
      </c>
      <c r="BE152" s="4">
        <v>599.03599999999994</v>
      </c>
      <c r="BF152" s="4">
        <v>719.95699999999999</v>
      </c>
      <c r="BG152" s="4">
        <v>0.26100000000000001</v>
      </c>
      <c r="BH152" s="4">
        <v>0</v>
      </c>
      <c r="BI152" s="4">
        <v>0.26100000000000001</v>
      </c>
      <c r="BJ152" s="4">
        <v>0.19600000000000001</v>
      </c>
      <c r="BK152" s="4">
        <v>0</v>
      </c>
      <c r="BL152" s="4">
        <v>0.19600000000000001</v>
      </c>
      <c r="BM152" s="4">
        <v>431.32069999999999</v>
      </c>
      <c r="BQ152" s="4">
        <v>2448.1889999999999</v>
      </c>
      <c r="BR152" s="4">
        <v>0.10459599999999999</v>
      </c>
      <c r="BS152" s="4">
        <v>-5</v>
      </c>
      <c r="BT152" s="4">
        <v>2.1531999999999999E-2</v>
      </c>
      <c r="BU152" s="4">
        <v>2.5560649999999998</v>
      </c>
      <c r="BV152" s="4">
        <v>0.434946</v>
      </c>
    </row>
    <row r="153" spans="1:74" x14ac:dyDescent="0.25">
      <c r="A153" s="2">
        <v>42067</v>
      </c>
      <c r="B153" s="3">
        <v>2.1865740740740741E-2</v>
      </c>
      <c r="C153" s="4">
        <v>2.536</v>
      </c>
      <c r="D153" s="4">
        <v>4.5456000000000003</v>
      </c>
      <c r="E153" s="4">
        <v>45455.726499999997</v>
      </c>
      <c r="F153" s="4">
        <v>10</v>
      </c>
      <c r="G153" s="4">
        <v>-2.2000000000000002</v>
      </c>
      <c r="H153" s="4">
        <v>46111.4</v>
      </c>
      <c r="J153" s="4">
        <v>13.4</v>
      </c>
      <c r="K153" s="4">
        <v>0.88660000000000005</v>
      </c>
      <c r="L153" s="4">
        <v>2.2486999999999999</v>
      </c>
      <c r="M153" s="4">
        <v>4.0298999999999996</v>
      </c>
      <c r="N153" s="4">
        <v>8.8254000000000001</v>
      </c>
      <c r="O153" s="4">
        <v>0</v>
      </c>
      <c r="P153" s="4">
        <v>8.8000000000000007</v>
      </c>
      <c r="Q153" s="4">
        <v>6.6346999999999996</v>
      </c>
      <c r="R153" s="4">
        <v>0</v>
      </c>
      <c r="S153" s="4">
        <v>6.6</v>
      </c>
      <c r="T153" s="4">
        <v>46111.404300000002</v>
      </c>
      <c r="W153" s="4">
        <v>0</v>
      </c>
      <c r="X153" s="4">
        <v>11.879799999999999</v>
      </c>
      <c r="Y153" s="4">
        <v>12</v>
      </c>
      <c r="Z153" s="4">
        <v>857</v>
      </c>
      <c r="AA153" s="4">
        <v>879</v>
      </c>
      <c r="AB153" s="4">
        <v>886</v>
      </c>
      <c r="AC153" s="4">
        <v>61</v>
      </c>
      <c r="AD153" s="4">
        <v>4.75</v>
      </c>
      <c r="AE153" s="4">
        <v>0.11</v>
      </c>
      <c r="AF153" s="4">
        <v>980</v>
      </c>
      <c r="AG153" s="4">
        <v>-16</v>
      </c>
      <c r="AH153" s="4">
        <v>1.7321249999999999</v>
      </c>
      <c r="AI153" s="4">
        <v>8</v>
      </c>
      <c r="AJ153" s="4">
        <v>188.7</v>
      </c>
      <c r="AK153" s="4">
        <v>140</v>
      </c>
      <c r="AL153" s="4">
        <v>3.4</v>
      </c>
      <c r="AM153" s="4">
        <v>195</v>
      </c>
      <c r="AN153" s="4" t="s">
        <v>155</v>
      </c>
      <c r="AO153" s="4">
        <v>2</v>
      </c>
      <c r="AP153" s="5">
        <v>0.85607638888888893</v>
      </c>
      <c r="AQ153" s="4">
        <v>47.159301999999997</v>
      </c>
      <c r="AR153" s="4">
        <v>-88.489725000000007</v>
      </c>
      <c r="AS153" s="4">
        <v>315.8</v>
      </c>
      <c r="AT153" s="4">
        <v>0</v>
      </c>
      <c r="AU153" s="4">
        <v>12</v>
      </c>
      <c r="AV153" s="4">
        <v>9</v>
      </c>
      <c r="AW153" s="4" t="s">
        <v>197</v>
      </c>
      <c r="AX153" s="4">
        <v>0.9</v>
      </c>
      <c r="AY153" s="4">
        <v>1.6</v>
      </c>
      <c r="AZ153" s="4">
        <v>1.9</v>
      </c>
      <c r="BA153" s="4">
        <v>14.023</v>
      </c>
      <c r="BB153" s="4">
        <v>15.82</v>
      </c>
      <c r="BC153" s="4">
        <v>1.1299999999999999</v>
      </c>
      <c r="BD153" s="4">
        <v>12.795999999999999</v>
      </c>
      <c r="BE153" s="4">
        <v>626.58900000000006</v>
      </c>
      <c r="BF153" s="4">
        <v>714.69200000000001</v>
      </c>
      <c r="BG153" s="4">
        <v>0.25800000000000001</v>
      </c>
      <c r="BH153" s="4">
        <v>0</v>
      </c>
      <c r="BI153" s="4">
        <v>0.25800000000000001</v>
      </c>
      <c r="BJ153" s="4">
        <v>0.19400000000000001</v>
      </c>
      <c r="BK153" s="4">
        <v>0</v>
      </c>
      <c r="BL153" s="4">
        <v>0.19400000000000001</v>
      </c>
      <c r="BM153" s="4">
        <v>424.89</v>
      </c>
      <c r="BQ153" s="4">
        <v>2406.8910000000001</v>
      </c>
      <c r="BR153" s="4">
        <v>0.12614400000000001</v>
      </c>
      <c r="BS153" s="4">
        <v>-5</v>
      </c>
      <c r="BT153" s="4">
        <v>2.2731999999999999E-2</v>
      </c>
      <c r="BU153" s="4">
        <v>3.0826449999999999</v>
      </c>
      <c r="BV153" s="4">
        <v>0.45918900000000001</v>
      </c>
    </row>
    <row r="154" spans="1:74" x14ac:dyDescent="0.25">
      <c r="A154" s="2">
        <v>42067</v>
      </c>
      <c r="B154" s="3">
        <v>2.1877314814814818E-2</v>
      </c>
      <c r="C154" s="4">
        <v>3.036</v>
      </c>
      <c r="D154" s="4">
        <v>4.5717999999999996</v>
      </c>
      <c r="E154" s="4">
        <v>45717.824679999998</v>
      </c>
      <c r="F154" s="4">
        <v>10</v>
      </c>
      <c r="G154" s="4">
        <v>-2.1</v>
      </c>
      <c r="H154" s="4">
        <v>46111.8</v>
      </c>
      <c r="J154" s="4">
        <v>13.4</v>
      </c>
      <c r="K154" s="4">
        <v>0.88219999999999998</v>
      </c>
      <c r="L154" s="4">
        <v>2.6783000000000001</v>
      </c>
      <c r="M154" s="4">
        <v>4.0330000000000004</v>
      </c>
      <c r="N154" s="4">
        <v>8.8215000000000003</v>
      </c>
      <c r="O154" s="4">
        <v>0</v>
      </c>
      <c r="P154" s="4">
        <v>8.8000000000000007</v>
      </c>
      <c r="Q154" s="4">
        <v>6.6318000000000001</v>
      </c>
      <c r="R154" s="4">
        <v>0</v>
      </c>
      <c r="S154" s="4">
        <v>6.6</v>
      </c>
      <c r="T154" s="4">
        <v>46111.8</v>
      </c>
      <c r="W154" s="4">
        <v>0</v>
      </c>
      <c r="X154" s="4">
        <v>11.8208</v>
      </c>
      <c r="Y154" s="4">
        <v>12</v>
      </c>
      <c r="Z154" s="4">
        <v>856</v>
      </c>
      <c r="AA154" s="4">
        <v>879</v>
      </c>
      <c r="AB154" s="4">
        <v>885</v>
      </c>
      <c r="AC154" s="4">
        <v>61</v>
      </c>
      <c r="AD154" s="4">
        <v>4.75</v>
      </c>
      <c r="AE154" s="4">
        <v>0.11</v>
      </c>
      <c r="AF154" s="4">
        <v>980</v>
      </c>
      <c r="AG154" s="4">
        <v>-16</v>
      </c>
      <c r="AH154" s="4">
        <v>1.2729999999999999</v>
      </c>
      <c r="AI154" s="4">
        <v>8</v>
      </c>
      <c r="AJ154" s="4">
        <v>188.3</v>
      </c>
      <c r="AK154" s="4">
        <v>140</v>
      </c>
      <c r="AL154" s="4">
        <v>3.7</v>
      </c>
      <c r="AM154" s="4">
        <v>195</v>
      </c>
      <c r="AN154" s="4" t="s">
        <v>155</v>
      </c>
      <c r="AO154" s="4">
        <v>2</v>
      </c>
      <c r="AP154" s="5">
        <v>0.85607638888888893</v>
      </c>
      <c r="AQ154" s="4">
        <v>47.159301999999997</v>
      </c>
      <c r="AR154" s="4">
        <v>-88.489725000000007</v>
      </c>
      <c r="AS154" s="4">
        <v>315.7</v>
      </c>
      <c r="AT154" s="4">
        <v>0</v>
      </c>
      <c r="AU154" s="4">
        <v>12</v>
      </c>
      <c r="AV154" s="4">
        <v>9</v>
      </c>
      <c r="AW154" s="4" t="s">
        <v>197</v>
      </c>
      <c r="AX154" s="4">
        <v>0.9</v>
      </c>
      <c r="AY154" s="4">
        <v>1.6</v>
      </c>
      <c r="AZ154" s="4">
        <v>1.9</v>
      </c>
      <c r="BA154" s="4">
        <v>14.023</v>
      </c>
      <c r="BB154" s="4">
        <v>15.2</v>
      </c>
      <c r="BC154" s="4">
        <v>1.08</v>
      </c>
      <c r="BD154" s="4">
        <v>13.359</v>
      </c>
      <c r="BE154" s="4">
        <v>717.66</v>
      </c>
      <c r="BF154" s="4">
        <v>687.81500000000005</v>
      </c>
      <c r="BG154" s="4">
        <v>0.248</v>
      </c>
      <c r="BH154" s="4">
        <v>0</v>
      </c>
      <c r="BI154" s="4">
        <v>0.248</v>
      </c>
      <c r="BJ154" s="4">
        <v>0.186</v>
      </c>
      <c r="BK154" s="4">
        <v>0</v>
      </c>
      <c r="BL154" s="4">
        <v>0.186</v>
      </c>
      <c r="BM154" s="4">
        <v>408.59969999999998</v>
      </c>
      <c r="BQ154" s="4">
        <v>2303.096</v>
      </c>
      <c r="BR154" s="4">
        <v>0.18774199999999999</v>
      </c>
      <c r="BS154" s="4">
        <v>-5</v>
      </c>
      <c r="BT154" s="4">
        <v>2.1999999999999999E-2</v>
      </c>
      <c r="BU154" s="4">
        <v>4.5879459999999996</v>
      </c>
      <c r="BV154" s="4">
        <v>0.44440000000000002</v>
      </c>
    </row>
    <row r="155" spans="1:74" x14ac:dyDescent="0.25">
      <c r="A155" s="2">
        <v>42067</v>
      </c>
      <c r="B155" s="3">
        <v>2.1888888888888888E-2</v>
      </c>
      <c r="C155" s="4">
        <v>4.5830000000000002</v>
      </c>
      <c r="D155" s="4">
        <v>4.4893000000000001</v>
      </c>
      <c r="E155" s="4">
        <v>44893.288359999999</v>
      </c>
      <c r="F155" s="4">
        <v>10.1</v>
      </c>
      <c r="G155" s="4">
        <v>-2.2000000000000002</v>
      </c>
      <c r="H155" s="4">
        <v>46113.1</v>
      </c>
      <c r="J155" s="4">
        <v>13.4</v>
      </c>
      <c r="K155" s="4">
        <v>0.87029999999999996</v>
      </c>
      <c r="L155" s="4">
        <v>3.9882</v>
      </c>
      <c r="M155" s="4">
        <v>3.907</v>
      </c>
      <c r="N155" s="4">
        <v>8.7500999999999998</v>
      </c>
      <c r="O155" s="4">
        <v>0</v>
      </c>
      <c r="P155" s="4">
        <v>8.8000000000000007</v>
      </c>
      <c r="Q155" s="4">
        <v>6.5781000000000001</v>
      </c>
      <c r="R155" s="4">
        <v>0</v>
      </c>
      <c r="S155" s="4">
        <v>6.6</v>
      </c>
      <c r="T155" s="4">
        <v>46113.1</v>
      </c>
      <c r="W155" s="4">
        <v>0</v>
      </c>
      <c r="X155" s="4">
        <v>11.6617</v>
      </c>
      <c r="Y155" s="4">
        <v>12.1</v>
      </c>
      <c r="Z155" s="4">
        <v>856</v>
      </c>
      <c r="AA155" s="4">
        <v>879</v>
      </c>
      <c r="AB155" s="4">
        <v>886</v>
      </c>
      <c r="AC155" s="4">
        <v>61</v>
      </c>
      <c r="AD155" s="4">
        <v>4.75</v>
      </c>
      <c r="AE155" s="4">
        <v>0.11</v>
      </c>
      <c r="AF155" s="4">
        <v>980</v>
      </c>
      <c r="AG155" s="4">
        <v>-16</v>
      </c>
      <c r="AH155" s="4">
        <v>2</v>
      </c>
      <c r="AI155" s="4">
        <v>8</v>
      </c>
      <c r="AJ155" s="4">
        <v>189</v>
      </c>
      <c r="AK155" s="4">
        <v>139.69999999999999</v>
      </c>
      <c r="AL155" s="4">
        <v>4.4000000000000004</v>
      </c>
      <c r="AM155" s="4">
        <v>195</v>
      </c>
      <c r="AN155" s="4" t="s">
        <v>155</v>
      </c>
      <c r="AO155" s="4">
        <v>2</v>
      </c>
      <c r="AP155" s="5">
        <v>0.85608796296296286</v>
      </c>
      <c r="AQ155" s="4">
        <v>47.159301999999997</v>
      </c>
      <c r="AR155" s="4">
        <v>-88.489725000000007</v>
      </c>
      <c r="AS155" s="4">
        <v>315.8</v>
      </c>
      <c r="AT155" s="4">
        <v>0</v>
      </c>
      <c r="AU155" s="4">
        <v>12</v>
      </c>
      <c r="AV155" s="4">
        <v>9</v>
      </c>
      <c r="AW155" s="4" t="s">
        <v>197</v>
      </c>
      <c r="AX155" s="4">
        <v>0.9</v>
      </c>
      <c r="AY155" s="4">
        <v>1.6</v>
      </c>
      <c r="AZ155" s="4">
        <v>1.9</v>
      </c>
      <c r="BA155" s="4">
        <v>14.023</v>
      </c>
      <c r="BB155" s="4">
        <v>13.75</v>
      </c>
      <c r="BC155" s="4">
        <v>0.98</v>
      </c>
      <c r="BD155" s="4">
        <v>14.906000000000001</v>
      </c>
      <c r="BE155" s="4">
        <v>967.178</v>
      </c>
      <c r="BF155" s="4">
        <v>603.03899999999999</v>
      </c>
      <c r="BG155" s="4">
        <v>0.222</v>
      </c>
      <c r="BH155" s="4">
        <v>0</v>
      </c>
      <c r="BI155" s="4">
        <v>0.222</v>
      </c>
      <c r="BJ155" s="4">
        <v>0.16700000000000001</v>
      </c>
      <c r="BK155" s="4">
        <v>0</v>
      </c>
      <c r="BL155" s="4">
        <v>0.16700000000000001</v>
      </c>
      <c r="BM155" s="4">
        <v>369.80630000000002</v>
      </c>
      <c r="BQ155" s="4">
        <v>2056.317</v>
      </c>
      <c r="BR155" s="4">
        <v>0.237898</v>
      </c>
      <c r="BS155" s="4">
        <v>-5</v>
      </c>
      <c r="BT155" s="4">
        <v>2.3635E-2</v>
      </c>
      <c r="BU155" s="4">
        <v>5.8136380000000001</v>
      </c>
      <c r="BV155" s="4">
        <v>0.47742200000000001</v>
      </c>
    </row>
    <row r="156" spans="1:74" x14ac:dyDescent="0.25">
      <c r="A156" s="2">
        <v>42067</v>
      </c>
      <c r="B156" s="3">
        <v>2.1900462962962965E-2</v>
      </c>
      <c r="C156" s="4">
        <v>6.173</v>
      </c>
      <c r="D156" s="4">
        <v>3.8401000000000001</v>
      </c>
      <c r="E156" s="4">
        <v>38400.876900000003</v>
      </c>
      <c r="F156" s="4">
        <v>10.1</v>
      </c>
      <c r="G156" s="4">
        <v>-2.2000000000000002</v>
      </c>
      <c r="H156" s="4">
        <v>46110.3</v>
      </c>
      <c r="J156" s="4">
        <v>13.4</v>
      </c>
      <c r="K156" s="4">
        <v>0.86360000000000003</v>
      </c>
      <c r="L156" s="4">
        <v>5.3308</v>
      </c>
      <c r="M156" s="4">
        <v>3.3163999999999998</v>
      </c>
      <c r="N156" s="4">
        <v>8.7226999999999997</v>
      </c>
      <c r="O156" s="4">
        <v>0</v>
      </c>
      <c r="P156" s="4">
        <v>8.6999999999999993</v>
      </c>
      <c r="Q156" s="4">
        <v>6.5575000000000001</v>
      </c>
      <c r="R156" s="4">
        <v>0</v>
      </c>
      <c r="S156" s="4">
        <v>6.6</v>
      </c>
      <c r="T156" s="4">
        <v>46110.3033</v>
      </c>
      <c r="W156" s="4">
        <v>0</v>
      </c>
      <c r="X156" s="4">
        <v>11.572699999999999</v>
      </c>
      <c r="Y156" s="4">
        <v>12.2</v>
      </c>
      <c r="Z156" s="4">
        <v>855</v>
      </c>
      <c r="AA156" s="4">
        <v>878</v>
      </c>
      <c r="AB156" s="4">
        <v>886</v>
      </c>
      <c r="AC156" s="4">
        <v>61</v>
      </c>
      <c r="AD156" s="4">
        <v>4.74</v>
      </c>
      <c r="AE156" s="4">
        <v>0.11</v>
      </c>
      <c r="AF156" s="4">
        <v>981</v>
      </c>
      <c r="AG156" s="4">
        <v>-16</v>
      </c>
      <c r="AH156" s="4">
        <v>2</v>
      </c>
      <c r="AI156" s="4">
        <v>8</v>
      </c>
      <c r="AJ156" s="4">
        <v>189.3</v>
      </c>
      <c r="AK156" s="4">
        <v>139</v>
      </c>
      <c r="AL156" s="4">
        <v>4.0999999999999996</v>
      </c>
      <c r="AM156" s="4">
        <v>195</v>
      </c>
      <c r="AN156" s="4" t="s">
        <v>155</v>
      </c>
      <c r="AO156" s="4">
        <v>2</v>
      </c>
      <c r="AP156" s="5">
        <v>0.85611111111111116</v>
      </c>
      <c r="AQ156" s="4">
        <v>47.159301999999997</v>
      </c>
      <c r="AR156" s="4">
        <v>-88.489725000000007</v>
      </c>
      <c r="AS156" s="4">
        <v>315.8</v>
      </c>
      <c r="AT156" s="4">
        <v>0</v>
      </c>
      <c r="AU156" s="4">
        <v>12</v>
      </c>
      <c r="AV156" s="4">
        <v>9</v>
      </c>
      <c r="AW156" s="4" t="s">
        <v>197</v>
      </c>
      <c r="AX156" s="4">
        <v>0.9</v>
      </c>
      <c r="AY156" s="4">
        <v>1.6</v>
      </c>
      <c r="AZ156" s="4">
        <v>1.9</v>
      </c>
      <c r="BA156" s="4">
        <v>14.023</v>
      </c>
      <c r="BB156" s="4">
        <v>13.07</v>
      </c>
      <c r="BC156" s="4">
        <v>0.93</v>
      </c>
      <c r="BD156" s="4">
        <v>15.789</v>
      </c>
      <c r="BE156" s="4">
        <v>1219.2629999999999</v>
      </c>
      <c r="BF156" s="4">
        <v>482.78300000000002</v>
      </c>
      <c r="BG156" s="4">
        <v>0.20899999999999999</v>
      </c>
      <c r="BH156" s="4">
        <v>0</v>
      </c>
      <c r="BI156" s="4">
        <v>0.20899999999999999</v>
      </c>
      <c r="BJ156" s="4">
        <v>0.157</v>
      </c>
      <c r="BK156" s="4">
        <v>0</v>
      </c>
      <c r="BL156" s="4">
        <v>0.157</v>
      </c>
      <c r="BM156" s="4">
        <v>348.75560000000002</v>
      </c>
      <c r="BQ156" s="4">
        <v>1924.586</v>
      </c>
      <c r="BR156" s="4">
        <v>0.278111</v>
      </c>
      <c r="BS156" s="4">
        <v>-5</v>
      </c>
      <c r="BT156" s="4">
        <v>2.6644999999999999E-2</v>
      </c>
      <c r="BU156" s="4">
        <v>6.7963380000000004</v>
      </c>
      <c r="BV156" s="4">
        <v>0.53822899999999996</v>
      </c>
    </row>
    <row r="157" spans="1:74" x14ac:dyDescent="0.25">
      <c r="A157" s="2">
        <v>42067</v>
      </c>
      <c r="B157" s="3">
        <v>2.1912037037037039E-2</v>
      </c>
      <c r="C157" s="4">
        <v>7.2930000000000001</v>
      </c>
      <c r="D157" s="4">
        <v>3.2345999999999999</v>
      </c>
      <c r="E157" s="4">
        <v>32346.217110000001</v>
      </c>
      <c r="F157" s="4">
        <v>9.8000000000000007</v>
      </c>
      <c r="G157" s="4">
        <v>-2.2000000000000002</v>
      </c>
      <c r="H157" s="4">
        <v>46104.3</v>
      </c>
      <c r="J157" s="4">
        <v>13.28</v>
      </c>
      <c r="K157" s="4">
        <v>0.86029999999999995</v>
      </c>
      <c r="L157" s="4">
        <v>6.2747000000000002</v>
      </c>
      <c r="M157" s="4">
        <v>2.7829000000000002</v>
      </c>
      <c r="N157" s="4">
        <v>8.4057999999999993</v>
      </c>
      <c r="O157" s="4">
        <v>0</v>
      </c>
      <c r="P157" s="4">
        <v>8.4</v>
      </c>
      <c r="Q157" s="4">
        <v>6.3193000000000001</v>
      </c>
      <c r="R157" s="4">
        <v>0</v>
      </c>
      <c r="S157" s="4">
        <v>6.3</v>
      </c>
      <c r="T157" s="4">
        <v>46104.3</v>
      </c>
      <c r="W157" s="4">
        <v>0</v>
      </c>
      <c r="X157" s="4">
        <v>11.4251</v>
      </c>
      <c r="Y157" s="4">
        <v>12.1</v>
      </c>
      <c r="Z157" s="4">
        <v>855</v>
      </c>
      <c r="AA157" s="4">
        <v>878</v>
      </c>
      <c r="AB157" s="4">
        <v>885</v>
      </c>
      <c r="AC157" s="4">
        <v>61</v>
      </c>
      <c r="AD157" s="4">
        <v>4.75</v>
      </c>
      <c r="AE157" s="4">
        <v>0.11</v>
      </c>
      <c r="AF157" s="4">
        <v>980</v>
      </c>
      <c r="AG157" s="4">
        <v>-16</v>
      </c>
      <c r="AH157" s="4">
        <v>1.729541</v>
      </c>
      <c r="AI157" s="4">
        <v>8</v>
      </c>
      <c r="AJ157" s="4">
        <v>190</v>
      </c>
      <c r="AK157" s="4">
        <v>139.30000000000001</v>
      </c>
      <c r="AL157" s="4">
        <v>3.6</v>
      </c>
      <c r="AM157" s="4">
        <v>195</v>
      </c>
      <c r="AN157" s="4" t="s">
        <v>155</v>
      </c>
      <c r="AO157" s="4">
        <v>2</v>
      </c>
      <c r="AP157" s="5">
        <v>0.85611111111111116</v>
      </c>
      <c r="AQ157" s="4">
        <v>47.159301999999997</v>
      </c>
      <c r="AR157" s="4">
        <v>-88.489725000000007</v>
      </c>
      <c r="AS157" s="4">
        <v>315.8</v>
      </c>
      <c r="AT157" s="4">
        <v>1.1000000000000001</v>
      </c>
      <c r="AU157" s="4">
        <v>12</v>
      </c>
      <c r="AV157" s="4">
        <v>9</v>
      </c>
      <c r="AW157" s="4" t="s">
        <v>197</v>
      </c>
      <c r="AX157" s="4">
        <v>0.9849</v>
      </c>
      <c r="AY157" s="4">
        <v>1.6</v>
      </c>
      <c r="AZ157" s="4">
        <v>1.9</v>
      </c>
      <c r="BA157" s="4">
        <v>14.023</v>
      </c>
      <c r="BB157" s="4">
        <v>12.76</v>
      </c>
      <c r="BC157" s="4">
        <v>0.91</v>
      </c>
      <c r="BD157" s="4">
        <v>16.234000000000002</v>
      </c>
      <c r="BE157" s="4">
        <v>1392.0160000000001</v>
      </c>
      <c r="BF157" s="4">
        <v>392.93400000000003</v>
      </c>
      <c r="BG157" s="4">
        <v>0.19500000000000001</v>
      </c>
      <c r="BH157" s="4">
        <v>0</v>
      </c>
      <c r="BI157" s="4">
        <v>0.19500000000000001</v>
      </c>
      <c r="BJ157" s="4">
        <v>0.14699999999999999</v>
      </c>
      <c r="BK157" s="4">
        <v>0</v>
      </c>
      <c r="BL157" s="4">
        <v>0.14699999999999999</v>
      </c>
      <c r="BM157" s="4">
        <v>338.22980000000001</v>
      </c>
      <c r="BQ157" s="4">
        <v>1842.922</v>
      </c>
      <c r="BR157" s="4">
        <v>0.313139</v>
      </c>
      <c r="BS157" s="4">
        <v>-5</v>
      </c>
      <c r="BT157" s="4">
        <v>2.3269999999999999E-2</v>
      </c>
      <c r="BU157" s="4">
        <v>7.6523279999999998</v>
      </c>
      <c r="BV157" s="4">
        <v>0.47006300000000001</v>
      </c>
    </row>
    <row r="158" spans="1:74" x14ac:dyDescent="0.25">
      <c r="A158" s="2">
        <v>42067</v>
      </c>
      <c r="B158" s="3">
        <v>2.1923611111111112E-2</v>
      </c>
      <c r="C158" s="4">
        <v>7.68</v>
      </c>
      <c r="D158" s="4">
        <v>2.8456999999999999</v>
      </c>
      <c r="E158" s="4">
        <v>28457.082289999998</v>
      </c>
      <c r="F158" s="4">
        <v>8.8000000000000007</v>
      </c>
      <c r="G158" s="4">
        <v>-2.2000000000000002</v>
      </c>
      <c r="H158" s="4">
        <v>46101.3</v>
      </c>
      <c r="J158" s="4">
        <v>12.64</v>
      </c>
      <c r="K158" s="4">
        <v>0.86099999999999999</v>
      </c>
      <c r="L158" s="4">
        <v>6.6120999999999999</v>
      </c>
      <c r="M158" s="4">
        <v>2.4500999999999999</v>
      </c>
      <c r="N158" s="4">
        <v>7.5438999999999998</v>
      </c>
      <c r="O158" s="4">
        <v>0</v>
      </c>
      <c r="P158" s="4">
        <v>7.5</v>
      </c>
      <c r="Q158" s="4">
        <v>5.6712999999999996</v>
      </c>
      <c r="R158" s="4">
        <v>0</v>
      </c>
      <c r="S158" s="4">
        <v>5.7</v>
      </c>
      <c r="T158" s="4">
        <v>46101.319600000003</v>
      </c>
      <c r="W158" s="4">
        <v>0</v>
      </c>
      <c r="X158" s="4">
        <v>10.882099999999999</v>
      </c>
      <c r="Y158" s="4">
        <v>12.2</v>
      </c>
      <c r="Z158" s="4">
        <v>855</v>
      </c>
      <c r="AA158" s="4">
        <v>877</v>
      </c>
      <c r="AB158" s="4">
        <v>884</v>
      </c>
      <c r="AC158" s="4">
        <v>61</v>
      </c>
      <c r="AD158" s="4">
        <v>4.75</v>
      </c>
      <c r="AE158" s="4">
        <v>0.11</v>
      </c>
      <c r="AF158" s="4">
        <v>980</v>
      </c>
      <c r="AG158" s="4">
        <v>-16</v>
      </c>
      <c r="AH158" s="4">
        <v>1.2689999999999999</v>
      </c>
      <c r="AI158" s="4">
        <v>8</v>
      </c>
      <c r="AJ158" s="4">
        <v>190.3</v>
      </c>
      <c r="AK158" s="4">
        <v>140.30000000000001</v>
      </c>
      <c r="AL158" s="4">
        <v>3.5</v>
      </c>
      <c r="AM158" s="4">
        <v>195</v>
      </c>
      <c r="AN158" s="4" t="s">
        <v>155</v>
      </c>
      <c r="AO158" s="4">
        <v>2</v>
      </c>
      <c r="AP158" s="5">
        <v>0.85612268518518519</v>
      </c>
      <c r="AQ158" s="4">
        <v>47.159298999999997</v>
      </c>
      <c r="AR158" s="4">
        <v>-88.489721000000003</v>
      </c>
      <c r="AS158" s="4">
        <v>315.8</v>
      </c>
      <c r="AT158" s="4">
        <v>4</v>
      </c>
      <c r="AU158" s="4">
        <v>12</v>
      </c>
      <c r="AV158" s="4">
        <v>9</v>
      </c>
      <c r="AW158" s="4" t="s">
        <v>197</v>
      </c>
      <c r="AX158" s="4">
        <v>1</v>
      </c>
      <c r="AY158" s="4">
        <v>1.6</v>
      </c>
      <c r="AZ158" s="4">
        <v>1.9</v>
      </c>
      <c r="BA158" s="4">
        <v>14.023</v>
      </c>
      <c r="BB158" s="4">
        <v>12.82</v>
      </c>
      <c r="BC158" s="4">
        <v>0.91</v>
      </c>
      <c r="BD158" s="4">
        <v>16.148</v>
      </c>
      <c r="BE158" s="4">
        <v>1466.403</v>
      </c>
      <c r="BF158" s="4">
        <v>345.839</v>
      </c>
      <c r="BG158" s="4">
        <v>0.17499999999999999</v>
      </c>
      <c r="BH158" s="4">
        <v>0</v>
      </c>
      <c r="BI158" s="4">
        <v>0.17499999999999999</v>
      </c>
      <c r="BJ158" s="4">
        <v>0.13200000000000001</v>
      </c>
      <c r="BK158" s="4">
        <v>0</v>
      </c>
      <c r="BL158" s="4">
        <v>0.13200000000000001</v>
      </c>
      <c r="BM158" s="4">
        <v>338.1037</v>
      </c>
      <c r="BQ158" s="4">
        <v>1754.798</v>
      </c>
      <c r="BR158" s="4">
        <v>0.36735000000000001</v>
      </c>
      <c r="BS158" s="4">
        <v>-5</v>
      </c>
      <c r="BT158" s="4">
        <v>2.4538000000000001E-2</v>
      </c>
      <c r="BU158" s="4">
        <v>8.9771160000000005</v>
      </c>
      <c r="BV158" s="4">
        <v>0.495668</v>
      </c>
    </row>
    <row r="159" spans="1:74" x14ac:dyDescent="0.25">
      <c r="A159" s="2">
        <v>42067</v>
      </c>
      <c r="B159" s="3">
        <v>2.1935185185185183E-2</v>
      </c>
      <c r="C159" s="4">
        <v>7.5090000000000003</v>
      </c>
      <c r="D159" s="4">
        <v>3.6400999999999999</v>
      </c>
      <c r="E159" s="4">
        <v>36401.407599999999</v>
      </c>
      <c r="F159" s="4">
        <v>8.6</v>
      </c>
      <c r="G159" s="4">
        <v>-1</v>
      </c>
      <c r="H159" s="4">
        <v>46093.1</v>
      </c>
      <c r="J159" s="4">
        <v>11.39</v>
      </c>
      <c r="K159" s="4">
        <v>0.85470000000000002</v>
      </c>
      <c r="L159" s="4">
        <v>6.4175000000000004</v>
      </c>
      <c r="M159" s="4">
        <v>3.1111</v>
      </c>
      <c r="N159" s="4">
        <v>7.3733000000000004</v>
      </c>
      <c r="O159" s="4">
        <v>0</v>
      </c>
      <c r="P159" s="4">
        <v>7.4</v>
      </c>
      <c r="Q159" s="4">
        <v>5.5430999999999999</v>
      </c>
      <c r="R159" s="4">
        <v>0</v>
      </c>
      <c r="S159" s="4">
        <v>5.5</v>
      </c>
      <c r="T159" s="4">
        <v>46093.148000000001</v>
      </c>
      <c r="W159" s="4">
        <v>0</v>
      </c>
      <c r="X159" s="4">
        <v>9.7379999999999995</v>
      </c>
      <c r="Y159" s="4">
        <v>12.3</v>
      </c>
      <c r="Z159" s="4">
        <v>854</v>
      </c>
      <c r="AA159" s="4">
        <v>876</v>
      </c>
      <c r="AB159" s="4">
        <v>883</v>
      </c>
      <c r="AC159" s="4">
        <v>61</v>
      </c>
      <c r="AD159" s="4">
        <v>4.75</v>
      </c>
      <c r="AE159" s="4">
        <v>0.11</v>
      </c>
      <c r="AF159" s="4">
        <v>980</v>
      </c>
      <c r="AG159" s="4">
        <v>-16</v>
      </c>
      <c r="AH159" s="4">
        <v>2</v>
      </c>
      <c r="AI159" s="4">
        <v>8</v>
      </c>
      <c r="AJ159" s="4">
        <v>191</v>
      </c>
      <c r="AK159" s="4">
        <v>141</v>
      </c>
      <c r="AL159" s="4">
        <v>3.7</v>
      </c>
      <c r="AM159" s="4">
        <v>195</v>
      </c>
      <c r="AN159" s="4" t="s">
        <v>155</v>
      </c>
      <c r="AO159" s="4">
        <v>2</v>
      </c>
      <c r="AP159" s="5">
        <v>0.85613425925925923</v>
      </c>
      <c r="AQ159" s="4">
        <v>47.159275999999998</v>
      </c>
      <c r="AR159" s="4">
        <v>-88.489671000000001</v>
      </c>
      <c r="AS159" s="4">
        <v>315.8</v>
      </c>
      <c r="AT159" s="4">
        <v>7.6</v>
      </c>
      <c r="AU159" s="4">
        <v>12</v>
      </c>
      <c r="AV159" s="4">
        <v>9</v>
      </c>
      <c r="AW159" s="4" t="s">
        <v>197</v>
      </c>
      <c r="AX159" s="4">
        <v>1</v>
      </c>
      <c r="AY159" s="4">
        <v>1.6849000000000001</v>
      </c>
      <c r="AZ159" s="4">
        <v>1.9849000000000001</v>
      </c>
      <c r="BA159" s="4">
        <v>14.023</v>
      </c>
      <c r="BB159" s="4">
        <v>12.24</v>
      </c>
      <c r="BC159" s="4">
        <v>0.87</v>
      </c>
      <c r="BD159" s="4">
        <v>17.007000000000001</v>
      </c>
      <c r="BE159" s="4">
        <v>1376.241</v>
      </c>
      <c r="BF159" s="4">
        <v>424.63099999999997</v>
      </c>
      <c r="BG159" s="4">
        <v>0.16600000000000001</v>
      </c>
      <c r="BH159" s="4">
        <v>0</v>
      </c>
      <c r="BI159" s="4">
        <v>0.16600000000000001</v>
      </c>
      <c r="BJ159" s="4">
        <v>0.124</v>
      </c>
      <c r="BK159" s="4">
        <v>0</v>
      </c>
      <c r="BL159" s="4">
        <v>0.124</v>
      </c>
      <c r="BM159" s="4">
        <v>326.87639999999999</v>
      </c>
      <c r="BQ159" s="4">
        <v>1518.43</v>
      </c>
      <c r="BR159" s="4">
        <v>0.52698400000000001</v>
      </c>
      <c r="BS159" s="4">
        <v>-5</v>
      </c>
      <c r="BT159" s="4">
        <v>2.6269000000000001E-2</v>
      </c>
      <c r="BU159" s="4">
        <v>12.878171999999999</v>
      </c>
      <c r="BV159" s="4">
        <v>0.53062799999999999</v>
      </c>
    </row>
    <row r="160" spans="1:74" x14ac:dyDescent="0.25">
      <c r="A160" s="2">
        <v>42067</v>
      </c>
      <c r="B160" s="3">
        <v>2.194675925925926E-2</v>
      </c>
      <c r="C160" s="4">
        <v>7.492</v>
      </c>
      <c r="D160" s="4">
        <v>5.2398999999999996</v>
      </c>
      <c r="E160" s="4">
        <v>52398.751029999999</v>
      </c>
      <c r="F160" s="4">
        <v>51.8</v>
      </c>
      <c r="G160" s="4">
        <v>3.5</v>
      </c>
      <c r="H160" s="4">
        <v>46090.2</v>
      </c>
      <c r="J160" s="4">
        <v>9.7899999999999991</v>
      </c>
      <c r="K160" s="4">
        <v>0.83909999999999996</v>
      </c>
      <c r="L160" s="4">
        <v>6.2869999999999999</v>
      </c>
      <c r="M160" s="4">
        <v>4.3970000000000002</v>
      </c>
      <c r="N160" s="4">
        <v>43.451300000000003</v>
      </c>
      <c r="O160" s="4">
        <v>2.9443000000000001</v>
      </c>
      <c r="P160" s="4">
        <v>46.4</v>
      </c>
      <c r="Q160" s="4">
        <v>32.665100000000002</v>
      </c>
      <c r="R160" s="4">
        <v>2.2134</v>
      </c>
      <c r="S160" s="4">
        <v>34.9</v>
      </c>
      <c r="T160" s="4">
        <v>46090.2</v>
      </c>
      <c r="W160" s="4">
        <v>0</v>
      </c>
      <c r="X160" s="4">
        <v>8.2190999999999992</v>
      </c>
      <c r="Y160" s="4">
        <v>12.4</v>
      </c>
      <c r="Z160" s="4">
        <v>853</v>
      </c>
      <c r="AA160" s="4">
        <v>877</v>
      </c>
      <c r="AB160" s="4">
        <v>883</v>
      </c>
      <c r="AC160" s="4">
        <v>61</v>
      </c>
      <c r="AD160" s="4">
        <v>4.74</v>
      </c>
      <c r="AE160" s="4">
        <v>0.11</v>
      </c>
      <c r="AF160" s="4">
        <v>981</v>
      </c>
      <c r="AG160" s="4">
        <v>-16</v>
      </c>
      <c r="AH160" s="4">
        <v>2</v>
      </c>
      <c r="AI160" s="4">
        <v>8</v>
      </c>
      <c r="AJ160" s="4">
        <v>191</v>
      </c>
      <c r="AK160" s="4">
        <v>141</v>
      </c>
      <c r="AL160" s="4">
        <v>4.4000000000000004</v>
      </c>
      <c r="AM160" s="4">
        <v>195</v>
      </c>
      <c r="AN160" s="4" t="s">
        <v>155</v>
      </c>
      <c r="AO160" s="4">
        <v>1</v>
      </c>
      <c r="AP160" s="5">
        <v>0.85614583333333327</v>
      </c>
      <c r="AQ160" s="4">
        <v>47.159224000000002</v>
      </c>
      <c r="AR160" s="4">
        <v>-88.489547999999999</v>
      </c>
      <c r="AS160" s="4">
        <v>315.60000000000002</v>
      </c>
      <c r="AT160" s="4">
        <v>11.2</v>
      </c>
      <c r="AU160" s="4">
        <v>12</v>
      </c>
      <c r="AV160" s="4">
        <v>9</v>
      </c>
      <c r="AW160" s="4" t="s">
        <v>197</v>
      </c>
      <c r="AX160" s="4">
        <v>1.0849</v>
      </c>
      <c r="AY160" s="4">
        <v>1.1056999999999999</v>
      </c>
      <c r="AZ160" s="4">
        <v>2</v>
      </c>
      <c r="BA160" s="4">
        <v>14.023</v>
      </c>
      <c r="BB160" s="4">
        <v>10.99</v>
      </c>
      <c r="BC160" s="4">
        <v>0.78</v>
      </c>
      <c r="BD160" s="4">
        <v>19.169</v>
      </c>
      <c r="BE160" s="4">
        <v>1246.133</v>
      </c>
      <c r="BF160" s="4">
        <v>554.69299999999998</v>
      </c>
      <c r="BG160" s="4">
        <v>0.90200000000000002</v>
      </c>
      <c r="BH160" s="4">
        <v>6.0999999999999999E-2</v>
      </c>
      <c r="BI160" s="4">
        <v>0.96299999999999997</v>
      </c>
      <c r="BJ160" s="4">
        <v>0.67800000000000005</v>
      </c>
      <c r="BK160" s="4">
        <v>4.5999999999999999E-2</v>
      </c>
      <c r="BL160" s="4">
        <v>0.72399999999999998</v>
      </c>
      <c r="BM160" s="4">
        <v>302.09719999999999</v>
      </c>
      <c r="BQ160" s="4">
        <v>1184.5129999999999</v>
      </c>
      <c r="BR160" s="4">
        <v>0.68763099999999999</v>
      </c>
      <c r="BS160" s="4">
        <v>-5</v>
      </c>
      <c r="BT160" s="4">
        <v>2.6731999999999999E-2</v>
      </c>
      <c r="BU160" s="4">
        <v>16.803992000000001</v>
      </c>
      <c r="BV160" s="4">
        <v>0.53999200000000003</v>
      </c>
    </row>
    <row r="161" spans="1:74" x14ac:dyDescent="0.25">
      <c r="A161" s="2">
        <v>42067</v>
      </c>
      <c r="B161" s="3">
        <v>2.1958333333333333E-2</v>
      </c>
      <c r="C161" s="4">
        <v>8.673</v>
      </c>
      <c r="D161" s="4">
        <v>5.2149000000000001</v>
      </c>
      <c r="E161" s="4">
        <v>52149.110379999998</v>
      </c>
      <c r="F161" s="4">
        <v>154.80000000000001</v>
      </c>
      <c r="G161" s="4">
        <v>3.7</v>
      </c>
      <c r="H161" s="4">
        <v>46103.8</v>
      </c>
      <c r="J161" s="4">
        <v>8.75</v>
      </c>
      <c r="K161" s="4">
        <v>0.83020000000000005</v>
      </c>
      <c r="L161" s="4">
        <v>7.1997999999999998</v>
      </c>
      <c r="M161" s="4">
        <v>4.3292000000000002</v>
      </c>
      <c r="N161" s="4">
        <v>128.4948</v>
      </c>
      <c r="O161" s="4">
        <v>3.0716000000000001</v>
      </c>
      <c r="P161" s="4">
        <v>131.6</v>
      </c>
      <c r="Q161" s="4">
        <v>96.597700000000003</v>
      </c>
      <c r="R161" s="4">
        <v>2.3090999999999999</v>
      </c>
      <c r="S161" s="4">
        <v>98.9</v>
      </c>
      <c r="T161" s="4">
        <v>46103.8</v>
      </c>
      <c r="W161" s="4">
        <v>0</v>
      </c>
      <c r="X161" s="4">
        <v>7.2672999999999996</v>
      </c>
      <c r="Y161" s="4">
        <v>12.4</v>
      </c>
      <c r="Z161" s="4">
        <v>853</v>
      </c>
      <c r="AA161" s="4">
        <v>876</v>
      </c>
      <c r="AB161" s="4">
        <v>883</v>
      </c>
      <c r="AC161" s="4">
        <v>61</v>
      </c>
      <c r="AD161" s="4">
        <v>4.74</v>
      </c>
      <c r="AE161" s="4">
        <v>0.11</v>
      </c>
      <c r="AF161" s="4">
        <v>981</v>
      </c>
      <c r="AG161" s="4">
        <v>-16</v>
      </c>
      <c r="AH161" s="4">
        <v>2</v>
      </c>
      <c r="AI161" s="4">
        <v>8</v>
      </c>
      <c r="AJ161" s="4">
        <v>190.7</v>
      </c>
      <c r="AK161" s="4">
        <v>140.69999999999999</v>
      </c>
      <c r="AL161" s="4">
        <v>4.2</v>
      </c>
      <c r="AM161" s="4">
        <v>195</v>
      </c>
      <c r="AN161" s="4" t="s">
        <v>155</v>
      </c>
      <c r="AO161" s="4">
        <v>1</v>
      </c>
      <c r="AP161" s="5">
        <v>0.85616898148148157</v>
      </c>
      <c r="AQ161" s="4">
        <v>47.159215000000003</v>
      </c>
      <c r="AR161" s="4">
        <v>-88.489528000000007</v>
      </c>
      <c r="AS161" s="4">
        <v>315.60000000000002</v>
      </c>
      <c r="AT161" s="4">
        <v>18.399999999999999</v>
      </c>
      <c r="AU161" s="4">
        <v>12</v>
      </c>
      <c r="AV161" s="4">
        <v>9</v>
      </c>
      <c r="AW161" s="4" t="s">
        <v>197</v>
      </c>
      <c r="AX161" s="4">
        <v>1.1000000000000001</v>
      </c>
      <c r="AY161" s="4">
        <v>1.0849</v>
      </c>
      <c r="AZ161" s="4">
        <v>2.0849000000000002</v>
      </c>
      <c r="BA161" s="4">
        <v>14.023</v>
      </c>
      <c r="BB161" s="4">
        <v>10.37</v>
      </c>
      <c r="BC161" s="4">
        <v>0.74</v>
      </c>
      <c r="BD161" s="4">
        <v>20.457999999999998</v>
      </c>
      <c r="BE161" s="4">
        <v>1352.029</v>
      </c>
      <c r="BF161" s="4">
        <v>517.43600000000004</v>
      </c>
      <c r="BG161" s="4">
        <v>2.5270000000000001</v>
      </c>
      <c r="BH161" s="4">
        <v>0.06</v>
      </c>
      <c r="BI161" s="4">
        <v>2.5870000000000002</v>
      </c>
      <c r="BJ161" s="4">
        <v>1.9</v>
      </c>
      <c r="BK161" s="4">
        <v>4.4999999999999998E-2</v>
      </c>
      <c r="BL161" s="4">
        <v>1.9450000000000001</v>
      </c>
      <c r="BM161" s="4">
        <v>286.3023</v>
      </c>
      <c r="BQ161" s="4">
        <v>992.29600000000005</v>
      </c>
      <c r="BR161" s="4">
        <v>0.72005799999999998</v>
      </c>
      <c r="BS161" s="4">
        <v>-5</v>
      </c>
      <c r="BT161" s="4">
        <v>2.3865999999999998E-2</v>
      </c>
      <c r="BU161" s="4">
        <v>17.596416000000001</v>
      </c>
      <c r="BV161" s="4">
        <v>0.48209600000000002</v>
      </c>
    </row>
    <row r="162" spans="1:74" x14ac:dyDescent="0.25">
      <c r="A162" s="2">
        <v>42067</v>
      </c>
      <c r="B162" s="3">
        <v>2.1969907407407407E-2</v>
      </c>
      <c r="C162" s="4">
        <v>9.0429999999999993</v>
      </c>
      <c r="D162" s="4">
        <v>4.1227</v>
      </c>
      <c r="E162" s="4">
        <v>41226.540359999999</v>
      </c>
      <c r="F162" s="4">
        <v>203.5</v>
      </c>
      <c r="G162" s="4">
        <v>3.7</v>
      </c>
      <c r="H162" s="4">
        <v>46104.9</v>
      </c>
      <c r="J162" s="4">
        <v>8.11</v>
      </c>
      <c r="K162" s="4">
        <v>0.83779999999999999</v>
      </c>
      <c r="L162" s="4">
        <v>7.5766</v>
      </c>
      <c r="M162" s="4">
        <v>3.4540999999999999</v>
      </c>
      <c r="N162" s="4">
        <v>170.4965</v>
      </c>
      <c r="O162" s="4">
        <v>3.1</v>
      </c>
      <c r="P162" s="4">
        <v>173.6</v>
      </c>
      <c r="Q162" s="4">
        <v>128.17310000000001</v>
      </c>
      <c r="R162" s="4">
        <v>2.3304999999999998</v>
      </c>
      <c r="S162" s="4">
        <v>130.5</v>
      </c>
      <c r="T162" s="4">
        <v>46104.9</v>
      </c>
      <c r="W162" s="4">
        <v>0</v>
      </c>
      <c r="X162" s="4">
        <v>6.7911000000000001</v>
      </c>
      <c r="Y162" s="4">
        <v>12.4</v>
      </c>
      <c r="Z162" s="4">
        <v>853</v>
      </c>
      <c r="AA162" s="4">
        <v>876</v>
      </c>
      <c r="AB162" s="4">
        <v>882</v>
      </c>
      <c r="AC162" s="4">
        <v>61</v>
      </c>
      <c r="AD162" s="4">
        <v>4.74</v>
      </c>
      <c r="AE162" s="4">
        <v>0.11</v>
      </c>
      <c r="AF162" s="4">
        <v>981</v>
      </c>
      <c r="AG162" s="4">
        <v>-16</v>
      </c>
      <c r="AH162" s="4">
        <v>2.266</v>
      </c>
      <c r="AI162" s="4">
        <v>8</v>
      </c>
      <c r="AJ162" s="4">
        <v>190</v>
      </c>
      <c r="AK162" s="4">
        <v>139.69999999999999</v>
      </c>
      <c r="AL162" s="4">
        <v>3.8</v>
      </c>
      <c r="AM162" s="4">
        <v>195</v>
      </c>
      <c r="AN162" s="4" t="s">
        <v>155</v>
      </c>
      <c r="AO162" s="4">
        <v>1</v>
      </c>
      <c r="AP162" s="5">
        <v>0.85616898148148157</v>
      </c>
      <c r="AQ162" s="4">
        <v>47.159165999999999</v>
      </c>
      <c r="AR162" s="4">
        <v>-88.489412999999999</v>
      </c>
      <c r="AS162" s="4">
        <v>315.39999999999998</v>
      </c>
      <c r="AT162" s="4">
        <v>27.2</v>
      </c>
      <c r="AU162" s="4">
        <v>12</v>
      </c>
      <c r="AV162" s="4">
        <v>9</v>
      </c>
      <c r="AW162" s="4" t="s">
        <v>197</v>
      </c>
      <c r="AX162" s="4">
        <v>1.2698</v>
      </c>
      <c r="AY162" s="4">
        <v>1.0150999999999999</v>
      </c>
      <c r="AZ162" s="4">
        <v>2.1</v>
      </c>
      <c r="BA162" s="4">
        <v>14.023</v>
      </c>
      <c r="BB162" s="4">
        <v>10.9</v>
      </c>
      <c r="BC162" s="4">
        <v>0.78</v>
      </c>
      <c r="BD162" s="4">
        <v>19.353999999999999</v>
      </c>
      <c r="BE162" s="4">
        <v>1468.242</v>
      </c>
      <c r="BF162" s="4">
        <v>426.029</v>
      </c>
      <c r="BG162" s="4">
        <v>3.46</v>
      </c>
      <c r="BH162" s="4">
        <v>6.3E-2</v>
      </c>
      <c r="BI162" s="4">
        <v>3.5230000000000001</v>
      </c>
      <c r="BJ162" s="4">
        <v>2.601</v>
      </c>
      <c r="BK162" s="4">
        <v>4.7E-2</v>
      </c>
      <c r="BL162" s="4">
        <v>2.6480000000000001</v>
      </c>
      <c r="BM162" s="4">
        <v>295.45310000000001</v>
      </c>
      <c r="BQ162" s="4">
        <v>956.88900000000001</v>
      </c>
      <c r="BR162" s="4">
        <v>0.62213799999999997</v>
      </c>
      <c r="BS162" s="4">
        <v>-5</v>
      </c>
      <c r="BT162" s="4">
        <v>1.7468000000000001E-2</v>
      </c>
      <c r="BU162" s="4">
        <v>15.203497</v>
      </c>
      <c r="BV162" s="4">
        <v>0.352854</v>
      </c>
    </row>
    <row r="163" spans="1:74" x14ac:dyDescent="0.25">
      <c r="A163" s="2">
        <v>42067</v>
      </c>
      <c r="B163" s="3">
        <v>2.198148148148148E-2</v>
      </c>
      <c r="C163" s="4">
        <v>8.7729999999999997</v>
      </c>
      <c r="D163" s="4">
        <v>4.7295999999999996</v>
      </c>
      <c r="E163" s="4">
        <v>47295.676350000002</v>
      </c>
      <c r="F163" s="4">
        <v>210.4</v>
      </c>
      <c r="G163" s="4">
        <v>3.6</v>
      </c>
      <c r="H163" s="4">
        <v>46101</v>
      </c>
      <c r="J163" s="4">
        <v>7.26</v>
      </c>
      <c r="K163" s="4">
        <v>0.83379999999999999</v>
      </c>
      <c r="L163" s="4">
        <v>7.3151999999999999</v>
      </c>
      <c r="M163" s="4">
        <v>3.9437000000000002</v>
      </c>
      <c r="N163" s="4">
        <v>175.46950000000001</v>
      </c>
      <c r="O163" s="4">
        <v>3.0394000000000001</v>
      </c>
      <c r="P163" s="4">
        <v>178.5</v>
      </c>
      <c r="Q163" s="4">
        <v>131.91159999999999</v>
      </c>
      <c r="R163" s="4">
        <v>2.2848999999999999</v>
      </c>
      <c r="S163" s="4">
        <v>134.19999999999999</v>
      </c>
      <c r="T163" s="4">
        <v>46101</v>
      </c>
      <c r="W163" s="4">
        <v>0</v>
      </c>
      <c r="X163" s="4">
        <v>6.0537999999999998</v>
      </c>
      <c r="Y163" s="4">
        <v>12.4</v>
      </c>
      <c r="Z163" s="4">
        <v>853</v>
      </c>
      <c r="AA163" s="4">
        <v>876</v>
      </c>
      <c r="AB163" s="4">
        <v>882</v>
      </c>
      <c r="AC163" s="4">
        <v>61</v>
      </c>
      <c r="AD163" s="4">
        <v>4.74</v>
      </c>
      <c r="AE163" s="4">
        <v>0.11</v>
      </c>
      <c r="AF163" s="4">
        <v>981</v>
      </c>
      <c r="AG163" s="4">
        <v>-16</v>
      </c>
      <c r="AH163" s="4">
        <v>2.734</v>
      </c>
      <c r="AI163" s="4">
        <v>8</v>
      </c>
      <c r="AJ163" s="4">
        <v>189.7</v>
      </c>
      <c r="AK163" s="4">
        <v>139.30000000000001</v>
      </c>
      <c r="AL163" s="4">
        <v>3</v>
      </c>
      <c r="AM163" s="4">
        <v>195</v>
      </c>
      <c r="AN163" s="4" t="s">
        <v>155</v>
      </c>
      <c r="AO163" s="4">
        <v>1</v>
      </c>
      <c r="AP163" s="5">
        <v>0.8561805555555555</v>
      </c>
      <c r="AQ163" s="4">
        <v>47.159089000000002</v>
      </c>
      <c r="AR163" s="4">
        <v>-88.489234999999994</v>
      </c>
      <c r="AS163" s="4">
        <v>315.10000000000002</v>
      </c>
      <c r="AT163" s="4">
        <v>33.299999999999997</v>
      </c>
      <c r="AU163" s="4">
        <v>12</v>
      </c>
      <c r="AV163" s="4">
        <v>9</v>
      </c>
      <c r="AW163" s="4" t="s">
        <v>197</v>
      </c>
      <c r="AX163" s="4">
        <v>1.3</v>
      </c>
      <c r="AY163" s="4">
        <v>1.0848150000000001</v>
      </c>
      <c r="AZ163" s="4">
        <v>2.1</v>
      </c>
      <c r="BA163" s="4">
        <v>14.023</v>
      </c>
      <c r="BB163" s="4">
        <v>10.64</v>
      </c>
      <c r="BC163" s="4">
        <v>0.76</v>
      </c>
      <c r="BD163" s="4">
        <v>19.928000000000001</v>
      </c>
      <c r="BE163" s="4">
        <v>1397.1849999999999</v>
      </c>
      <c r="BF163" s="4">
        <v>479.40499999999997</v>
      </c>
      <c r="BG163" s="4">
        <v>3.51</v>
      </c>
      <c r="BH163" s="4">
        <v>6.0999999999999999E-2</v>
      </c>
      <c r="BI163" s="4">
        <v>3.57</v>
      </c>
      <c r="BJ163" s="4">
        <v>2.6379999999999999</v>
      </c>
      <c r="BK163" s="4">
        <v>4.5999999999999999E-2</v>
      </c>
      <c r="BL163" s="4">
        <v>2.6840000000000002</v>
      </c>
      <c r="BM163" s="4">
        <v>291.17610000000002</v>
      </c>
      <c r="BQ163" s="4">
        <v>840.72</v>
      </c>
      <c r="BR163" s="4">
        <v>0.62311799999999995</v>
      </c>
      <c r="BS163" s="4">
        <v>-5</v>
      </c>
      <c r="BT163" s="4">
        <v>1.3339999999999999E-2</v>
      </c>
      <c r="BU163" s="4">
        <v>15.227446</v>
      </c>
      <c r="BV163" s="4">
        <v>0.26946799999999999</v>
      </c>
    </row>
    <row r="164" spans="1:74" x14ac:dyDescent="0.25">
      <c r="A164" s="2">
        <v>42067</v>
      </c>
      <c r="B164" s="3">
        <v>2.1993055555555557E-2</v>
      </c>
      <c r="C164" s="4">
        <v>8.5280000000000005</v>
      </c>
      <c r="D164" s="4">
        <v>5.2179000000000002</v>
      </c>
      <c r="E164" s="4">
        <v>52178.707820000003</v>
      </c>
      <c r="F164" s="4">
        <v>166.9</v>
      </c>
      <c r="G164" s="4">
        <v>2.4</v>
      </c>
      <c r="H164" s="4">
        <v>46102.5</v>
      </c>
      <c r="J164" s="4">
        <v>6.14</v>
      </c>
      <c r="K164" s="4">
        <v>0.83089999999999997</v>
      </c>
      <c r="L164" s="4">
        <v>7.0852000000000004</v>
      </c>
      <c r="M164" s="4">
        <v>4.3353999999999999</v>
      </c>
      <c r="N164" s="4">
        <v>138.6788</v>
      </c>
      <c r="O164" s="4">
        <v>1.9862</v>
      </c>
      <c r="P164" s="4">
        <v>140.69999999999999</v>
      </c>
      <c r="Q164" s="4">
        <v>104.25369999999999</v>
      </c>
      <c r="R164" s="4">
        <v>1.4931000000000001</v>
      </c>
      <c r="S164" s="4">
        <v>105.7</v>
      </c>
      <c r="T164" s="4">
        <v>46102.541899999997</v>
      </c>
      <c r="W164" s="4">
        <v>0</v>
      </c>
      <c r="X164" s="4">
        <v>5.1025999999999998</v>
      </c>
      <c r="Y164" s="4">
        <v>12.1</v>
      </c>
      <c r="Z164" s="4">
        <v>855</v>
      </c>
      <c r="AA164" s="4">
        <v>878</v>
      </c>
      <c r="AB164" s="4">
        <v>885</v>
      </c>
      <c r="AC164" s="4">
        <v>61</v>
      </c>
      <c r="AD164" s="4">
        <v>4.74</v>
      </c>
      <c r="AE164" s="4">
        <v>0.11</v>
      </c>
      <c r="AF164" s="4">
        <v>981</v>
      </c>
      <c r="AG164" s="4">
        <v>-16</v>
      </c>
      <c r="AH164" s="4">
        <v>2</v>
      </c>
      <c r="AI164" s="4">
        <v>8</v>
      </c>
      <c r="AJ164" s="4">
        <v>189</v>
      </c>
      <c r="AK164" s="4">
        <v>140</v>
      </c>
      <c r="AL164" s="4">
        <v>2.7</v>
      </c>
      <c r="AM164" s="4">
        <v>195</v>
      </c>
      <c r="AN164" s="4" t="s">
        <v>155</v>
      </c>
      <c r="AO164" s="4">
        <v>1</v>
      </c>
      <c r="AP164" s="5">
        <v>0.85619212962962965</v>
      </c>
      <c r="AQ164" s="4">
        <v>47.159008999999998</v>
      </c>
      <c r="AR164" s="4">
        <v>-88.489034000000004</v>
      </c>
      <c r="AS164" s="4">
        <v>315.10000000000002</v>
      </c>
      <c r="AT164" s="4">
        <v>36.200000000000003</v>
      </c>
      <c r="AU164" s="4">
        <v>12</v>
      </c>
      <c r="AV164" s="4">
        <v>9</v>
      </c>
      <c r="AW164" s="4" t="s">
        <v>197</v>
      </c>
      <c r="AX164" s="4">
        <v>1.3</v>
      </c>
      <c r="AY164" s="4">
        <v>1.1000000000000001</v>
      </c>
      <c r="AZ164" s="4">
        <v>2.1</v>
      </c>
      <c r="BA164" s="4">
        <v>14.023</v>
      </c>
      <c r="BB164" s="4">
        <v>10.44</v>
      </c>
      <c r="BC164" s="4">
        <v>0.74</v>
      </c>
      <c r="BD164" s="4">
        <v>20.356000000000002</v>
      </c>
      <c r="BE164" s="4">
        <v>1339.5530000000001</v>
      </c>
      <c r="BF164" s="4">
        <v>521.68399999999997</v>
      </c>
      <c r="BG164" s="4">
        <v>2.746</v>
      </c>
      <c r="BH164" s="4">
        <v>3.9E-2</v>
      </c>
      <c r="BI164" s="4">
        <v>2.7850000000000001</v>
      </c>
      <c r="BJ164" s="4">
        <v>2.0640000000000001</v>
      </c>
      <c r="BK164" s="4">
        <v>0.03</v>
      </c>
      <c r="BL164" s="4">
        <v>2.0939999999999999</v>
      </c>
      <c r="BM164" s="4">
        <v>288.23739999999998</v>
      </c>
      <c r="BQ164" s="4">
        <v>701.447</v>
      </c>
      <c r="BR164" s="4">
        <v>0.67080600000000001</v>
      </c>
      <c r="BS164" s="4">
        <v>-5</v>
      </c>
      <c r="BT164" s="4">
        <v>4.9280000000000001E-3</v>
      </c>
      <c r="BU164" s="4">
        <v>16.392813</v>
      </c>
      <c r="BV164" s="4">
        <v>9.9556000000000006E-2</v>
      </c>
    </row>
    <row r="165" spans="1:74" x14ac:dyDescent="0.25">
      <c r="A165" s="2">
        <v>42067</v>
      </c>
      <c r="B165" s="3">
        <v>2.2004629629629627E-2</v>
      </c>
      <c r="C165" s="4">
        <v>8.6140000000000008</v>
      </c>
      <c r="D165" s="4">
        <v>5.0505000000000004</v>
      </c>
      <c r="E165" s="4">
        <v>50505.219259999998</v>
      </c>
      <c r="F165" s="4">
        <v>162.1</v>
      </c>
      <c r="G165" s="4">
        <v>2.2000000000000002</v>
      </c>
      <c r="H165" s="4">
        <v>46102.5</v>
      </c>
      <c r="J165" s="4">
        <v>5.28</v>
      </c>
      <c r="K165" s="4">
        <v>0.83189999999999997</v>
      </c>
      <c r="L165" s="4">
        <v>7.1661000000000001</v>
      </c>
      <c r="M165" s="4">
        <v>4.2013999999999996</v>
      </c>
      <c r="N165" s="4">
        <v>134.8458</v>
      </c>
      <c r="O165" s="4">
        <v>1.8301000000000001</v>
      </c>
      <c r="P165" s="4">
        <v>136.69999999999999</v>
      </c>
      <c r="Q165" s="4">
        <v>101.37220000000001</v>
      </c>
      <c r="R165" s="4">
        <v>1.3757999999999999</v>
      </c>
      <c r="S165" s="4">
        <v>102.7</v>
      </c>
      <c r="T165" s="4">
        <v>46102.5</v>
      </c>
      <c r="W165" s="4">
        <v>0</v>
      </c>
      <c r="X165" s="4">
        <v>4.3935000000000004</v>
      </c>
      <c r="Y165" s="4">
        <v>12.1</v>
      </c>
      <c r="Z165" s="4">
        <v>855</v>
      </c>
      <c r="AA165" s="4">
        <v>879</v>
      </c>
      <c r="AB165" s="4">
        <v>886</v>
      </c>
      <c r="AC165" s="4">
        <v>61</v>
      </c>
      <c r="AD165" s="4">
        <v>4.74</v>
      </c>
      <c r="AE165" s="4">
        <v>0.11</v>
      </c>
      <c r="AF165" s="4">
        <v>981</v>
      </c>
      <c r="AG165" s="4">
        <v>-16</v>
      </c>
      <c r="AH165" s="4">
        <v>2</v>
      </c>
      <c r="AI165" s="4">
        <v>8</v>
      </c>
      <c r="AJ165" s="4">
        <v>189</v>
      </c>
      <c r="AK165" s="4">
        <v>140</v>
      </c>
      <c r="AL165" s="4">
        <v>2.8</v>
      </c>
      <c r="AM165" s="4">
        <v>195</v>
      </c>
      <c r="AN165" s="4" t="s">
        <v>155</v>
      </c>
      <c r="AO165" s="4">
        <v>1</v>
      </c>
      <c r="AP165" s="5">
        <v>0.85620370370370369</v>
      </c>
      <c r="AQ165" s="4">
        <v>47.158954999999999</v>
      </c>
      <c r="AR165" s="4">
        <v>-88.488816</v>
      </c>
      <c r="AS165" s="4">
        <v>314.89999999999998</v>
      </c>
      <c r="AT165" s="4">
        <v>39.9</v>
      </c>
      <c r="AU165" s="4">
        <v>12</v>
      </c>
      <c r="AV165" s="4">
        <v>9</v>
      </c>
      <c r="AW165" s="4" t="s">
        <v>197</v>
      </c>
      <c r="AX165" s="4">
        <v>1.5547</v>
      </c>
      <c r="AY165" s="4">
        <v>1.2698</v>
      </c>
      <c r="AZ165" s="4">
        <v>2.4396</v>
      </c>
      <c r="BA165" s="4">
        <v>14.023</v>
      </c>
      <c r="BB165" s="4">
        <v>10.51</v>
      </c>
      <c r="BC165" s="4">
        <v>0.75</v>
      </c>
      <c r="BD165" s="4">
        <v>20.210999999999999</v>
      </c>
      <c r="BE165" s="4">
        <v>1359.3579999999999</v>
      </c>
      <c r="BF165" s="4">
        <v>507.24700000000001</v>
      </c>
      <c r="BG165" s="4">
        <v>2.6789999999999998</v>
      </c>
      <c r="BH165" s="4">
        <v>3.5999999999999997E-2</v>
      </c>
      <c r="BI165" s="4">
        <v>2.7149999999999999</v>
      </c>
      <c r="BJ165" s="4">
        <v>2.0139999999999998</v>
      </c>
      <c r="BK165" s="4">
        <v>2.7E-2</v>
      </c>
      <c r="BL165" s="4">
        <v>2.0409999999999999</v>
      </c>
      <c r="BM165" s="4">
        <v>289.19880000000001</v>
      </c>
      <c r="BQ165" s="4">
        <v>605.98800000000006</v>
      </c>
      <c r="BR165" s="4">
        <v>0.76672700000000005</v>
      </c>
      <c r="BS165" s="4">
        <v>-5</v>
      </c>
      <c r="BT165" s="4">
        <v>2.545E-3</v>
      </c>
      <c r="BU165" s="4">
        <v>18.736896999999999</v>
      </c>
      <c r="BV165" s="4">
        <v>5.1417999999999998E-2</v>
      </c>
    </row>
    <row r="166" spans="1:74" x14ac:dyDescent="0.25">
      <c r="A166" s="2">
        <v>42067</v>
      </c>
      <c r="B166" s="3">
        <v>2.2016203703703704E-2</v>
      </c>
      <c r="C166" s="4">
        <v>9.3339999999999996</v>
      </c>
      <c r="D166" s="4">
        <v>4.0425000000000004</v>
      </c>
      <c r="E166" s="4">
        <v>40424.626250000001</v>
      </c>
      <c r="F166" s="4">
        <v>150.5</v>
      </c>
      <c r="G166" s="4">
        <v>2</v>
      </c>
      <c r="H166" s="4">
        <v>46102.1</v>
      </c>
      <c r="J166" s="4">
        <v>4.84</v>
      </c>
      <c r="K166" s="4">
        <v>0.83630000000000004</v>
      </c>
      <c r="L166" s="4">
        <v>7.8056999999999999</v>
      </c>
      <c r="M166" s="4">
        <v>3.3807</v>
      </c>
      <c r="N166" s="4">
        <v>125.8826</v>
      </c>
      <c r="O166" s="4">
        <v>1.7108000000000001</v>
      </c>
      <c r="P166" s="4">
        <v>127.6</v>
      </c>
      <c r="Q166" s="4">
        <v>94.633899999999997</v>
      </c>
      <c r="R166" s="4">
        <v>1.2861</v>
      </c>
      <c r="S166" s="4">
        <v>95.9</v>
      </c>
      <c r="T166" s="4">
        <v>46102.1</v>
      </c>
      <c r="W166" s="4">
        <v>0</v>
      </c>
      <c r="X166" s="4">
        <v>4.0439999999999996</v>
      </c>
      <c r="Y166" s="4">
        <v>12.2</v>
      </c>
      <c r="Z166" s="4">
        <v>854</v>
      </c>
      <c r="AA166" s="4">
        <v>879</v>
      </c>
      <c r="AB166" s="4">
        <v>886</v>
      </c>
      <c r="AC166" s="4">
        <v>61</v>
      </c>
      <c r="AD166" s="4">
        <v>4.74</v>
      </c>
      <c r="AE166" s="4">
        <v>0.11</v>
      </c>
      <c r="AF166" s="4">
        <v>981</v>
      </c>
      <c r="AG166" s="4">
        <v>-16</v>
      </c>
      <c r="AH166" s="4">
        <v>2</v>
      </c>
      <c r="AI166" s="4">
        <v>8</v>
      </c>
      <c r="AJ166" s="4">
        <v>189</v>
      </c>
      <c r="AK166" s="4">
        <v>140</v>
      </c>
      <c r="AL166" s="4">
        <v>3.6</v>
      </c>
      <c r="AM166" s="4">
        <v>195</v>
      </c>
      <c r="AN166" s="4" t="s">
        <v>155</v>
      </c>
      <c r="AO166" s="4">
        <v>1</v>
      </c>
      <c r="AP166" s="5">
        <v>0.85621527777777784</v>
      </c>
      <c r="AQ166" s="4">
        <v>47.158914000000003</v>
      </c>
      <c r="AR166" s="4">
        <v>-88.488586999999995</v>
      </c>
      <c r="AS166" s="4">
        <v>314.7</v>
      </c>
      <c r="AT166" s="4">
        <v>43.8</v>
      </c>
      <c r="AU166" s="4">
        <v>12</v>
      </c>
      <c r="AV166" s="4">
        <v>9</v>
      </c>
      <c r="AW166" s="4" t="s">
        <v>197</v>
      </c>
      <c r="AX166" s="4">
        <v>1.6</v>
      </c>
      <c r="AY166" s="4">
        <v>1.3849</v>
      </c>
      <c r="AZ166" s="4">
        <v>2.5</v>
      </c>
      <c r="BA166" s="4">
        <v>14.023</v>
      </c>
      <c r="BB166" s="4">
        <v>10.8</v>
      </c>
      <c r="BC166" s="4">
        <v>0.77</v>
      </c>
      <c r="BD166" s="4">
        <v>19.573</v>
      </c>
      <c r="BE166" s="4">
        <v>1497.72</v>
      </c>
      <c r="BF166" s="4">
        <v>412.863</v>
      </c>
      <c r="BG166" s="4">
        <v>2.5289999999999999</v>
      </c>
      <c r="BH166" s="4">
        <v>3.4000000000000002E-2</v>
      </c>
      <c r="BI166" s="4">
        <v>2.5640000000000001</v>
      </c>
      <c r="BJ166" s="4">
        <v>1.9019999999999999</v>
      </c>
      <c r="BK166" s="4">
        <v>2.5999999999999999E-2</v>
      </c>
      <c r="BL166" s="4">
        <v>1.927</v>
      </c>
      <c r="BM166" s="4">
        <v>292.52179999999998</v>
      </c>
      <c r="BQ166" s="4">
        <v>564.18600000000004</v>
      </c>
      <c r="BR166" s="4">
        <v>0.762096</v>
      </c>
      <c r="BS166" s="4">
        <v>-5</v>
      </c>
      <c r="BT166" s="4">
        <v>1.8240000000000001E-3</v>
      </c>
      <c r="BU166" s="4">
        <v>18.623721</v>
      </c>
      <c r="BV166" s="4">
        <v>3.6845000000000003E-2</v>
      </c>
    </row>
    <row r="167" spans="1:74" x14ac:dyDescent="0.25">
      <c r="A167" s="2">
        <v>42067</v>
      </c>
      <c r="B167" s="3">
        <v>2.2027777777777775E-2</v>
      </c>
      <c r="C167" s="4">
        <v>9.7690000000000001</v>
      </c>
      <c r="D167" s="4">
        <v>2.3530000000000002</v>
      </c>
      <c r="E167" s="4">
        <v>23529.513599999998</v>
      </c>
      <c r="F167" s="4">
        <v>147.5</v>
      </c>
      <c r="G167" s="4">
        <v>-2.9</v>
      </c>
      <c r="H167" s="4">
        <v>46102</v>
      </c>
      <c r="J167" s="4">
        <v>4.4800000000000004</v>
      </c>
      <c r="K167" s="4">
        <v>0.84899999999999998</v>
      </c>
      <c r="L167" s="4">
        <v>8.2936999999999994</v>
      </c>
      <c r="M167" s="4">
        <v>1.9977</v>
      </c>
      <c r="N167" s="4">
        <v>125.2277</v>
      </c>
      <c r="O167" s="4">
        <v>0</v>
      </c>
      <c r="P167" s="4">
        <v>125.2</v>
      </c>
      <c r="Q167" s="4">
        <v>94.1417</v>
      </c>
      <c r="R167" s="4">
        <v>0</v>
      </c>
      <c r="S167" s="4">
        <v>94.1</v>
      </c>
      <c r="T167" s="4">
        <v>46101.989800000003</v>
      </c>
      <c r="W167" s="4">
        <v>0</v>
      </c>
      <c r="X167" s="4">
        <v>3.8077000000000001</v>
      </c>
      <c r="Y167" s="4">
        <v>12.1</v>
      </c>
      <c r="Z167" s="4">
        <v>855</v>
      </c>
      <c r="AA167" s="4">
        <v>880</v>
      </c>
      <c r="AB167" s="4">
        <v>887</v>
      </c>
      <c r="AC167" s="4">
        <v>61</v>
      </c>
      <c r="AD167" s="4">
        <v>4.74</v>
      </c>
      <c r="AE167" s="4">
        <v>0.11</v>
      </c>
      <c r="AF167" s="4">
        <v>981</v>
      </c>
      <c r="AG167" s="4">
        <v>-16</v>
      </c>
      <c r="AH167" s="4">
        <v>2</v>
      </c>
      <c r="AI167" s="4">
        <v>8</v>
      </c>
      <c r="AJ167" s="4">
        <v>188.7</v>
      </c>
      <c r="AK167" s="4">
        <v>140</v>
      </c>
      <c r="AL167" s="4">
        <v>3.6</v>
      </c>
      <c r="AM167" s="4">
        <v>195</v>
      </c>
      <c r="AN167" s="4" t="s">
        <v>155</v>
      </c>
      <c r="AO167" s="4">
        <v>1</v>
      </c>
      <c r="AP167" s="5">
        <v>0.85622685185185177</v>
      </c>
      <c r="AQ167" s="4">
        <v>47.158897000000003</v>
      </c>
      <c r="AR167" s="4">
        <v>-88.488330000000005</v>
      </c>
      <c r="AS167" s="4">
        <v>314.8</v>
      </c>
      <c r="AT167" s="4">
        <v>46.4</v>
      </c>
      <c r="AU167" s="4">
        <v>12</v>
      </c>
      <c r="AV167" s="4">
        <v>9</v>
      </c>
      <c r="AW167" s="4" t="s">
        <v>197</v>
      </c>
      <c r="AX167" s="4">
        <v>1.0057</v>
      </c>
      <c r="AY167" s="4">
        <v>1.4849000000000001</v>
      </c>
      <c r="AZ167" s="4">
        <v>1.9056999999999999</v>
      </c>
      <c r="BA167" s="4">
        <v>14.023</v>
      </c>
      <c r="BB167" s="4">
        <v>11.76</v>
      </c>
      <c r="BC167" s="4">
        <v>0.84</v>
      </c>
      <c r="BD167" s="4">
        <v>17.785</v>
      </c>
      <c r="BE167" s="4">
        <v>1687.2239999999999</v>
      </c>
      <c r="BF167" s="4">
        <v>258.65600000000001</v>
      </c>
      <c r="BG167" s="4">
        <v>2.6680000000000001</v>
      </c>
      <c r="BH167" s="4">
        <v>0</v>
      </c>
      <c r="BI167" s="4">
        <v>2.6680000000000001</v>
      </c>
      <c r="BJ167" s="4">
        <v>2.0059999999999998</v>
      </c>
      <c r="BK167" s="4">
        <v>0</v>
      </c>
      <c r="BL167" s="4">
        <v>2.0059999999999998</v>
      </c>
      <c r="BM167" s="4">
        <v>310.1447</v>
      </c>
      <c r="BQ167" s="4">
        <v>563.23</v>
      </c>
      <c r="BR167" s="4">
        <v>0.61469499999999999</v>
      </c>
      <c r="BS167" s="4">
        <v>-5</v>
      </c>
      <c r="BT167" s="4">
        <v>-4.8139999999999997E-3</v>
      </c>
      <c r="BU167" s="4">
        <v>15.021599999999999</v>
      </c>
      <c r="BV167" s="4">
        <v>-9.7250000000000003E-2</v>
      </c>
    </row>
    <row r="168" spans="1:74" x14ac:dyDescent="0.25">
      <c r="A168" s="2">
        <v>42067</v>
      </c>
      <c r="B168" s="3">
        <v>2.2039351851851852E-2</v>
      </c>
      <c r="C168" s="4">
        <v>9.8569999999999993</v>
      </c>
      <c r="D168" s="4">
        <v>1.6291</v>
      </c>
      <c r="E168" s="4">
        <v>16291.261339999999</v>
      </c>
      <c r="F168" s="4">
        <v>158.5</v>
      </c>
      <c r="G168" s="4">
        <v>-3</v>
      </c>
      <c r="H168" s="4">
        <v>46092.9</v>
      </c>
      <c r="J168" s="4">
        <v>4.3</v>
      </c>
      <c r="K168" s="4">
        <v>0.8548</v>
      </c>
      <c r="L168" s="4">
        <v>8.4262999999999995</v>
      </c>
      <c r="M168" s="4">
        <v>1.3926000000000001</v>
      </c>
      <c r="N168" s="4">
        <v>135.5282</v>
      </c>
      <c r="O168" s="4">
        <v>0</v>
      </c>
      <c r="P168" s="4">
        <v>135.5</v>
      </c>
      <c r="Q168" s="4">
        <v>101.8852</v>
      </c>
      <c r="R168" s="4">
        <v>0</v>
      </c>
      <c r="S168" s="4">
        <v>101.9</v>
      </c>
      <c r="T168" s="4">
        <v>46092.9</v>
      </c>
      <c r="W168" s="4">
        <v>0</v>
      </c>
      <c r="X168" s="4">
        <v>3.6758000000000002</v>
      </c>
      <c r="Y168" s="4">
        <v>12.1</v>
      </c>
      <c r="Z168" s="4">
        <v>855</v>
      </c>
      <c r="AA168" s="4">
        <v>879</v>
      </c>
      <c r="AB168" s="4">
        <v>886</v>
      </c>
      <c r="AC168" s="4">
        <v>61</v>
      </c>
      <c r="AD168" s="4">
        <v>4.74</v>
      </c>
      <c r="AE168" s="4">
        <v>0.11</v>
      </c>
      <c r="AF168" s="4">
        <v>981</v>
      </c>
      <c r="AG168" s="4">
        <v>-16</v>
      </c>
      <c r="AH168" s="4">
        <v>2</v>
      </c>
      <c r="AI168" s="4">
        <v>8</v>
      </c>
      <c r="AJ168" s="4">
        <v>188.3</v>
      </c>
      <c r="AK168" s="4">
        <v>140</v>
      </c>
      <c r="AL168" s="4">
        <v>2.6</v>
      </c>
      <c r="AM168" s="4">
        <v>195</v>
      </c>
      <c r="AN168" s="4" t="s">
        <v>155</v>
      </c>
      <c r="AO168" s="4">
        <v>1</v>
      </c>
      <c r="AP168" s="5">
        <v>0.85623842592592592</v>
      </c>
      <c r="AQ168" s="4">
        <v>47.158898999999998</v>
      </c>
      <c r="AR168" s="4">
        <v>-88.487772000000007</v>
      </c>
      <c r="AS168" s="4">
        <v>314.2</v>
      </c>
      <c r="AT168" s="4">
        <v>49.7</v>
      </c>
      <c r="AU168" s="4">
        <v>12</v>
      </c>
      <c r="AV168" s="4">
        <v>9</v>
      </c>
      <c r="AW168" s="4" t="s">
        <v>197</v>
      </c>
      <c r="AX168" s="4">
        <v>1.1547000000000001</v>
      </c>
      <c r="AY168" s="4">
        <v>1.5849</v>
      </c>
      <c r="AZ168" s="4">
        <v>2.0547</v>
      </c>
      <c r="BA168" s="4">
        <v>14.023</v>
      </c>
      <c r="BB168" s="4">
        <v>12.28</v>
      </c>
      <c r="BC168" s="4">
        <v>0.88</v>
      </c>
      <c r="BD168" s="4">
        <v>16.981999999999999</v>
      </c>
      <c r="BE168" s="4">
        <v>1770.6010000000001</v>
      </c>
      <c r="BF168" s="4">
        <v>186.25200000000001</v>
      </c>
      <c r="BG168" s="4">
        <v>2.9820000000000002</v>
      </c>
      <c r="BH168" s="4">
        <v>0</v>
      </c>
      <c r="BI168" s="4">
        <v>2.9820000000000002</v>
      </c>
      <c r="BJ168" s="4">
        <v>2.242</v>
      </c>
      <c r="BK168" s="4">
        <v>0</v>
      </c>
      <c r="BL168" s="4">
        <v>2.242</v>
      </c>
      <c r="BM168" s="4">
        <v>320.28789999999998</v>
      </c>
      <c r="BQ168" s="4">
        <v>561.61099999999999</v>
      </c>
      <c r="BR168" s="4">
        <v>0.44028</v>
      </c>
      <c r="BS168" s="4">
        <v>-5</v>
      </c>
      <c r="BT168" s="4">
        <v>-8.3499999999999998E-3</v>
      </c>
      <c r="BU168" s="4">
        <v>10.759342999999999</v>
      </c>
      <c r="BV168" s="4">
        <v>-0.16866999999999999</v>
      </c>
    </row>
    <row r="169" spans="1:74" x14ac:dyDescent="0.25">
      <c r="A169" s="2">
        <v>42067</v>
      </c>
      <c r="B169" s="3">
        <v>2.2050925925925929E-2</v>
      </c>
      <c r="C169" s="4">
        <v>9.81</v>
      </c>
      <c r="D169" s="4">
        <v>1.7537</v>
      </c>
      <c r="E169" s="4">
        <v>17537.271980000001</v>
      </c>
      <c r="F169" s="4">
        <v>178</v>
      </c>
      <c r="G169" s="4">
        <v>-3</v>
      </c>
      <c r="H169" s="4">
        <v>46089.599999999999</v>
      </c>
      <c r="J169" s="4">
        <v>4.3</v>
      </c>
      <c r="K169" s="4">
        <v>0.85389999999999999</v>
      </c>
      <c r="L169" s="4">
        <v>8.3765999999999998</v>
      </c>
      <c r="M169" s="4">
        <v>1.4975000000000001</v>
      </c>
      <c r="N169" s="4">
        <v>152.01820000000001</v>
      </c>
      <c r="O169" s="4">
        <v>0</v>
      </c>
      <c r="P169" s="4">
        <v>152</v>
      </c>
      <c r="Q169" s="4">
        <v>114.2817</v>
      </c>
      <c r="R169" s="4">
        <v>0</v>
      </c>
      <c r="S169" s="4">
        <v>114.3</v>
      </c>
      <c r="T169" s="4">
        <v>46089.599999999999</v>
      </c>
      <c r="W169" s="4">
        <v>0</v>
      </c>
      <c r="X169" s="4">
        <v>3.6717</v>
      </c>
      <c r="Y169" s="4">
        <v>12</v>
      </c>
      <c r="Z169" s="4">
        <v>856</v>
      </c>
      <c r="AA169" s="4">
        <v>880</v>
      </c>
      <c r="AB169" s="4">
        <v>885</v>
      </c>
      <c r="AC169" s="4">
        <v>61</v>
      </c>
      <c r="AD169" s="4">
        <v>4.74</v>
      </c>
      <c r="AE169" s="4">
        <v>0.11</v>
      </c>
      <c r="AF169" s="4">
        <v>981</v>
      </c>
      <c r="AG169" s="4">
        <v>-16</v>
      </c>
      <c r="AH169" s="4">
        <v>2</v>
      </c>
      <c r="AI169" s="4">
        <v>8</v>
      </c>
      <c r="AJ169" s="4">
        <v>189</v>
      </c>
      <c r="AK169" s="4">
        <v>140</v>
      </c>
      <c r="AL169" s="4">
        <v>1.9</v>
      </c>
      <c r="AM169" s="4">
        <v>195</v>
      </c>
      <c r="AN169" s="4" t="s">
        <v>155</v>
      </c>
      <c r="AO169" s="4">
        <v>1</v>
      </c>
      <c r="AP169" s="5">
        <v>0.85626157407407411</v>
      </c>
      <c r="AQ169" s="4">
        <v>47.158900000000003</v>
      </c>
      <c r="AR169" s="4">
        <v>-88.487679999999997</v>
      </c>
      <c r="AS169" s="4">
        <v>314.10000000000002</v>
      </c>
      <c r="AT169" s="4">
        <v>50.2</v>
      </c>
      <c r="AU169" s="4">
        <v>12</v>
      </c>
      <c r="AV169" s="4">
        <v>9</v>
      </c>
      <c r="AW169" s="4" t="s">
        <v>197</v>
      </c>
      <c r="AX169" s="4">
        <v>1.3697999999999999</v>
      </c>
      <c r="AY169" s="4">
        <v>1.0906</v>
      </c>
      <c r="AZ169" s="4">
        <v>2.1848999999999998</v>
      </c>
      <c r="BA169" s="4">
        <v>14.023</v>
      </c>
      <c r="BB169" s="4">
        <v>12.21</v>
      </c>
      <c r="BC169" s="4">
        <v>0.87</v>
      </c>
      <c r="BD169" s="4">
        <v>17.111000000000001</v>
      </c>
      <c r="BE169" s="4">
        <v>1753.481</v>
      </c>
      <c r="BF169" s="4">
        <v>199.51300000000001</v>
      </c>
      <c r="BG169" s="4">
        <v>3.3319999999999999</v>
      </c>
      <c r="BH169" s="4">
        <v>0</v>
      </c>
      <c r="BI169" s="4">
        <v>3.3319999999999999</v>
      </c>
      <c r="BJ169" s="4">
        <v>2.5049999999999999</v>
      </c>
      <c r="BK169" s="4">
        <v>0</v>
      </c>
      <c r="BL169" s="4">
        <v>2.5049999999999999</v>
      </c>
      <c r="BM169" s="4">
        <v>319.04689999999999</v>
      </c>
      <c r="BQ169" s="4">
        <v>558.85500000000002</v>
      </c>
      <c r="BR169" s="4">
        <v>0.32779599999999998</v>
      </c>
      <c r="BS169" s="4">
        <v>-5</v>
      </c>
      <c r="BT169" s="4">
        <v>-1.3077999999999999E-2</v>
      </c>
      <c r="BU169" s="4">
        <v>8.0105249999999995</v>
      </c>
      <c r="BV169" s="4">
        <v>-0.26417200000000002</v>
      </c>
    </row>
    <row r="170" spans="1:74" x14ac:dyDescent="0.25">
      <c r="A170" s="2">
        <v>42067</v>
      </c>
      <c r="B170" s="3">
        <v>2.2062499999999999E-2</v>
      </c>
      <c r="C170" s="4">
        <v>9.8439999999999994</v>
      </c>
      <c r="D170" s="4">
        <v>2.1962999999999999</v>
      </c>
      <c r="E170" s="4">
        <v>21963.430230000002</v>
      </c>
      <c r="F170" s="4">
        <v>152.1</v>
      </c>
      <c r="G170" s="4">
        <v>-3.2</v>
      </c>
      <c r="H170" s="4">
        <v>46085.8</v>
      </c>
      <c r="J170" s="4">
        <v>4.43</v>
      </c>
      <c r="K170" s="4">
        <v>0.84950000000000003</v>
      </c>
      <c r="L170" s="4">
        <v>8.3628</v>
      </c>
      <c r="M170" s="4">
        <v>1.8657999999999999</v>
      </c>
      <c r="N170" s="4">
        <v>129.21549999999999</v>
      </c>
      <c r="O170" s="4">
        <v>0</v>
      </c>
      <c r="P170" s="4">
        <v>129.19999999999999</v>
      </c>
      <c r="Q170" s="4">
        <v>97.139499999999998</v>
      </c>
      <c r="R170" s="4">
        <v>0</v>
      </c>
      <c r="S170" s="4">
        <v>97.1</v>
      </c>
      <c r="T170" s="4">
        <v>46085.8</v>
      </c>
      <c r="W170" s="4">
        <v>0</v>
      </c>
      <c r="X170" s="4">
        <v>3.7616999999999998</v>
      </c>
      <c r="Y170" s="4">
        <v>12.1</v>
      </c>
      <c r="Z170" s="4">
        <v>855</v>
      </c>
      <c r="AA170" s="4">
        <v>880</v>
      </c>
      <c r="AB170" s="4">
        <v>884</v>
      </c>
      <c r="AC170" s="4">
        <v>61</v>
      </c>
      <c r="AD170" s="4">
        <v>4.74</v>
      </c>
      <c r="AE170" s="4">
        <v>0.11</v>
      </c>
      <c r="AF170" s="4">
        <v>981</v>
      </c>
      <c r="AG170" s="4">
        <v>-16</v>
      </c>
      <c r="AH170" s="4">
        <v>2</v>
      </c>
      <c r="AI170" s="4">
        <v>8</v>
      </c>
      <c r="AJ170" s="4">
        <v>189</v>
      </c>
      <c r="AK170" s="4">
        <v>140</v>
      </c>
      <c r="AL170" s="4">
        <v>2</v>
      </c>
      <c r="AM170" s="4">
        <v>195</v>
      </c>
      <c r="AN170" s="4" t="s">
        <v>155</v>
      </c>
      <c r="AO170" s="4">
        <v>1</v>
      </c>
      <c r="AP170" s="5">
        <v>0.85626157407407411</v>
      </c>
      <c r="AQ170" s="4">
        <v>47.158904</v>
      </c>
      <c r="AR170" s="4">
        <v>-88.487427999999994</v>
      </c>
      <c r="AS170" s="4">
        <v>314.10000000000002</v>
      </c>
      <c r="AT170" s="4">
        <v>50.3</v>
      </c>
      <c r="AU170" s="4">
        <v>12</v>
      </c>
      <c r="AV170" s="4">
        <v>9</v>
      </c>
      <c r="AW170" s="4" t="s">
        <v>197</v>
      </c>
      <c r="AX170" s="4">
        <v>1.5698000000000001</v>
      </c>
      <c r="AY170" s="4">
        <v>1.1698</v>
      </c>
      <c r="AZ170" s="4">
        <v>2.4546999999999999</v>
      </c>
      <c r="BA170" s="4">
        <v>14.023</v>
      </c>
      <c r="BB170" s="4">
        <v>11.83</v>
      </c>
      <c r="BC170" s="4">
        <v>0.84</v>
      </c>
      <c r="BD170" s="4">
        <v>17.716999999999999</v>
      </c>
      <c r="BE170" s="4">
        <v>1708.6849999999999</v>
      </c>
      <c r="BF170" s="4">
        <v>242.63300000000001</v>
      </c>
      <c r="BG170" s="4">
        <v>2.7650000000000001</v>
      </c>
      <c r="BH170" s="4">
        <v>0</v>
      </c>
      <c r="BI170" s="4">
        <v>2.7650000000000001</v>
      </c>
      <c r="BJ170" s="4">
        <v>2.0779999999999998</v>
      </c>
      <c r="BK170" s="4">
        <v>0</v>
      </c>
      <c r="BL170" s="4">
        <v>2.0779999999999998</v>
      </c>
      <c r="BM170" s="4">
        <v>311.38639999999998</v>
      </c>
      <c r="BQ170" s="4">
        <v>558.84699999999998</v>
      </c>
      <c r="BR170" s="4">
        <v>0.30379200000000001</v>
      </c>
      <c r="BS170" s="4">
        <v>-5</v>
      </c>
      <c r="BT170" s="4">
        <v>-1.5731999999999999E-2</v>
      </c>
      <c r="BU170" s="4">
        <v>7.4239170000000003</v>
      </c>
      <c r="BV170" s="4">
        <v>-0.31778600000000001</v>
      </c>
    </row>
    <row r="171" spans="1:74" x14ac:dyDescent="0.25">
      <c r="A171" s="2">
        <v>42067</v>
      </c>
      <c r="B171" s="3">
        <v>2.2074074074074076E-2</v>
      </c>
      <c r="C171" s="4">
        <v>9.952</v>
      </c>
      <c r="D171" s="4">
        <v>2.6059999999999999</v>
      </c>
      <c r="E171" s="4">
        <v>26059.92366</v>
      </c>
      <c r="F171" s="4">
        <v>90.6</v>
      </c>
      <c r="G171" s="4">
        <v>-3.3</v>
      </c>
      <c r="H171" s="4">
        <v>46088.1</v>
      </c>
      <c r="J171" s="4">
        <v>4.8099999999999996</v>
      </c>
      <c r="K171" s="4">
        <v>0.8448</v>
      </c>
      <c r="L171" s="4">
        <v>8.4074000000000009</v>
      </c>
      <c r="M171" s="4">
        <v>2.2016</v>
      </c>
      <c r="N171" s="4">
        <v>76.522000000000006</v>
      </c>
      <c r="O171" s="4">
        <v>0</v>
      </c>
      <c r="P171" s="4">
        <v>76.5</v>
      </c>
      <c r="Q171" s="4">
        <v>57.526499999999999</v>
      </c>
      <c r="R171" s="4">
        <v>0</v>
      </c>
      <c r="S171" s="4">
        <v>57.5</v>
      </c>
      <c r="T171" s="4">
        <v>46088.1</v>
      </c>
      <c r="W171" s="4">
        <v>0</v>
      </c>
      <c r="X171" s="4">
        <v>4.0632000000000001</v>
      </c>
      <c r="Y171" s="4">
        <v>12.3</v>
      </c>
      <c r="Z171" s="4">
        <v>853</v>
      </c>
      <c r="AA171" s="4">
        <v>878</v>
      </c>
      <c r="AB171" s="4">
        <v>885</v>
      </c>
      <c r="AC171" s="4">
        <v>61</v>
      </c>
      <c r="AD171" s="4">
        <v>4.74</v>
      </c>
      <c r="AE171" s="4">
        <v>0.11</v>
      </c>
      <c r="AF171" s="4">
        <v>981</v>
      </c>
      <c r="AG171" s="4">
        <v>-16</v>
      </c>
      <c r="AH171" s="4">
        <v>2.2677320000000001</v>
      </c>
      <c r="AI171" s="4">
        <v>8</v>
      </c>
      <c r="AJ171" s="4">
        <v>189</v>
      </c>
      <c r="AK171" s="4">
        <v>140</v>
      </c>
      <c r="AL171" s="4">
        <v>2.2000000000000002</v>
      </c>
      <c r="AM171" s="4">
        <v>195</v>
      </c>
      <c r="AN171" s="4" t="s">
        <v>155</v>
      </c>
      <c r="AO171" s="4">
        <v>1</v>
      </c>
      <c r="AP171" s="5">
        <v>0.85627314814814814</v>
      </c>
      <c r="AQ171" s="4">
        <v>47.158907999999997</v>
      </c>
      <c r="AR171" s="4">
        <v>-88.487150999999997</v>
      </c>
      <c r="AS171" s="4">
        <v>313.60000000000002</v>
      </c>
      <c r="AT171" s="4">
        <v>46.4</v>
      </c>
      <c r="AU171" s="4">
        <v>12</v>
      </c>
      <c r="AV171" s="4">
        <v>9</v>
      </c>
      <c r="AW171" s="4" t="s">
        <v>197</v>
      </c>
      <c r="AX171" s="4">
        <v>1.6</v>
      </c>
      <c r="AY171" s="4">
        <v>1.2</v>
      </c>
      <c r="AZ171" s="4">
        <v>2.5</v>
      </c>
      <c r="BA171" s="4">
        <v>14.023</v>
      </c>
      <c r="BB171" s="4">
        <v>11.45</v>
      </c>
      <c r="BC171" s="4">
        <v>0.82</v>
      </c>
      <c r="BD171" s="4">
        <v>18.367000000000001</v>
      </c>
      <c r="BE171" s="4">
        <v>1674.711</v>
      </c>
      <c r="BF171" s="4">
        <v>279.125</v>
      </c>
      <c r="BG171" s="4">
        <v>1.5960000000000001</v>
      </c>
      <c r="BH171" s="4">
        <v>0</v>
      </c>
      <c r="BI171" s="4">
        <v>1.5960000000000001</v>
      </c>
      <c r="BJ171" s="4">
        <v>1.2</v>
      </c>
      <c r="BK171" s="4">
        <v>0</v>
      </c>
      <c r="BL171" s="4">
        <v>1.2</v>
      </c>
      <c r="BM171" s="4">
        <v>303.58949999999999</v>
      </c>
      <c r="BQ171" s="4">
        <v>588.49599999999998</v>
      </c>
      <c r="BR171" s="4">
        <v>0.332787</v>
      </c>
      <c r="BS171" s="4">
        <v>-5</v>
      </c>
      <c r="BT171" s="4">
        <v>-1.4999999999999999E-2</v>
      </c>
      <c r="BU171" s="4">
        <v>8.1324880000000004</v>
      </c>
      <c r="BV171" s="4">
        <v>-0.30299999999999999</v>
      </c>
    </row>
    <row r="172" spans="1:74" x14ac:dyDescent="0.25">
      <c r="A172" s="2">
        <v>42067</v>
      </c>
      <c r="B172" s="3">
        <v>2.2085648148148149E-2</v>
      </c>
      <c r="C172" s="4">
        <v>9.4540000000000006</v>
      </c>
      <c r="D172" s="4">
        <v>2.8765000000000001</v>
      </c>
      <c r="E172" s="4">
        <v>28764.938579999998</v>
      </c>
      <c r="F172" s="4">
        <v>51.4</v>
      </c>
      <c r="G172" s="4">
        <v>-3.3</v>
      </c>
      <c r="H172" s="4">
        <v>46084.3</v>
      </c>
      <c r="J172" s="4">
        <v>5.16</v>
      </c>
      <c r="K172" s="4">
        <v>0.84630000000000005</v>
      </c>
      <c r="L172" s="4">
        <v>8.0002999999999993</v>
      </c>
      <c r="M172" s="4">
        <v>2.4342999999999999</v>
      </c>
      <c r="N172" s="4">
        <v>43.525300000000001</v>
      </c>
      <c r="O172" s="4">
        <v>0</v>
      </c>
      <c r="P172" s="4">
        <v>43.5</v>
      </c>
      <c r="Q172" s="4">
        <v>32.720799999999997</v>
      </c>
      <c r="R172" s="4">
        <v>0</v>
      </c>
      <c r="S172" s="4">
        <v>32.700000000000003</v>
      </c>
      <c r="T172" s="4">
        <v>46084.3</v>
      </c>
      <c r="W172" s="4">
        <v>0</v>
      </c>
      <c r="X172" s="4">
        <v>4.3692000000000002</v>
      </c>
      <c r="Y172" s="4">
        <v>12.4</v>
      </c>
      <c r="Z172" s="4">
        <v>852</v>
      </c>
      <c r="AA172" s="4">
        <v>878</v>
      </c>
      <c r="AB172" s="4">
        <v>884</v>
      </c>
      <c r="AC172" s="4">
        <v>61</v>
      </c>
      <c r="AD172" s="4">
        <v>4.74</v>
      </c>
      <c r="AE172" s="4">
        <v>0.11</v>
      </c>
      <c r="AF172" s="4">
        <v>981</v>
      </c>
      <c r="AG172" s="4">
        <v>-16</v>
      </c>
      <c r="AH172" s="4">
        <v>3.2667329999999999</v>
      </c>
      <c r="AI172" s="4">
        <v>8</v>
      </c>
      <c r="AJ172" s="4">
        <v>189</v>
      </c>
      <c r="AK172" s="4">
        <v>140</v>
      </c>
      <c r="AL172" s="4">
        <v>2.5</v>
      </c>
      <c r="AM172" s="4">
        <v>195</v>
      </c>
      <c r="AN172" s="4" t="s">
        <v>155</v>
      </c>
      <c r="AO172" s="4">
        <v>1</v>
      </c>
      <c r="AP172" s="5">
        <v>0.85628472222222218</v>
      </c>
      <c r="AQ172" s="4">
        <v>47.158906999999999</v>
      </c>
      <c r="AR172" s="4">
        <v>-88.486894000000007</v>
      </c>
      <c r="AS172" s="4">
        <v>313.5</v>
      </c>
      <c r="AT172" s="4">
        <v>43.8</v>
      </c>
      <c r="AU172" s="4">
        <v>12</v>
      </c>
      <c r="AV172" s="4">
        <v>9</v>
      </c>
      <c r="AW172" s="4" t="s">
        <v>197</v>
      </c>
      <c r="AX172" s="4">
        <v>1.6</v>
      </c>
      <c r="AY172" s="4">
        <v>1.2</v>
      </c>
      <c r="AZ172" s="4">
        <v>2.5</v>
      </c>
      <c r="BA172" s="4">
        <v>14.023</v>
      </c>
      <c r="BB172" s="4">
        <v>11.56</v>
      </c>
      <c r="BC172" s="4">
        <v>0.82</v>
      </c>
      <c r="BD172" s="4">
        <v>18.167000000000002</v>
      </c>
      <c r="BE172" s="4">
        <v>1612.181</v>
      </c>
      <c r="BF172" s="4">
        <v>312.21499999999997</v>
      </c>
      <c r="BG172" s="4">
        <v>0.91900000000000004</v>
      </c>
      <c r="BH172" s="4">
        <v>0</v>
      </c>
      <c r="BI172" s="4">
        <v>0.91900000000000004</v>
      </c>
      <c r="BJ172" s="4">
        <v>0.69099999999999995</v>
      </c>
      <c r="BK172" s="4">
        <v>0</v>
      </c>
      <c r="BL172" s="4">
        <v>0.69099999999999995</v>
      </c>
      <c r="BM172" s="4">
        <v>307.10230000000001</v>
      </c>
      <c r="BQ172" s="4">
        <v>640.197</v>
      </c>
      <c r="BR172" s="4">
        <v>0.30612899999999998</v>
      </c>
      <c r="BS172" s="4">
        <v>-5</v>
      </c>
      <c r="BT172" s="4">
        <v>-1.3932999999999999E-2</v>
      </c>
      <c r="BU172" s="4">
        <v>7.4810239999999997</v>
      </c>
      <c r="BV172" s="4">
        <v>-0.28144799999999998</v>
      </c>
    </row>
    <row r="173" spans="1:74" x14ac:dyDescent="0.25">
      <c r="A173" s="2">
        <v>42067</v>
      </c>
      <c r="B173" s="3">
        <v>2.2097222222222223E-2</v>
      </c>
      <c r="C173" s="4">
        <v>8.3800000000000008</v>
      </c>
      <c r="D173" s="4">
        <v>3.2477</v>
      </c>
      <c r="E173" s="4">
        <v>32477.26887</v>
      </c>
      <c r="F173" s="4">
        <v>43.4</v>
      </c>
      <c r="G173" s="4">
        <v>-3.3</v>
      </c>
      <c r="H173" s="4">
        <v>46091.1</v>
      </c>
      <c r="J173" s="4">
        <v>5.3</v>
      </c>
      <c r="K173" s="4">
        <v>0.85119999999999996</v>
      </c>
      <c r="L173" s="4">
        <v>7.1334</v>
      </c>
      <c r="M173" s="4">
        <v>2.7646000000000002</v>
      </c>
      <c r="N173" s="4">
        <v>36.952599999999997</v>
      </c>
      <c r="O173" s="4">
        <v>0</v>
      </c>
      <c r="P173" s="4">
        <v>37</v>
      </c>
      <c r="Q173" s="4">
        <v>27.779599999999999</v>
      </c>
      <c r="R173" s="4">
        <v>0</v>
      </c>
      <c r="S173" s="4">
        <v>27.8</v>
      </c>
      <c r="T173" s="4">
        <v>46091.1</v>
      </c>
      <c r="W173" s="4">
        <v>0</v>
      </c>
      <c r="X173" s="4">
        <v>4.5114999999999998</v>
      </c>
      <c r="Y173" s="4">
        <v>12.5</v>
      </c>
      <c r="Z173" s="4">
        <v>853</v>
      </c>
      <c r="AA173" s="4">
        <v>877</v>
      </c>
      <c r="AB173" s="4">
        <v>885</v>
      </c>
      <c r="AC173" s="4">
        <v>61</v>
      </c>
      <c r="AD173" s="4">
        <v>4.74</v>
      </c>
      <c r="AE173" s="4">
        <v>0.11</v>
      </c>
      <c r="AF173" s="4">
        <v>981</v>
      </c>
      <c r="AG173" s="4">
        <v>-16</v>
      </c>
      <c r="AH173" s="4">
        <v>3.734</v>
      </c>
      <c r="AI173" s="4">
        <v>8</v>
      </c>
      <c r="AJ173" s="4">
        <v>189</v>
      </c>
      <c r="AK173" s="4">
        <v>140</v>
      </c>
      <c r="AL173" s="4">
        <v>2.7</v>
      </c>
      <c r="AM173" s="4">
        <v>195</v>
      </c>
      <c r="AN173" s="4" t="s">
        <v>155</v>
      </c>
      <c r="AO173" s="4">
        <v>1</v>
      </c>
      <c r="AP173" s="5">
        <v>0.85629629629629633</v>
      </c>
      <c r="AQ173" s="4">
        <v>47.158898999999998</v>
      </c>
      <c r="AR173" s="4">
        <v>-88.486649</v>
      </c>
      <c r="AS173" s="4">
        <v>313.39999999999998</v>
      </c>
      <c r="AT173" s="4">
        <v>42.5</v>
      </c>
      <c r="AU173" s="4">
        <v>12</v>
      </c>
      <c r="AV173" s="4">
        <v>9</v>
      </c>
      <c r="AW173" s="4" t="s">
        <v>197</v>
      </c>
      <c r="AX173" s="4">
        <v>2.1093999999999999</v>
      </c>
      <c r="AY173" s="4">
        <v>1.0302</v>
      </c>
      <c r="AZ173" s="4">
        <v>2.9245000000000001</v>
      </c>
      <c r="BA173" s="4">
        <v>14.023</v>
      </c>
      <c r="BB173" s="4">
        <v>11.96</v>
      </c>
      <c r="BC173" s="4">
        <v>0.85</v>
      </c>
      <c r="BD173" s="4">
        <v>17.477</v>
      </c>
      <c r="BE173" s="4">
        <v>1490.7370000000001</v>
      </c>
      <c r="BF173" s="4">
        <v>367.71</v>
      </c>
      <c r="BG173" s="4">
        <v>0.80900000000000005</v>
      </c>
      <c r="BH173" s="4">
        <v>0</v>
      </c>
      <c r="BI173" s="4">
        <v>0.80900000000000005</v>
      </c>
      <c r="BJ173" s="4">
        <v>0.60799999999999998</v>
      </c>
      <c r="BK173" s="4">
        <v>0</v>
      </c>
      <c r="BL173" s="4">
        <v>0.60799999999999998</v>
      </c>
      <c r="BM173" s="4">
        <v>318.52190000000002</v>
      </c>
      <c r="BQ173" s="4">
        <v>685.524</v>
      </c>
      <c r="BR173" s="4">
        <v>0.25380799999999998</v>
      </c>
      <c r="BS173" s="4">
        <v>-5</v>
      </c>
      <c r="BT173" s="4">
        <v>-1.1797999999999999E-2</v>
      </c>
      <c r="BU173" s="4">
        <v>6.2024330000000001</v>
      </c>
      <c r="BV173" s="4">
        <v>-0.23832</v>
      </c>
    </row>
    <row r="174" spans="1:74" x14ac:dyDescent="0.25">
      <c r="A174" s="2">
        <v>42067</v>
      </c>
      <c r="B174" s="3">
        <v>2.2108796296296297E-2</v>
      </c>
      <c r="C174" s="4">
        <v>7.3460000000000001</v>
      </c>
      <c r="D174" s="4">
        <v>3.6259999999999999</v>
      </c>
      <c r="E174" s="4">
        <v>36260.135710000002</v>
      </c>
      <c r="F174" s="4">
        <v>40.9</v>
      </c>
      <c r="G174" s="4">
        <v>-3.3</v>
      </c>
      <c r="H174" s="4">
        <v>46094.5</v>
      </c>
      <c r="J174" s="4">
        <v>5.07</v>
      </c>
      <c r="K174" s="4">
        <v>0.85580000000000001</v>
      </c>
      <c r="L174" s="4">
        <v>6.2868000000000004</v>
      </c>
      <c r="M174" s="4">
        <v>3.1031</v>
      </c>
      <c r="N174" s="4">
        <v>35.003799999999998</v>
      </c>
      <c r="O174" s="4">
        <v>0</v>
      </c>
      <c r="P174" s="4">
        <v>35</v>
      </c>
      <c r="Q174" s="4">
        <v>26.314599999999999</v>
      </c>
      <c r="R174" s="4">
        <v>0</v>
      </c>
      <c r="S174" s="4">
        <v>26.3</v>
      </c>
      <c r="T174" s="4">
        <v>46094.535400000001</v>
      </c>
      <c r="W174" s="4">
        <v>0</v>
      </c>
      <c r="X174" s="4">
        <v>4.3394000000000004</v>
      </c>
      <c r="Y174" s="4">
        <v>12.4</v>
      </c>
      <c r="Z174" s="4">
        <v>854</v>
      </c>
      <c r="AA174" s="4">
        <v>879</v>
      </c>
      <c r="AB174" s="4">
        <v>886</v>
      </c>
      <c r="AC174" s="4">
        <v>61</v>
      </c>
      <c r="AD174" s="4">
        <v>4.74</v>
      </c>
      <c r="AE174" s="4">
        <v>0.11</v>
      </c>
      <c r="AF174" s="4">
        <v>981</v>
      </c>
      <c r="AG174" s="4">
        <v>-16</v>
      </c>
      <c r="AH174" s="4">
        <v>3.2657340000000001</v>
      </c>
      <c r="AI174" s="4">
        <v>8</v>
      </c>
      <c r="AJ174" s="4">
        <v>189</v>
      </c>
      <c r="AK174" s="4">
        <v>140</v>
      </c>
      <c r="AL174" s="4">
        <v>2.5</v>
      </c>
      <c r="AM174" s="4">
        <v>195</v>
      </c>
      <c r="AN174" s="4" t="s">
        <v>155</v>
      </c>
      <c r="AO174" s="4">
        <v>1</v>
      </c>
      <c r="AP174" s="5">
        <v>0.85630787037037026</v>
      </c>
      <c r="AQ174" s="4">
        <v>47.158875999999999</v>
      </c>
      <c r="AR174" s="4">
        <v>-88.486401000000001</v>
      </c>
      <c r="AS174" s="4">
        <v>313.3</v>
      </c>
      <c r="AT174" s="4">
        <v>40.6</v>
      </c>
      <c r="AU174" s="4">
        <v>12</v>
      </c>
      <c r="AV174" s="4">
        <v>9</v>
      </c>
      <c r="AW174" s="4" t="s">
        <v>197</v>
      </c>
      <c r="AX174" s="4">
        <v>1.0963000000000001</v>
      </c>
      <c r="AY174" s="4">
        <v>1.0849</v>
      </c>
      <c r="AZ174" s="4">
        <v>2.0661</v>
      </c>
      <c r="BA174" s="4">
        <v>14.023</v>
      </c>
      <c r="BB174" s="4">
        <v>12.37</v>
      </c>
      <c r="BC174" s="4">
        <v>0.88</v>
      </c>
      <c r="BD174" s="4">
        <v>16.852</v>
      </c>
      <c r="BE174" s="4">
        <v>1361.586</v>
      </c>
      <c r="BF174" s="4">
        <v>427.74700000000001</v>
      </c>
      <c r="BG174" s="4">
        <v>0.79400000000000004</v>
      </c>
      <c r="BH174" s="4">
        <v>0</v>
      </c>
      <c r="BI174" s="4">
        <v>0.79400000000000004</v>
      </c>
      <c r="BJ174" s="4">
        <v>0.59699999999999998</v>
      </c>
      <c r="BK174" s="4">
        <v>0</v>
      </c>
      <c r="BL174" s="4">
        <v>0.59699999999999998</v>
      </c>
      <c r="BM174" s="4">
        <v>330.13159999999999</v>
      </c>
      <c r="BQ174" s="4">
        <v>683.34799999999996</v>
      </c>
      <c r="BR174" s="4">
        <v>0.27104200000000001</v>
      </c>
      <c r="BS174" s="4">
        <v>-5</v>
      </c>
      <c r="BT174" s="4">
        <v>-1.3469E-2</v>
      </c>
      <c r="BU174" s="4">
        <v>6.6235879999999998</v>
      </c>
      <c r="BV174" s="4">
        <v>-0.27206399999999997</v>
      </c>
    </row>
    <row r="175" spans="1:74" x14ac:dyDescent="0.25">
      <c r="A175" s="2">
        <v>42067</v>
      </c>
      <c r="B175" s="3">
        <v>2.212037037037037E-2</v>
      </c>
      <c r="C175" s="4">
        <v>6.0720000000000001</v>
      </c>
      <c r="D175" s="4">
        <v>3.4222000000000001</v>
      </c>
      <c r="E175" s="4">
        <v>34222.098360000004</v>
      </c>
      <c r="F175" s="4">
        <v>35.4</v>
      </c>
      <c r="G175" s="4">
        <v>-3.3</v>
      </c>
      <c r="H175" s="4">
        <v>46095.6</v>
      </c>
      <c r="J175" s="4">
        <v>4.8</v>
      </c>
      <c r="K175" s="4">
        <v>0.86829999999999996</v>
      </c>
      <c r="L175" s="4">
        <v>5.2724000000000002</v>
      </c>
      <c r="M175" s="4">
        <v>2.9716</v>
      </c>
      <c r="N175" s="4">
        <v>30.778199999999998</v>
      </c>
      <c r="O175" s="4">
        <v>0</v>
      </c>
      <c r="P175" s="4">
        <v>30.8</v>
      </c>
      <c r="Q175" s="4">
        <v>23.137899999999998</v>
      </c>
      <c r="R175" s="4">
        <v>0</v>
      </c>
      <c r="S175" s="4">
        <v>23.1</v>
      </c>
      <c r="T175" s="4">
        <v>46095.6</v>
      </c>
      <c r="W175" s="4">
        <v>0</v>
      </c>
      <c r="X175" s="4">
        <v>4.1680000000000001</v>
      </c>
      <c r="Y175" s="4">
        <v>12.4</v>
      </c>
      <c r="Z175" s="4">
        <v>854</v>
      </c>
      <c r="AA175" s="4">
        <v>880</v>
      </c>
      <c r="AB175" s="4">
        <v>887</v>
      </c>
      <c r="AC175" s="4">
        <v>61</v>
      </c>
      <c r="AD175" s="4">
        <v>4.74</v>
      </c>
      <c r="AE175" s="4">
        <v>0.11</v>
      </c>
      <c r="AF175" s="4">
        <v>981</v>
      </c>
      <c r="AG175" s="4">
        <v>-16</v>
      </c>
      <c r="AH175" s="4">
        <v>3.732863</v>
      </c>
      <c r="AI175" s="4">
        <v>8</v>
      </c>
      <c r="AJ175" s="4">
        <v>189.3</v>
      </c>
      <c r="AK175" s="4">
        <v>140</v>
      </c>
      <c r="AL175" s="4">
        <v>2.9</v>
      </c>
      <c r="AM175" s="4">
        <v>195</v>
      </c>
      <c r="AN175" s="4" t="s">
        <v>155</v>
      </c>
      <c r="AO175" s="4">
        <v>1</v>
      </c>
      <c r="AP175" s="5">
        <v>0.85631944444444441</v>
      </c>
      <c r="AQ175" s="4">
        <v>47.158788000000001</v>
      </c>
      <c r="AR175" s="4">
        <v>-88.485997999999995</v>
      </c>
      <c r="AS175" s="4">
        <v>313.2</v>
      </c>
      <c r="AT175" s="4">
        <v>38.9</v>
      </c>
      <c r="AU175" s="4">
        <v>12</v>
      </c>
      <c r="AV175" s="4">
        <v>9</v>
      </c>
      <c r="AW175" s="4" t="s">
        <v>197</v>
      </c>
      <c r="AX175" s="4">
        <v>0.9849</v>
      </c>
      <c r="AY175" s="4">
        <v>1.1849000000000001</v>
      </c>
      <c r="AZ175" s="4">
        <v>1.9</v>
      </c>
      <c r="BA175" s="4">
        <v>14.023</v>
      </c>
      <c r="BB175" s="4">
        <v>13.58</v>
      </c>
      <c r="BC175" s="4">
        <v>0.97</v>
      </c>
      <c r="BD175" s="4">
        <v>15.164</v>
      </c>
      <c r="BE175" s="4">
        <v>1244</v>
      </c>
      <c r="BF175" s="4">
        <v>446.24799999999999</v>
      </c>
      <c r="BG175" s="4">
        <v>0.76</v>
      </c>
      <c r="BH175" s="4">
        <v>0</v>
      </c>
      <c r="BI175" s="4">
        <v>0.76</v>
      </c>
      <c r="BJ175" s="4">
        <v>0.57199999999999995</v>
      </c>
      <c r="BK175" s="4">
        <v>0</v>
      </c>
      <c r="BL175" s="4">
        <v>0.57199999999999995</v>
      </c>
      <c r="BM175" s="4">
        <v>359.65769999999998</v>
      </c>
      <c r="BQ175" s="4">
        <v>715.04200000000003</v>
      </c>
      <c r="BR175" s="4">
        <v>0.331513</v>
      </c>
      <c r="BS175" s="4">
        <v>-5</v>
      </c>
      <c r="BT175" s="4">
        <v>-1.3336000000000001E-2</v>
      </c>
      <c r="BU175" s="4">
        <v>8.1013520000000003</v>
      </c>
      <c r="BV175" s="4">
        <v>-0.26938099999999998</v>
      </c>
    </row>
    <row r="176" spans="1:74" x14ac:dyDescent="0.25">
      <c r="A176" s="2">
        <v>42067</v>
      </c>
      <c r="B176" s="3">
        <v>2.2131944444444444E-2</v>
      </c>
      <c r="C176" s="4">
        <v>5.0940000000000003</v>
      </c>
      <c r="D176" s="4">
        <v>4.2729999999999997</v>
      </c>
      <c r="E176" s="4">
        <v>42730.476190000001</v>
      </c>
      <c r="F176" s="4">
        <v>27.6</v>
      </c>
      <c r="G176" s="4">
        <v>-3</v>
      </c>
      <c r="H176" s="4">
        <v>46097.7</v>
      </c>
      <c r="J176" s="4">
        <v>4.93</v>
      </c>
      <c r="K176" s="4">
        <v>0.86780000000000002</v>
      </c>
      <c r="L176" s="4">
        <v>4.4207999999999998</v>
      </c>
      <c r="M176" s="4">
        <v>3.7082000000000002</v>
      </c>
      <c r="N176" s="4">
        <v>23.955400000000001</v>
      </c>
      <c r="O176" s="4">
        <v>0</v>
      </c>
      <c r="P176" s="4">
        <v>24</v>
      </c>
      <c r="Q176" s="4">
        <v>18.008800000000001</v>
      </c>
      <c r="R176" s="4">
        <v>0</v>
      </c>
      <c r="S176" s="4">
        <v>18</v>
      </c>
      <c r="T176" s="4">
        <v>46097.7</v>
      </c>
      <c r="W176" s="4">
        <v>0</v>
      </c>
      <c r="X176" s="4">
        <v>4.2774999999999999</v>
      </c>
      <c r="Y176" s="4">
        <v>12.2</v>
      </c>
      <c r="Z176" s="4">
        <v>856</v>
      </c>
      <c r="AA176" s="4">
        <v>881</v>
      </c>
      <c r="AB176" s="4">
        <v>887</v>
      </c>
      <c r="AC176" s="4">
        <v>61</v>
      </c>
      <c r="AD176" s="4">
        <v>4.74</v>
      </c>
      <c r="AE176" s="4">
        <v>0.11</v>
      </c>
      <c r="AF176" s="4">
        <v>981</v>
      </c>
      <c r="AG176" s="4">
        <v>-16</v>
      </c>
      <c r="AH176" s="4">
        <v>3</v>
      </c>
      <c r="AI176" s="4">
        <v>8</v>
      </c>
      <c r="AJ176" s="4">
        <v>190</v>
      </c>
      <c r="AK176" s="4">
        <v>139.69999999999999</v>
      </c>
      <c r="AL176" s="4">
        <v>2.8</v>
      </c>
      <c r="AM176" s="4">
        <v>195</v>
      </c>
      <c r="AN176" s="4" t="s">
        <v>155</v>
      </c>
      <c r="AO176" s="4">
        <v>1</v>
      </c>
      <c r="AP176" s="5">
        <v>0.8563425925925926</v>
      </c>
      <c r="AQ176" s="4">
        <v>47.158720000000002</v>
      </c>
      <c r="AR176" s="4">
        <v>-88.485787999999999</v>
      </c>
      <c r="AS176" s="4">
        <v>313</v>
      </c>
      <c r="AT176" s="4">
        <v>36.200000000000003</v>
      </c>
      <c r="AU176" s="4">
        <v>12</v>
      </c>
      <c r="AV176" s="4">
        <v>9</v>
      </c>
      <c r="AW176" s="4" t="s">
        <v>197</v>
      </c>
      <c r="AX176" s="4">
        <v>1</v>
      </c>
      <c r="AY176" s="4">
        <v>1.2848999999999999</v>
      </c>
      <c r="AZ176" s="4">
        <v>1.9849000000000001</v>
      </c>
      <c r="BA176" s="4">
        <v>14.023</v>
      </c>
      <c r="BB176" s="4">
        <v>13.53</v>
      </c>
      <c r="BC176" s="4">
        <v>0.97</v>
      </c>
      <c r="BD176" s="4">
        <v>15.233000000000001</v>
      </c>
      <c r="BE176" s="4">
        <v>1052.4839999999999</v>
      </c>
      <c r="BF176" s="4">
        <v>561.89099999999996</v>
      </c>
      <c r="BG176" s="4">
        <v>0.59699999999999998</v>
      </c>
      <c r="BH176" s="4">
        <v>0</v>
      </c>
      <c r="BI176" s="4">
        <v>0.59699999999999998</v>
      </c>
      <c r="BJ176" s="4">
        <v>0.44900000000000001</v>
      </c>
      <c r="BK176" s="4">
        <v>0</v>
      </c>
      <c r="BL176" s="4">
        <v>0.44900000000000001</v>
      </c>
      <c r="BM176" s="4">
        <v>362.92110000000002</v>
      </c>
      <c r="BQ176" s="4">
        <v>740.45100000000002</v>
      </c>
      <c r="BR176" s="4">
        <v>0.30872699999999997</v>
      </c>
      <c r="BS176" s="4">
        <v>-5</v>
      </c>
      <c r="BT176" s="4">
        <v>-1.7818000000000001E-2</v>
      </c>
      <c r="BU176" s="4">
        <v>7.5445229999999999</v>
      </c>
      <c r="BV176" s="4">
        <v>-0.359927</v>
      </c>
    </row>
    <row r="177" spans="1:74" x14ac:dyDescent="0.25">
      <c r="A177" s="2">
        <v>42067</v>
      </c>
      <c r="B177" s="3">
        <v>2.2143518518518521E-2</v>
      </c>
      <c r="C177" s="4">
        <v>5.9930000000000003</v>
      </c>
      <c r="D177" s="4">
        <v>5.1897000000000002</v>
      </c>
      <c r="E177" s="4">
        <v>51897.472889999997</v>
      </c>
      <c r="F177" s="4">
        <v>23.3</v>
      </c>
      <c r="G177" s="4">
        <v>-2.9</v>
      </c>
      <c r="H177" s="4">
        <v>46093.4</v>
      </c>
      <c r="J177" s="4">
        <v>5.62</v>
      </c>
      <c r="K177" s="4">
        <v>0.85099999999999998</v>
      </c>
      <c r="L177" s="4">
        <v>5.0998999999999999</v>
      </c>
      <c r="M177" s="4">
        <v>4.4165999999999999</v>
      </c>
      <c r="N177" s="4">
        <v>19.793700000000001</v>
      </c>
      <c r="O177" s="4">
        <v>0</v>
      </c>
      <c r="P177" s="4">
        <v>19.8</v>
      </c>
      <c r="Q177" s="4">
        <v>14.8802</v>
      </c>
      <c r="R177" s="4">
        <v>0</v>
      </c>
      <c r="S177" s="4">
        <v>14.9</v>
      </c>
      <c r="T177" s="4">
        <v>46093.4</v>
      </c>
      <c r="W177" s="4">
        <v>0</v>
      </c>
      <c r="X177" s="4">
        <v>4.7864000000000004</v>
      </c>
      <c r="Y177" s="4">
        <v>12.1</v>
      </c>
      <c r="Z177" s="4">
        <v>856</v>
      </c>
      <c r="AA177" s="4">
        <v>881</v>
      </c>
      <c r="AB177" s="4">
        <v>886</v>
      </c>
      <c r="AC177" s="4">
        <v>61</v>
      </c>
      <c r="AD177" s="4">
        <v>4.74</v>
      </c>
      <c r="AE177" s="4">
        <v>0.11</v>
      </c>
      <c r="AF177" s="4">
        <v>981</v>
      </c>
      <c r="AG177" s="4">
        <v>-16</v>
      </c>
      <c r="AH177" s="4">
        <v>3</v>
      </c>
      <c r="AI177" s="4">
        <v>8</v>
      </c>
      <c r="AJ177" s="4">
        <v>190</v>
      </c>
      <c r="AK177" s="4">
        <v>139.30000000000001</v>
      </c>
      <c r="AL177" s="4">
        <v>2.4</v>
      </c>
      <c r="AM177" s="4">
        <v>195</v>
      </c>
      <c r="AN177" s="4" t="s">
        <v>155</v>
      </c>
      <c r="AO177" s="4">
        <v>1</v>
      </c>
      <c r="AP177" s="5">
        <v>0.85635416666666664</v>
      </c>
      <c r="AQ177" s="4">
        <v>47.158665999999997</v>
      </c>
      <c r="AR177" s="4">
        <v>-88.485633000000007</v>
      </c>
      <c r="AS177" s="4">
        <v>313</v>
      </c>
      <c r="AT177" s="4">
        <v>32.700000000000003</v>
      </c>
      <c r="AU177" s="4">
        <v>12</v>
      </c>
      <c r="AV177" s="4">
        <v>9</v>
      </c>
      <c r="AW177" s="4" t="s">
        <v>197</v>
      </c>
      <c r="AX177" s="4">
        <v>1</v>
      </c>
      <c r="AY177" s="4">
        <v>1.3</v>
      </c>
      <c r="AZ177" s="4">
        <v>2</v>
      </c>
      <c r="BA177" s="4">
        <v>14.023</v>
      </c>
      <c r="BB177" s="4">
        <v>11.95</v>
      </c>
      <c r="BC177" s="4">
        <v>0.85</v>
      </c>
      <c r="BD177" s="4">
        <v>17.504999999999999</v>
      </c>
      <c r="BE177" s="4">
        <v>1094.5909999999999</v>
      </c>
      <c r="BF177" s="4">
        <v>603.33199999999999</v>
      </c>
      <c r="BG177" s="4">
        <v>0.44500000000000001</v>
      </c>
      <c r="BH177" s="4">
        <v>0</v>
      </c>
      <c r="BI177" s="4">
        <v>0.44500000000000001</v>
      </c>
      <c r="BJ177" s="4">
        <v>0.33400000000000002</v>
      </c>
      <c r="BK177" s="4">
        <v>0</v>
      </c>
      <c r="BL177" s="4">
        <v>0.33400000000000002</v>
      </c>
      <c r="BM177" s="4">
        <v>327.15120000000002</v>
      </c>
      <c r="BQ177" s="4">
        <v>746.95399999999995</v>
      </c>
      <c r="BR177" s="4">
        <v>0.33444299999999999</v>
      </c>
      <c r="BS177" s="4">
        <v>-5</v>
      </c>
      <c r="BT177" s="4">
        <v>-0.02</v>
      </c>
      <c r="BU177" s="4">
        <v>8.1729540000000007</v>
      </c>
      <c r="BV177" s="4">
        <v>-0.40400000000000003</v>
      </c>
    </row>
    <row r="178" spans="1:74" x14ac:dyDescent="0.25">
      <c r="A178" s="2">
        <v>42067</v>
      </c>
      <c r="B178" s="3">
        <v>2.2155092592592591E-2</v>
      </c>
      <c r="C178" s="4">
        <v>5.4329999999999998</v>
      </c>
      <c r="D178" s="4">
        <v>5.3379000000000003</v>
      </c>
      <c r="E178" s="4">
        <v>53379.157030000002</v>
      </c>
      <c r="F178" s="4">
        <v>21.5</v>
      </c>
      <c r="G178" s="4">
        <v>-2.9</v>
      </c>
      <c r="H178" s="4">
        <v>46095</v>
      </c>
      <c r="J178" s="4">
        <v>6.73</v>
      </c>
      <c r="K178" s="4">
        <v>0.85419999999999996</v>
      </c>
      <c r="L178" s="4">
        <v>4.6405000000000003</v>
      </c>
      <c r="M178" s="4">
        <v>4.5594000000000001</v>
      </c>
      <c r="N178" s="4">
        <v>18.338999999999999</v>
      </c>
      <c r="O178" s="4">
        <v>0</v>
      </c>
      <c r="P178" s="4">
        <v>18.3</v>
      </c>
      <c r="Q178" s="4">
        <v>13.7866</v>
      </c>
      <c r="R178" s="4">
        <v>0</v>
      </c>
      <c r="S178" s="4">
        <v>13.8</v>
      </c>
      <c r="T178" s="4">
        <v>46094.976300000002</v>
      </c>
      <c r="W178" s="4">
        <v>0</v>
      </c>
      <c r="X178" s="4">
        <v>5.7453000000000003</v>
      </c>
      <c r="Y178" s="4">
        <v>12.1</v>
      </c>
      <c r="Z178" s="4">
        <v>855</v>
      </c>
      <c r="AA178" s="4">
        <v>882</v>
      </c>
      <c r="AB178" s="4">
        <v>884</v>
      </c>
      <c r="AC178" s="4">
        <v>61</v>
      </c>
      <c r="AD178" s="4">
        <v>4.74</v>
      </c>
      <c r="AE178" s="4">
        <v>0.11</v>
      </c>
      <c r="AF178" s="4">
        <v>981</v>
      </c>
      <c r="AG178" s="4">
        <v>-16</v>
      </c>
      <c r="AH178" s="4">
        <v>3</v>
      </c>
      <c r="AI178" s="4">
        <v>8</v>
      </c>
      <c r="AJ178" s="4">
        <v>189.7</v>
      </c>
      <c r="AK178" s="4">
        <v>140</v>
      </c>
      <c r="AL178" s="4">
        <v>2.9</v>
      </c>
      <c r="AM178" s="4">
        <v>195</v>
      </c>
      <c r="AN178" s="4" t="s">
        <v>155</v>
      </c>
      <c r="AO178" s="4">
        <v>1</v>
      </c>
      <c r="AP178" s="5">
        <v>0.85636574074074068</v>
      </c>
      <c r="AQ178" s="4">
        <v>47.158620999999997</v>
      </c>
      <c r="AR178" s="4">
        <v>-88.485478000000001</v>
      </c>
      <c r="AS178" s="4">
        <v>312.8</v>
      </c>
      <c r="AT178" s="4">
        <v>30.6</v>
      </c>
      <c r="AU178" s="4">
        <v>12</v>
      </c>
      <c r="AV178" s="4">
        <v>9</v>
      </c>
      <c r="AW178" s="4" t="s">
        <v>197</v>
      </c>
      <c r="AX178" s="4">
        <v>1</v>
      </c>
      <c r="AY178" s="4">
        <v>1.3</v>
      </c>
      <c r="AZ178" s="4">
        <v>2</v>
      </c>
      <c r="BA178" s="4">
        <v>14.023</v>
      </c>
      <c r="BB178" s="4">
        <v>12.21</v>
      </c>
      <c r="BC178" s="4">
        <v>0.87</v>
      </c>
      <c r="BD178" s="4">
        <v>17.074999999999999</v>
      </c>
      <c r="BE178" s="4">
        <v>1018.875</v>
      </c>
      <c r="BF178" s="4">
        <v>637.15</v>
      </c>
      <c r="BG178" s="4">
        <v>0.42199999999999999</v>
      </c>
      <c r="BH178" s="4">
        <v>0</v>
      </c>
      <c r="BI178" s="4">
        <v>0.42199999999999999</v>
      </c>
      <c r="BJ178" s="4">
        <v>0.317</v>
      </c>
      <c r="BK178" s="4">
        <v>0</v>
      </c>
      <c r="BL178" s="4">
        <v>0.317</v>
      </c>
      <c r="BM178" s="4">
        <v>334.6807</v>
      </c>
      <c r="BQ178" s="4">
        <v>917.20699999999999</v>
      </c>
      <c r="BR178" s="4">
        <v>0.32615</v>
      </c>
      <c r="BS178" s="4">
        <v>-5</v>
      </c>
      <c r="BT178" s="4">
        <v>-2.0809999999999999E-2</v>
      </c>
      <c r="BU178" s="4">
        <v>7.9702909999999996</v>
      </c>
      <c r="BV178" s="4">
        <v>-0.42036200000000001</v>
      </c>
    </row>
    <row r="179" spans="1:74" x14ac:dyDescent="0.25">
      <c r="A179" s="2">
        <v>42067</v>
      </c>
      <c r="B179" s="3">
        <v>2.2166666666666668E-2</v>
      </c>
      <c r="C179" s="4">
        <v>5.9080000000000004</v>
      </c>
      <c r="D179" s="4">
        <v>5.2279999999999998</v>
      </c>
      <c r="E179" s="4">
        <v>52280.065790000001</v>
      </c>
      <c r="F179" s="4">
        <v>20.2</v>
      </c>
      <c r="G179" s="4">
        <v>-2.8</v>
      </c>
      <c r="H179" s="4">
        <v>46099.9</v>
      </c>
      <c r="J179" s="4">
        <v>8.07</v>
      </c>
      <c r="K179" s="4">
        <v>0.85150000000000003</v>
      </c>
      <c r="L179" s="4">
        <v>5.0305999999999997</v>
      </c>
      <c r="M179" s="4">
        <v>4.4516</v>
      </c>
      <c r="N179" s="4">
        <v>17.200099999999999</v>
      </c>
      <c r="O179" s="4">
        <v>0</v>
      </c>
      <c r="P179" s="4">
        <v>17.2</v>
      </c>
      <c r="Q179" s="4">
        <v>12.930400000000001</v>
      </c>
      <c r="R179" s="4">
        <v>0</v>
      </c>
      <c r="S179" s="4">
        <v>12.9</v>
      </c>
      <c r="T179" s="4">
        <v>46099.9</v>
      </c>
      <c r="W179" s="4">
        <v>0</v>
      </c>
      <c r="X179" s="4">
        <v>6.8688000000000002</v>
      </c>
      <c r="Y179" s="4">
        <v>12</v>
      </c>
      <c r="Z179" s="4">
        <v>856</v>
      </c>
      <c r="AA179" s="4">
        <v>883</v>
      </c>
      <c r="AB179" s="4">
        <v>885</v>
      </c>
      <c r="AC179" s="4">
        <v>61</v>
      </c>
      <c r="AD179" s="4">
        <v>4.74</v>
      </c>
      <c r="AE179" s="4">
        <v>0.11</v>
      </c>
      <c r="AF179" s="4">
        <v>981</v>
      </c>
      <c r="AG179" s="4">
        <v>-16</v>
      </c>
      <c r="AH179" s="4">
        <v>3</v>
      </c>
      <c r="AI179" s="4">
        <v>8</v>
      </c>
      <c r="AJ179" s="4">
        <v>189</v>
      </c>
      <c r="AK179" s="4">
        <v>139.69999999999999</v>
      </c>
      <c r="AL179" s="4">
        <v>3.1</v>
      </c>
      <c r="AM179" s="4">
        <v>195</v>
      </c>
      <c r="AN179" s="4" t="s">
        <v>155</v>
      </c>
      <c r="AO179" s="4">
        <v>1</v>
      </c>
      <c r="AP179" s="5">
        <v>0.85637731481481483</v>
      </c>
      <c r="AQ179" s="4">
        <v>47.158614999999998</v>
      </c>
      <c r="AR179" s="4">
        <v>-88.485455000000002</v>
      </c>
      <c r="AS179" s="4">
        <v>312.8</v>
      </c>
      <c r="AT179" s="4">
        <v>30</v>
      </c>
      <c r="AU179" s="4">
        <v>12</v>
      </c>
      <c r="AV179" s="4">
        <v>9</v>
      </c>
      <c r="AW179" s="4" t="s">
        <v>197</v>
      </c>
      <c r="AX179" s="4">
        <v>1.084646</v>
      </c>
      <c r="AY179" s="4">
        <v>1.384646</v>
      </c>
      <c r="AZ179" s="4">
        <v>2.0846460000000002</v>
      </c>
      <c r="BA179" s="4">
        <v>14.023</v>
      </c>
      <c r="BB179" s="4">
        <v>11.98</v>
      </c>
      <c r="BC179" s="4">
        <v>0.85</v>
      </c>
      <c r="BD179" s="4">
        <v>17.440999999999999</v>
      </c>
      <c r="BE179" s="4">
        <v>1082.3009999999999</v>
      </c>
      <c r="BF179" s="4">
        <v>609.56799999999998</v>
      </c>
      <c r="BG179" s="4">
        <v>0.38800000000000001</v>
      </c>
      <c r="BH179" s="4">
        <v>0</v>
      </c>
      <c r="BI179" s="4">
        <v>0.38800000000000001</v>
      </c>
      <c r="BJ179" s="4">
        <v>0.29099999999999998</v>
      </c>
      <c r="BK179" s="4">
        <v>0</v>
      </c>
      <c r="BL179" s="4">
        <v>0.29099999999999998</v>
      </c>
      <c r="BM179" s="4">
        <v>327.98149999999998</v>
      </c>
      <c r="BQ179" s="4">
        <v>1074.51</v>
      </c>
      <c r="BR179" s="4">
        <v>0.29785600000000001</v>
      </c>
      <c r="BS179" s="4">
        <v>-5</v>
      </c>
      <c r="BT179" s="4">
        <v>-2.2731000000000001E-2</v>
      </c>
      <c r="BU179" s="4">
        <v>7.2788630000000003</v>
      </c>
      <c r="BV179" s="4">
        <v>-0.45915699999999998</v>
      </c>
    </row>
    <row r="180" spans="1:74" x14ac:dyDescent="0.25">
      <c r="A180" s="2">
        <v>42067</v>
      </c>
      <c r="B180" s="3">
        <v>2.2178240740740738E-2</v>
      </c>
      <c r="C180" s="4">
        <v>6.0869999999999997</v>
      </c>
      <c r="D180" s="4">
        <v>5.2427999999999999</v>
      </c>
      <c r="E180" s="4">
        <v>52428.092109999998</v>
      </c>
      <c r="F180" s="4">
        <v>19.399999999999999</v>
      </c>
      <c r="G180" s="4">
        <v>-2.6</v>
      </c>
      <c r="H180" s="4">
        <v>46089.2</v>
      </c>
      <c r="J180" s="4">
        <v>8.5</v>
      </c>
      <c r="K180" s="4">
        <v>0.8498</v>
      </c>
      <c r="L180" s="4">
        <v>5.1726999999999999</v>
      </c>
      <c r="M180" s="4">
        <v>4.4554</v>
      </c>
      <c r="N180" s="4">
        <v>16.517099999999999</v>
      </c>
      <c r="O180" s="4">
        <v>0</v>
      </c>
      <c r="P180" s="4">
        <v>16.5</v>
      </c>
      <c r="Q180" s="4">
        <v>12.417</v>
      </c>
      <c r="R180" s="4">
        <v>0</v>
      </c>
      <c r="S180" s="4">
        <v>12.4</v>
      </c>
      <c r="T180" s="4">
        <v>46089.2</v>
      </c>
      <c r="W180" s="4">
        <v>0</v>
      </c>
      <c r="X180" s="4">
        <v>7.2233999999999998</v>
      </c>
      <c r="Y180" s="4">
        <v>12.1</v>
      </c>
      <c r="Z180" s="4">
        <v>856</v>
      </c>
      <c r="AA180" s="4">
        <v>882</v>
      </c>
      <c r="AB180" s="4">
        <v>885</v>
      </c>
      <c r="AC180" s="4">
        <v>61</v>
      </c>
      <c r="AD180" s="4">
        <v>4.74</v>
      </c>
      <c r="AE180" s="4">
        <v>0.11</v>
      </c>
      <c r="AF180" s="4">
        <v>981</v>
      </c>
      <c r="AG180" s="4">
        <v>-16</v>
      </c>
      <c r="AH180" s="4">
        <v>2.7320000000000002</v>
      </c>
      <c r="AI180" s="4">
        <v>8</v>
      </c>
      <c r="AJ180" s="4">
        <v>189</v>
      </c>
      <c r="AK180" s="4">
        <v>139.30000000000001</v>
      </c>
      <c r="AL180" s="4">
        <v>2.6</v>
      </c>
      <c r="AM180" s="4">
        <v>195</v>
      </c>
      <c r="AN180" s="4" t="s">
        <v>155</v>
      </c>
      <c r="AO180" s="4">
        <v>1</v>
      </c>
      <c r="AP180" s="5">
        <v>0.85637731481481483</v>
      </c>
      <c r="AQ180" s="4">
        <v>47.158583999999998</v>
      </c>
      <c r="AR180" s="4">
        <v>-88.485315</v>
      </c>
      <c r="AS180" s="4">
        <v>312.7</v>
      </c>
      <c r="AT180" s="4">
        <v>28.3</v>
      </c>
      <c r="AU180" s="4">
        <v>12</v>
      </c>
      <c r="AV180" s="4">
        <v>9</v>
      </c>
      <c r="AW180" s="4" t="s">
        <v>197</v>
      </c>
      <c r="AX180" s="4">
        <v>1.3545640000000001</v>
      </c>
      <c r="AY180" s="4">
        <v>1.569709</v>
      </c>
      <c r="AZ180" s="4">
        <v>2.3545639999999999</v>
      </c>
      <c r="BA180" s="4">
        <v>14.023</v>
      </c>
      <c r="BB180" s="4">
        <v>11.85</v>
      </c>
      <c r="BC180" s="4">
        <v>0.84</v>
      </c>
      <c r="BD180" s="4">
        <v>17.673999999999999</v>
      </c>
      <c r="BE180" s="4">
        <v>1101.5309999999999</v>
      </c>
      <c r="BF180" s="4">
        <v>603.86</v>
      </c>
      <c r="BG180" s="4">
        <v>0.36799999999999999</v>
      </c>
      <c r="BH180" s="4">
        <v>0</v>
      </c>
      <c r="BI180" s="4">
        <v>0.36799999999999999</v>
      </c>
      <c r="BJ180" s="4">
        <v>0.27700000000000002</v>
      </c>
      <c r="BK180" s="4">
        <v>0</v>
      </c>
      <c r="BL180" s="4">
        <v>0.27700000000000002</v>
      </c>
      <c r="BM180" s="4">
        <v>324.55990000000003</v>
      </c>
      <c r="BQ180" s="4">
        <v>1118.44</v>
      </c>
      <c r="BR180" s="4">
        <v>0.31901200000000002</v>
      </c>
      <c r="BS180" s="4">
        <v>-5</v>
      </c>
      <c r="BT180" s="4">
        <v>-2.2268E-2</v>
      </c>
      <c r="BU180" s="4">
        <v>7.7958559999999997</v>
      </c>
      <c r="BV180" s="4">
        <v>-0.44981399999999999</v>
      </c>
    </row>
    <row r="181" spans="1:74" x14ac:dyDescent="0.25">
      <c r="A181" s="2">
        <v>42067</v>
      </c>
      <c r="B181" s="3">
        <v>2.2189814814814815E-2</v>
      </c>
      <c r="C181" s="4">
        <v>5.28</v>
      </c>
      <c r="D181" s="4">
        <v>4.8536000000000001</v>
      </c>
      <c r="E181" s="4">
        <v>48535.972110000002</v>
      </c>
      <c r="F181" s="4">
        <v>17.899999999999999</v>
      </c>
      <c r="G181" s="4">
        <v>-2.5</v>
      </c>
      <c r="H181" s="4">
        <v>46083.9</v>
      </c>
      <c r="J181" s="4">
        <v>8.09</v>
      </c>
      <c r="K181" s="4">
        <v>0.86029999999999995</v>
      </c>
      <c r="L181" s="4">
        <v>4.5426000000000002</v>
      </c>
      <c r="M181" s="4">
        <v>4.1755000000000004</v>
      </c>
      <c r="N181" s="4">
        <v>15.4329</v>
      </c>
      <c r="O181" s="4">
        <v>0</v>
      </c>
      <c r="P181" s="4">
        <v>15.4</v>
      </c>
      <c r="Q181" s="4">
        <v>11.601900000000001</v>
      </c>
      <c r="R181" s="4">
        <v>0</v>
      </c>
      <c r="S181" s="4">
        <v>11.6</v>
      </c>
      <c r="T181" s="4">
        <v>46083.9</v>
      </c>
      <c r="W181" s="4">
        <v>0</v>
      </c>
      <c r="X181" s="4">
        <v>6.9599000000000002</v>
      </c>
      <c r="Y181" s="4">
        <v>12</v>
      </c>
      <c r="Z181" s="4">
        <v>857</v>
      </c>
      <c r="AA181" s="4">
        <v>883</v>
      </c>
      <c r="AB181" s="4">
        <v>886</v>
      </c>
      <c r="AC181" s="4">
        <v>61</v>
      </c>
      <c r="AD181" s="4">
        <v>4.74</v>
      </c>
      <c r="AE181" s="4">
        <v>0.11</v>
      </c>
      <c r="AF181" s="4">
        <v>981</v>
      </c>
      <c r="AG181" s="4">
        <v>-16</v>
      </c>
      <c r="AH181" s="4">
        <v>2</v>
      </c>
      <c r="AI181" s="4">
        <v>8</v>
      </c>
      <c r="AJ181" s="4">
        <v>189</v>
      </c>
      <c r="AK181" s="4">
        <v>140</v>
      </c>
      <c r="AL181" s="4">
        <v>2.6</v>
      </c>
      <c r="AM181" s="4">
        <v>195</v>
      </c>
      <c r="AN181" s="4" t="s">
        <v>155</v>
      </c>
      <c r="AO181" s="4">
        <v>1</v>
      </c>
      <c r="AP181" s="5">
        <v>0.85638888888888898</v>
      </c>
      <c r="AQ181" s="4">
        <v>47.158555999999997</v>
      </c>
      <c r="AR181" s="4">
        <v>-88.485033000000001</v>
      </c>
      <c r="AS181" s="4">
        <v>312.39999999999998</v>
      </c>
      <c r="AT181" s="4">
        <v>26.9</v>
      </c>
      <c r="AU181" s="4">
        <v>12</v>
      </c>
      <c r="AV181" s="4">
        <v>9</v>
      </c>
      <c r="AW181" s="4" t="s">
        <v>197</v>
      </c>
      <c r="AX181" s="4">
        <v>1.4849000000000001</v>
      </c>
      <c r="AY181" s="4">
        <v>1.6</v>
      </c>
      <c r="AZ181" s="4">
        <v>2.4849000000000001</v>
      </c>
      <c r="BA181" s="4">
        <v>14.023</v>
      </c>
      <c r="BB181" s="4">
        <v>12.78</v>
      </c>
      <c r="BC181" s="4">
        <v>0.91</v>
      </c>
      <c r="BD181" s="4">
        <v>16.239000000000001</v>
      </c>
      <c r="BE181" s="4">
        <v>1033.633</v>
      </c>
      <c r="BF181" s="4">
        <v>604.71400000000006</v>
      </c>
      <c r="BG181" s="4">
        <v>0.36799999999999999</v>
      </c>
      <c r="BH181" s="4">
        <v>0</v>
      </c>
      <c r="BI181" s="4">
        <v>0.36799999999999999</v>
      </c>
      <c r="BJ181" s="4">
        <v>0.27600000000000002</v>
      </c>
      <c r="BK181" s="4">
        <v>0</v>
      </c>
      <c r="BL181" s="4">
        <v>0.27600000000000002</v>
      </c>
      <c r="BM181" s="4">
        <v>346.76190000000003</v>
      </c>
      <c r="BQ181" s="4">
        <v>1151.5039999999999</v>
      </c>
      <c r="BR181" s="4">
        <v>0.28203899999999998</v>
      </c>
      <c r="BS181" s="4">
        <v>-5</v>
      </c>
      <c r="BT181" s="4">
        <v>-2.2731999999999999E-2</v>
      </c>
      <c r="BU181" s="4">
        <v>6.8923269999999999</v>
      </c>
      <c r="BV181" s="4">
        <v>-0.45919199999999999</v>
      </c>
    </row>
    <row r="182" spans="1:74" x14ac:dyDescent="0.25">
      <c r="A182" s="2">
        <v>42067</v>
      </c>
      <c r="B182" s="3">
        <v>2.2201388888888885E-2</v>
      </c>
      <c r="C182" s="4">
        <v>4.09</v>
      </c>
      <c r="D182" s="4">
        <v>4.7392000000000003</v>
      </c>
      <c r="E182" s="4">
        <v>47392.420969999999</v>
      </c>
      <c r="F182" s="4">
        <v>15.6</v>
      </c>
      <c r="G182" s="4">
        <v>-2.4</v>
      </c>
      <c r="H182" s="4">
        <v>46077.8</v>
      </c>
      <c r="J182" s="4">
        <v>8</v>
      </c>
      <c r="K182" s="4">
        <v>0.87139999999999995</v>
      </c>
      <c r="L182" s="4">
        <v>3.5642</v>
      </c>
      <c r="M182" s="4">
        <v>4.1296999999999997</v>
      </c>
      <c r="N182" s="4">
        <v>13.634</v>
      </c>
      <c r="O182" s="4">
        <v>0</v>
      </c>
      <c r="P182" s="4">
        <v>13.6</v>
      </c>
      <c r="Q182" s="4">
        <v>10.249499999999999</v>
      </c>
      <c r="R182" s="4">
        <v>0</v>
      </c>
      <c r="S182" s="4">
        <v>10.199999999999999</v>
      </c>
      <c r="T182" s="4">
        <v>46077.8</v>
      </c>
      <c r="W182" s="4">
        <v>0</v>
      </c>
      <c r="X182" s="4">
        <v>6.9710000000000001</v>
      </c>
      <c r="Y182" s="4">
        <v>12.1</v>
      </c>
      <c r="Z182" s="4">
        <v>857</v>
      </c>
      <c r="AA182" s="4">
        <v>883</v>
      </c>
      <c r="AB182" s="4">
        <v>886</v>
      </c>
      <c r="AC182" s="4">
        <v>61</v>
      </c>
      <c r="AD182" s="4">
        <v>4.74</v>
      </c>
      <c r="AE182" s="4">
        <v>0.11</v>
      </c>
      <c r="AF182" s="4">
        <v>981</v>
      </c>
      <c r="AG182" s="4">
        <v>-16</v>
      </c>
      <c r="AH182" s="4">
        <v>2</v>
      </c>
      <c r="AI182" s="4">
        <v>8</v>
      </c>
      <c r="AJ182" s="4">
        <v>189.3</v>
      </c>
      <c r="AK182" s="4">
        <v>140</v>
      </c>
      <c r="AL182" s="4">
        <v>2.9</v>
      </c>
      <c r="AM182" s="4">
        <v>195</v>
      </c>
      <c r="AN182" s="4" t="s">
        <v>155</v>
      </c>
      <c r="AO182" s="4">
        <v>1</v>
      </c>
      <c r="AP182" s="5">
        <v>0.85641203703703705</v>
      </c>
      <c r="AQ182" s="4">
        <v>47.158552</v>
      </c>
      <c r="AR182" s="4">
        <v>-88.484987000000004</v>
      </c>
      <c r="AS182" s="4">
        <v>312.3</v>
      </c>
      <c r="AT182" s="4">
        <v>26.1</v>
      </c>
      <c r="AU182" s="4">
        <v>12</v>
      </c>
      <c r="AV182" s="4">
        <v>9</v>
      </c>
      <c r="AW182" s="4" t="s">
        <v>197</v>
      </c>
      <c r="AX182" s="4">
        <v>1.5</v>
      </c>
      <c r="AY182" s="4">
        <v>1.7698</v>
      </c>
      <c r="AZ182" s="4">
        <v>2.5849000000000002</v>
      </c>
      <c r="BA182" s="4">
        <v>14.023</v>
      </c>
      <c r="BB182" s="4">
        <v>13.92</v>
      </c>
      <c r="BC182" s="4">
        <v>0.99</v>
      </c>
      <c r="BD182" s="4">
        <v>14.760999999999999</v>
      </c>
      <c r="BE182" s="4">
        <v>878.78099999999995</v>
      </c>
      <c r="BF182" s="4">
        <v>648.06100000000004</v>
      </c>
      <c r="BG182" s="4">
        <v>0.35199999999999998</v>
      </c>
      <c r="BH182" s="4">
        <v>0</v>
      </c>
      <c r="BI182" s="4">
        <v>0.35199999999999998</v>
      </c>
      <c r="BJ182" s="4">
        <v>0.26500000000000001</v>
      </c>
      <c r="BK182" s="4">
        <v>0</v>
      </c>
      <c r="BL182" s="4">
        <v>0.26500000000000001</v>
      </c>
      <c r="BM182" s="4">
        <v>375.69470000000001</v>
      </c>
      <c r="BQ182" s="4">
        <v>1249.7370000000001</v>
      </c>
      <c r="BR182" s="4">
        <v>0.26433400000000001</v>
      </c>
      <c r="BS182" s="4">
        <v>-5</v>
      </c>
      <c r="BT182" s="4">
        <v>-2.0400000000000001E-2</v>
      </c>
      <c r="BU182" s="4">
        <v>6.4596539999999996</v>
      </c>
      <c r="BV182" s="4">
        <v>-0.41207199999999999</v>
      </c>
    </row>
    <row r="183" spans="1:74" x14ac:dyDescent="0.25">
      <c r="A183" s="2">
        <v>42067</v>
      </c>
      <c r="B183" s="3">
        <v>2.2212962962962962E-2</v>
      </c>
      <c r="C183" s="4">
        <v>4.6619999999999999</v>
      </c>
      <c r="D183" s="4">
        <v>4.9438000000000004</v>
      </c>
      <c r="E183" s="4">
        <v>49438.478799999997</v>
      </c>
      <c r="F183" s="4">
        <v>15.1</v>
      </c>
      <c r="G183" s="4">
        <v>-2.1</v>
      </c>
      <c r="H183" s="4">
        <v>46088.1</v>
      </c>
      <c r="J183" s="4">
        <v>7.87</v>
      </c>
      <c r="K183" s="4">
        <v>0.86460000000000004</v>
      </c>
      <c r="L183" s="4">
        <v>4.0307000000000004</v>
      </c>
      <c r="M183" s="4">
        <v>4.2747000000000002</v>
      </c>
      <c r="N183" s="4">
        <v>13.056100000000001</v>
      </c>
      <c r="O183" s="4">
        <v>0</v>
      </c>
      <c r="P183" s="4">
        <v>13.1</v>
      </c>
      <c r="Q183" s="4">
        <v>9.8150999999999993</v>
      </c>
      <c r="R183" s="4">
        <v>0</v>
      </c>
      <c r="S183" s="4">
        <v>9.8000000000000007</v>
      </c>
      <c r="T183" s="4">
        <v>46088.1</v>
      </c>
      <c r="W183" s="4">
        <v>0</v>
      </c>
      <c r="X183" s="4">
        <v>6.8040000000000003</v>
      </c>
      <c r="Y183" s="4">
        <v>12.3</v>
      </c>
      <c r="Z183" s="4">
        <v>855</v>
      </c>
      <c r="AA183" s="4">
        <v>882</v>
      </c>
      <c r="AB183" s="4">
        <v>885</v>
      </c>
      <c r="AC183" s="4">
        <v>61</v>
      </c>
      <c r="AD183" s="4">
        <v>4.74</v>
      </c>
      <c r="AE183" s="4">
        <v>0.11</v>
      </c>
      <c r="AF183" s="4">
        <v>981</v>
      </c>
      <c r="AG183" s="4">
        <v>-16</v>
      </c>
      <c r="AH183" s="4">
        <v>2.2657340000000001</v>
      </c>
      <c r="AI183" s="4">
        <v>8</v>
      </c>
      <c r="AJ183" s="4">
        <v>190</v>
      </c>
      <c r="AK183" s="4">
        <v>140</v>
      </c>
      <c r="AL183" s="4">
        <v>3.4</v>
      </c>
      <c r="AM183" s="4">
        <v>195</v>
      </c>
      <c r="AN183" s="4" t="s">
        <v>155</v>
      </c>
      <c r="AO183" s="4">
        <v>1</v>
      </c>
      <c r="AP183" s="5">
        <v>0.85641203703703705</v>
      </c>
      <c r="AQ183" s="4">
        <v>47.158558999999997</v>
      </c>
      <c r="AR183" s="4">
        <v>-88.484748999999994</v>
      </c>
      <c r="AS183" s="4">
        <v>311.7</v>
      </c>
      <c r="AT183" s="4">
        <v>24.2</v>
      </c>
      <c r="AU183" s="4">
        <v>12</v>
      </c>
      <c r="AV183" s="4">
        <v>9</v>
      </c>
      <c r="AW183" s="4" t="s">
        <v>197</v>
      </c>
      <c r="AX183" s="4">
        <v>1.6698</v>
      </c>
      <c r="AY183" s="4">
        <v>1.1208</v>
      </c>
      <c r="AZ183" s="4">
        <v>2.6848999999999998</v>
      </c>
      <c r="BA183" s="4">
        <v>14.023</v>
      </c>
      <c r="BB183" s="4">
        <v>13.19</v>
      </c>
      <c r="BC183" s="4">
        <v>0.94</v>
      </c>
      <c r="BD183" s="4">
        <v>15.654999999999999</v>
      </c>
      <c r="BE183" s="4">
        <v>946.52200000000005</v>
      </c>
      <c r="BF183" s="4">
        <v>638.899</v>
      </c>
      <c r="BG183" s="4">
        <v>0.32100000000000001</v>
      </c>
      <c r="BH183" s="4">
        <v>0</v>
      </c>
      <c r="BI183" s="4">
        <v>0.32100000000000001</v>
      </c>
      <c r="BJ183" s="4">
        <v>0.24099999999999999</v>
      </c>
      <c r="BK183" s="4">
        <v>0</v>
      </c>
      <c r="BL183" s="4">
        <v>0.24099999999999999</v>
      </c>
      <c r="BM183" s="4">
        <v>357.9</v>
      </c>
      <c r="BQ183" s="4">
        <v>1161.75</v>
      </c>
      <c r="BR183" s="4">
        <v>0.275175</v>
      </c>
      <c r="BS183" s="4">
        <v>-5</v>
      </c>
      <c r="BT183" s="4">
        <v>-1.6E-2</v>
      </c>
      <c r="BU183" s="4">
        <v>6.7245850000000003</v>
      </c>
      <c r="BV183" s="4">
        <v>-0.32319999999999999</v>
      </c>
    </row>
    <row r="184" spans="1:74" x14ac:dyDescent="0.25">
      <c r="A184" s="2">
        <v>42067</v>
      </c>
      <c r="B184" s="3">
        <v>2.2224537037037032E-2</v>
      </c>
      <c r="C184" s="4">
        <v>6.202</v>
      </c>
      <c r="D184" s="4">
        <v>5.2043999999999997</v>
      </c>
      <c r="E184" s="4">
        <v>52043.8</v>
      </c>
      <c r="F184" s="4">
        <v>15.1</v>
      </c>
      <c r="G184" s="4">
        <v>-1.3</v>
      </c>
      <c r="H184" s="4">
        <v>46082.8</v>
      </c>
      <c r="J184" s="4">
        <v>7.7</v>
      </c>
      <c r="K184" s="4">
        <v>0.84950000000000003</v>
      </c>
      <c r="L184" s="4">
        <v>5.2683</v>
      </c>
      <c r="M184" s="4">
        <v>4.4208999999999996</v>
      </c>
      <c r="N184" s="4">
        <v>12.826700000000001</v>
      </c>
      <c r="O184" s="4">
        <v>0</v>
      </c>
      <c r="P184" s="4">
        <v>12.8</v>
      </c>
      <c r="Q184" s="4">
        <v>9.6426999999999996</v>
      </c>
      <c r="R184" s="4">
        <v>0</v>
      </c>
      <c r="S184" s="4">
        <v>9.6</v>
      </c>
      <c r="T184" s="4">
        <v>46082.8</v>
      </c>
      <c r="W184" s="4">
        <v>0</v>
      </c>
      <c r="X184" s="4">
        <v>6.5407999999999999</v>
      </c>
      <c r="Y184" s="4">
        <v>12.4</v>
      </c>
      <c r="Z184" s="4">
        <v>854</v>
      </c>
      <c r="AA184" s="4">
        <v>881</v>
      </c>
      <c r="AB184" s="4">
        <v>884</v>
      </c>
      <c r="AC184" s="4">
        <v>61</v>
      </c>
      <c r="AD184" s="4">
        <v>4.74</v>
      </c>
      <c r="AE184" s="4">
        <v>0.11</v>
      </c>
      <c r="AF184" s="4">
        <v>981</v>
      </c>
      <c r="AG184" s="4">
        <v>-16</v>
      </c>
      <c r="AH184" s="4">
        <v>3</v>
      </c>
      <c r="AI184" s="4">
        <v>8</v>
      </c>
      <c r="AJ184" s="4">
        <v>190</v>
      </c>
      <c r="AK184" s="4">
        <v>140</v>
      </c>
      <c r="AL184" s="4">
        <v>3.3</v>
      </c>
      <c r="AM184" s="4">
        <v>195</v>
      </c>
      <c r="AN184" s="4" t="s">
        <v>155</v>
      </c>
      <c r="AO184" s="4">
        <v>1</v>
      </c>
      <c r="AP184" s="5">
        <v>0.85643518518518524</v>
      </c>
      <c r="AQ184" s="4">
        <v>47.158566999999998</v>
      </c>
      <c r="AR184" s="4">
        <v>-88.484609000000006</v>
      </c>
      <c r="AS184" s="4">
        <v>311.39999999999998</v>
      </c>
      <c r="AT184" s="4">
        <v>21.9</v>
      </c>
      <c r="AU184" s="4">
        <v>12</v>
      </c>
      <c r="AV184" s="4">
        <v>9</v>
      </c>
      <c r="AW184" s="4" t="s">
        <v>197</v>
      </c>
      <c r="AX184" s="4">
        <v>1.7</v>
      </c>
      <c r="AY184" s="4">
        <v>1.3395999999999999</v>
      </c>
      <c r="AZ184" s="4">
        <v>2.8698000000000001</v>
      </c>
      <c r="BA184" s="4">
        <v>14.023</v>
      </c>
      <c r="BB184" s="4">
        <v>11.8</v>
      </c>
      <c r="BC184" s="4">
        <v>0.84</v>
      </c>
      <c r="BD184" s="4">
        <v>17.722999999999999</v>
      </c>
      <c r="BE184" s="4">
        <v>1117.1289999999999</v>
      </c>
      <c r="BF184" s="4">
        <v>596.64499999999998</v>
      </c>
      <c r="BG184" s="4">
        <v>0.28499999999999998</v>
      </c>
      <c r="BH184" s="4">
        <v>0</v>
      </c>
      <c r="BI184" s="4">
        <v>0.28499999999999998</v>
      </c>
      <c r="BJ184" s="4">
        <v>0.214</v>
      </c>
      <c r="BK184" s="4">
        <v>0</v>
      </c>
      <c r="BL184" s="4">
        <v>0.214</v>
      </c>
      <c r="BM184" s="4">
        <v>323.13959999999997</v>
      </c>
      <c r="BQ184" s="4">
        <v>1008.461</v>
      </c>
      <c r="BR184" s="4">
        <v>0.29738700000000001</v>
      </c>
      <c r="BS184" s="4">
        <v>-5</v>
      </c>
      <c r="BT184" s="4">
        <v>-1.5469E-2</v>
      </c>
      <c r="BU184" s="4">
        <v>7.267404</v>
      </c>
      <c r="BV184" s="4">
        <v>-0.31248300000000001</v>
      </c>
    </row>
    <row r="185" spans="1:74" x14ac:dyDescent="0.25">
      <c r="A185" s="2">
        <v>42067</v>
      </c>
      <c r="B185" s="3">
        <v>2.2236111111111113E-2</v>
      </c>
      <c r="C185" s="4">
        <v>7.2949999999999999</v>
      </c>
      <c r="D185" s="4">
        <v>5.1043000000000003</v>
      </c>
      <c r="E185" s="4">
        <v>51043.21976</v>
      </c>
      <c r="F185" s="4">
        <v>15.1</v>
      </c>
      <c r="G185" s="4">
        <v>-0.8</v>
      </c>
      <c r="H185" s="4">
        <v>46083.5</v>
      </c>
      <c r="J185" s="4">
        <v>8.5399999999999991</v>
      </c>
      <c r="K185" s="4">
        <v>0.8417</v>
      </c>
      <c r="L185" s="4">
        <v>6.1398000000000001</v>
      </c>
      <c r="M185" s="4">
        <v>4.2962999999999996</v>
      </c>
      <c r="N185" s="4">
        <v>12.7097</v>
      </c>
      <c r="O185" s="4">
        <v>0</v>
      </c>
      <c r="P185" s="4">
        <v>12.7</v>
      </c>
      <c r="Q185" s="4">
        <v>9.5547000000000004</v>
      </c>
      <c r="R185" s="4">
        <v>0</v>
      </c>
      <c r="S185" s="4">
        <v>9.6</v>
      </c>
      <c r="T185" s="4">
        <v>46083.5</v>
      </c>
      <c r="W185" s="4">
        <v>0</v>
      </c>
      <c r="X185" s="4">
        <v>7.1840999999999999</v>
      </c>
      <c r="Y185" s="4">
        <v>12.4</v>
      </c>
      <c r="Z185" s="4">
        <v>853</v>
      </c>
      <c r="AA185" s="4">
        <v>880</v>
      </c>
      <c r="AB185" s="4">
        <v>883</v>
      </c>
      <c r="AC185" s="4">
        <v>61</v>
      </c>
      <c r="AD185" s="4">
        <v>4.74</v>
      </c>
      <c r="AE185" s="4">
        <v>0.11</v>
      </c>
      <c r="AF185" s="4">
        <v>981</v>
      </c>
      <c r="AG185" s="4">
        <v>-16</v>
      </c>
      <c r="AH185" s="4">
        <v>3</v>
      </c>
      <c r="AI185" s="4">
        <v>8</v>
      </c>
      <c r="AJ185" s="4">
        <v>189.7</v>
      </c>
      <c r="AK185" s="4">
        <v>140</v>
      </c>
      <c r="AL185" s="4">
        <v>3</v>
      </c>
      <c r="AM185" s="4">
        <v>195</v>
      </c>
      <c r="AN185" s="4" t="s">
        <v>155</v>
      </c>
      <c r="AO185" s="4">
        <v>1</v>
      </c>
      <c r="AP185" s="5">
        <v>0.85644675925925917</v>
      </c>
      <c r="AQ185" s="4">
        <v>47.158568000000002</v>
      </c>
      <c r="AR185" s="4">
        <v>-88.484592000000006</v>
      </c>
      <c r="AS185" s="4">
        <v>311.39999999999998</v>
      </c>
      <c r="AT185" s="4">
        <v>20.8</v>
      </c>
      <c r="AU185" s="4">
        <v>12</v>
      </c>
      <c r="AV185" s="4">
        <v>9</v>
      </c>
      <c r="AW185" s="4" t="s">
        <v>197</v>
      </c>
      <c r="AX185" s="4">
        <v>1.2755000000000001</v>
      </c>
      <c r="AY185" s="4">
        <v>1.4849000000000001</v>
      </c>
      <c r="AZ185" s="4">
        <v>2.7302</v>
      </c>
      <c r="BA185" s="4">
        <v>14.023</v>
      </c>
      <c r="BB185" s="4">
        <v>11.2</v>
      </c>
      <c r="BC185" s="4">
        <v>0.8</v>
      </c>
      <c r="BD185" s="4">
        <v>18.806999999999999</v>
      </c>
      <c r="BE185" s="4">
        <v>1237.116</v>
      </c>
      <c r="BF185" s="4">
        <v>550.96900000000005</v>
      </c>
      <c r="BG185" s="4">
        <v>0.26800000000000002</v>
      </c>
      <c r="BH185" s="4">
        <v>0</v>
      </c>
      <c r="BI185" s="4">
        <v>0.26800000000000002</v>
      </c>
      <c r="BJ185" s="4">
        <v>0.20200000000000001</v>
      </c>
      <c r="BK185" s="4">
        <v>0</v>
      </c>
      <c r="BL185" s="4">
        <v>0.20200000000000001</v>
      </c>
      <c r="BM185" s="4">
        <v>307.05810000000002</v>
      </c>
      <c r="BQ185" s="4">
        <v>1052.502</v>
      </c>
      <c r="BR185" s="4">
        <v>0.30158699999999999</v>
      </c>
      <c r="BS185" s="4">
        <v>-5</v>
      </c>
      <c r="BT185" s="4">
        <v>-1.5341E-2</v>
      </c>
      <c r="BU185" s="4">
        <v>7.370025</v>
      </c>
      <c r="BV185" s="4">
        <v>-0.30988300000000002</v>
      </c>
    </row>
    <row r="186" spans="1:74" x14ac:dyDescent="0.25">
      <c r="A186" s="2">
        <v>42067</v>
      </c>
      <c r="B186" s="3">
        <v>2.2247685185185186E-2</v>
      </c>
      <c r="C186" s="4">
        <v>8.4450000000000003</v>
      </c>
      <c r="D186" s="4">
        <v>4.3658000000000001</v>
      </c>
      <c r="E186" s="4">
        <v>43658.211239999997</v>
      </c>
      <c r="F186" s="4">
        <v>15.1</v>
      </c>
      <c r="G186" s="4">
        <v>-0.8</v>
      </c>
      <c r="H186" s="4">
        <v>46084.1</v>
      </c>
      <c r="J186" s="4">
        <v>9.5299999999999994</v>
      </c>
      <c r="K186" s="4">
        <v>0.83979999999999999</v>
      </c>
      <c r="L186" s="4">
        <v>7.0914999999999999</v>
      </c>
      <c r="M186" s="4">
        <v>3.6661999999999999</v>
      </c>
      <c r="N186" s="4">
        <v>12.680400000000001</v>
      </c>
      <c r="O186" s="4">
        <v>0</v>
      </c>
      <c r="P186" s="4">
        <v>12.7</v>
      </c>
      <c r="Q186" s="4">
        <v>9.5327000000000002</v>
      </c>
      <c r="R186" s="4">
        <v>0</v>
      </c>
      <c r="S186" s="4">
        <v>9.5</v>
      </c>
      <c r="T186" s="4">
        <v>46084.078399999999</v>
      </c>
      <c r="W186" s="4">
        <v>0</v>
      </c>
      <c r="X186" s="4">
        <v>8.0028000000000006</v>
      </c>
      <c r="Y186" s="4">
        <v>12.2</v>
      </c>
      <c r="Z186" s="4">
        <v>854</v>
      </c>
      <c r="AA186" s="4">
        <v>881</v>
      </c>
      <c r="AB186" s="4">
        <v>884</v>
      </c>
      <c r="AC186" s="4">
        <v>61</v>
      </c>
      <c r="AD186" s="4">
        <v>4.74</v>
      </c>
      <c r="AE186" s="4">
        <v>0.11</v>
      </c>
      <c r="AF186" s="4">
        <v>981</v>
      </c>
      <c r="AG186" s="4">
        <v>-16</v>
      </c>
      <c r="AH186" s="4">
        <v>3</v>
      </c>
      <c r="AI186" s="4">
        <v>8</v>
      </c>
      <c r="AJ186" s="4">
        <v>189</v>
      </c>
      <c r="AK186" s="4">
        <v>139.69999999999999</v>
      </c>
      <c r="AL186" s="4">
        <v>2.2000000000000002</v>
      </c>
      <c r="AM186" s="4">
        <v>195</v>
      </c>
      <c r="AN186" s="4" t="s">
        <v>155</v>
      </c>
      <c r="AO186" s="4">
        <v>1</v>
      </c>
      <c r="AP186" s="5">
        <v>0.85644675925925917</v>
      </c>
      <c r="AQ186" s="4">
        <v>47.158622999999999</v>
      </c>
      <c r="AR186" s="4">
        <v>-88.484402000000003</v>
      </c>
      <c r="AS186" s="4">
        <v>311.10000000000002</v>
      </c>
      <c r="AT186" s="4">
        <v>20.7</v>
      </c>
      <c r="AU186" s="4">
        <v>12</v>
      </c>
      <c r="AV186" s="4">
        <v>9</v>
      </c>
      <c r="AW186" s="4" t="s">
        <v>197</v>
      </c>
      <c r="AX186" s="4">
        <v>1.2</v>
      </c>
      <c r="AY186" s="4">
        <v>1.5</v>
      </c>
      <c r="AZ186" s="4">
        <v>2.7</v>
      </c>
      <c r="BA186" s="4">
        <v>14.023</v>
      </c>
      <c r="BB186" s="4">
        <v>11.07</v>
      </c>
      <c r="BC186" s="4">
        <v>0.79</v>
      </c>
      <c r="BD186" s="4">
        <v>19.081</v>
      </c>
      <c r="BE186" s="4">
        <v>1398.8910000000001</v>
      </c>
      <c r="BF186" s="4">
        <v>460.30500000000001</v>
      </c>
      <c r="BG186" s="4">
        <v>0.26200000000000001</v>
      </c>
      <c r="BH186" s="4">
        <v>0</v>
      </c>
      <c r="BI186" s="4">
        <v>0.26200000000000001</v>
      </c>
      <c r="BJ186" s="4">
        <v>0.19700000000000001</v>
      </c>
      <c r="BK186" s="4">
        <v>0</v>
      </c>
      <c r="BL186" s="4">
        <v>0.19700000000000001</v>
      </c>
      <c r="BM186" s="4">
        <v>300.62029999999999</v>
      </c>
      <c r="BQ186" s="4">
        <v>1147.8510000000001</v>
      </c>
      <c r="BR186" s="4">
        <v>0.30348599999999998</v>
      </c>
      <c r="BS186" s="4">
        <v>-5</v>
      </c>
      <c r="BT186" s="4">
        <v>-1.7905000000000001E-2</v>
      </c>
      <c r="BU186" s="4">
        <v>7.4164269999999997</v>
      </c>
      <c r="BV186" s="4">
        <v>-0.36168299999999998</v>
      </c>
    </row>
    <row r="187" spans="1:74" x14ac:dyDescent="0.25">
      <c r="A187" s="2">
        <v>42067</v>
      </c>
      <c r="B187" s="3">
        <v>2.225925925925926E-2</v>
      </c>
      <c r="C187" s="4">
        <v>9.3339999999999996</v>
      </c>
      <c r="D187" s="4">
        <v>3.4756</v>
      </c>
      <c r="E187" s="4">
        <v>34756.491529999999</v>
      </c>
      <c r="F187" s="4">
        <v>15</v>
      </c>
      <c r="G187" s="4">
        <v>-0.8</v>
      </c>
      <c r="H187" s="4">
        <v>46083.7</v>
      </c>
      <c r="J187" s="4">
        <v>9.36</v>
      </c>
      <c r="K187" s="4">
        <v>0.84150000000000003</v>
      </c>
      <c r="L187" s="4">
        <v>7.8540000000000001</v>
      </c>
      <c r="M187" s="4">
        <v>2.9245999999999999</v>
      </c>
      <c r="N187" s="4">
        <v>12.6218</v>
      </c>
      <c r="O187" s="4">
        <v>0</v>
      </c>
      <c r="P187" s="4">
        <v>12.6</v>
      </c>
      <c r="Q187" s="4">
        <v>9.4885999999999999</v>
      </c>
      <c r="R187" s="4">
        <v>0</v>
      </c>
      <c r="S187" s="4">
        <v>9.5</v>
      </c>
      <c r="T187" s="4">
        <v>46083.7</v>
      </c>
      <c r="W187" s="4">
        <v>0</v>
      </c>
      <c r="X187" s="4">
        <v>7.8787000000000003</v>
      </c>
      <c r="Y187" s="4">
        <v>12.3</v>
      </c>
      <c r="Z187" s="4">
        <v>853</v>
      </c>
      <c r="AA187" s="4">
        <v>881</v>
      </c>
      <c r="AB187" s="4">
        <v>884</v>
      </c>
      <c r="AC187" s="4">
        <v>61</v>
      </c>
      <c r="AD187" s="4">
        <v>4.74</v>
      </c>
      <c r="AE187" s="4">
        <v>0.11</v>
      </c>
      <c r="AF187" s="4">
        <v>981</v>
      </c>
      <c r="AG187" s="4">
        <v>-16</v>
      </c>
      <c r="AH187" s="4">
        <v>3</v>
      </c>
      <c r="AI187" s="4">
        <v>8</v>
      </c>
      <c r="AJ187" s="4">
        <v>189.3</v>
      </c>
      <c r="AK187" s="4">
        <v>139.30000000000001</v>
      </c>
      <c r="AL187" s="4">
        <v>2.4</v>
      </c>
      <c r="AM187" s="4">
        <v>195</v>
      </c>
      <c r="AN187" s="4" t="s">
        <v>155</v>
      </c>
      <c r="AO187" s="4">
        <v>1</v>
      </c>
      <c r="AP187" s="5">
        <v>0.85646990740740747</v>
      </c>
      <c r="AQ187" s="4">
        <v>47.158633000000002</v>
      </c>
      <c r="AR187" s="4">
        <v>-88.484368000000003</v>
      </c>
      <c r="AS187" s="4">
        <v>311</v>
      </c>
      <c r="AT187" s="4">
        <v>20.9</v>
      </c>
      <c r="AU187" s="4">
        <v>12</v>
      </c>
      <c r="AV187" s="4">
        <v>9</v>
      </c>
      <c r="AW187" s="4" t="s">
        <v>197</v>
      </c>
      <c r="AX187" s="4">
        <v>1.4547000000000001</v>
      </c>
      <c r="AY187" s="4">
        <v>1.6698</v>
      </c>
      <c r="AZ187" s="4">
        <v>2.8698000000000001</v>
      </c>
      <c r="BA187" s="4">
        <v>14.023</v>
      </c>
      <c r="BB187" s="4">
        <v>11.19</v>
      </c>
      <c r="BC187" s="4">
        <v>0.8</v>
      </c>
      <c r="BD187" s="4">
        <v>18.841999999999999</v>
      </c>
      <c r="BE187" s="4">
        <v>1547.222</v>
      </c>
      <c r="BF187" s="4">
        <v>366.69400000000002</v>
      </c>
      <c r="BG187" s="4">
        <v>0.26</v>
      </c>
      <c r="BH187" s="4">
        <v>0</v>
      </c>
      <c r="BI187" s="4">
        <v>0.26</v>
      </c>
      <c r="BJ187" s="4">
        <v>0.19600000000000001</v>
      </c>
      <c r="BK187" s="4">
        <v>0</v>
      </c>
      <c r="BL187" s="4">
        <v>0.19600000000000001</v>
      </c>
      <c r="BM187" s="4">
        <v>300.21260000000001</v>
      </c>
      <c r="BQ187" s="4">
        <v>1128.5350000000001</v>
      </c>
      <c r="BR187" s="4">
        <v>0.32109100000000002</v>
      </c>
      <c r="BS187" s="4">
        <v>-5</v>
      </c>
      <c r="BT187" s="4">
        <v>-1.6091000000000001E-2</v>
      </c>
      <c r="BU187" s="4">
        <v>7.8466589999999998</v>
      </c>
      <c r="BV187" s="4">
        <v>-0.32503599999999999</v>
      </c>
    </row>
    <row r="188" spans="1:74" x14ac:dyDescent="0.25">
      <c r="A188" s="2">
        <v>42067</v>
      </c>
      <c r="B188" s="3">
        <v>2.2270833333333333E-2</v>
      </c>
      <c r="C188" s="4">
        <v>9.7200000000000006</v>
      </c>
      <c r="D188" s="4">
        <v>3.0405000000000002</v>
      </c>
      <c r="E188" s="4">
        <v>30404.731790000002</v>
      </c>
      <c r="F188" s="4">
        <v>15.1</v>
      </c>
      <c r="G188" s="4">
        <v>-0.8</v>
      </c>
      <c r="H188" s="4">
        <v>46088.9</v>
      </c>
      <c r="J188" s="4">
        <v>8.1999999999999993</v>
      </c>
      <c r="K188" s="4">
        <v>0.8427</v>
      </c>
      <c r="L188" s="4">
        <v>8.1906999999999996</v>
      </c>
      <c r="M188" s="4">
        <v>2.5621</v>
      </c>
      <c r="N188" s="4">
        <v>12.686199999999999</v>
      </c>
      <c r="O188" s="4">
        <v>0</v>
      </c>
      <c r="P188" s="4">
        <v>12.7</v>
      </c>
      <c r="Q188" s="4">
        <v>9.5370000000000008</v>
      </c>
      <c r="R188" s="4">
        <v>0</v>
      </c>
      <c r="S188" s="4">
        <v>9.5</v>
      </c>
      <c r="T188" s="4">
        <v>46088.9</v>
      </c>
      <c r="W188" s="4">
        <v>0</v>
      </c>
      <c r="X188" s="4">
        <v>6.9066999999999998</v>
      </c>
      <c r="Y188" s="4">
        <v>12.2</v>
      </c>
      <c r="Z188" s="4">
        <v>854</v>
      </c>
      <c r="AA188" s="4">
        <v>881</v>
      </c>
      <c r="AB188" s="4">
        <v>883</v>
      </c>
      <c r="AC188" s="4">
        <v>61</v>
      </c>
      <c r="AD188" s="4">
        <v>4.74</v>
      </c>
      <c r="AE188" s="4">
        <v>0.11</v>
      </c>
      <c r="AF188" s="4">
        <v>981</v>
      </c>
      <c r="AG188" s="4">
        <v>-16</v>
      </c>
      <c r="AH188" s="4">
        <v>3</v>
      </c>
      <c r="AI188" s="4">
        <v>8</v>
      </c>
      <c r="AJ188" s="4">
        <v>190</v>
      </c>
      <c r="AK188" s="4">
        <v>140</v>
      </c>
      <c r="AL188" s="4">
        <v>2.7</v>
      </c>
      <c r="AM188" s="4">
        <v>195</v>
      </c>
      <c r="AN188" s="4" t="s">
        <v>155</v>
      </c>
      <c r="AO188" s="4">
        <v>1</v>
      </c>
      <c r="AP188" s="5">
        <v>0.85646990740740747</v>
      </c>
      <c r="AQ188" s="4">
        <v>47.158692000000002</v>
      </c>
      <c r="AR188" s="4">
        <v>-88.484292999999994</v>
      </c>
      <c r="AS188" s="4">
        <v>310.60000000000002</v>
      </c>
      <c r="AT188" s="4">
        <v>21.9</v>
      </c>
      <c r="AU188" s="4">
        <v>12</v>
      </c>
      <c r="AV188" s="4">
        <v>9</v>
      </c>
      <c r="AW188" s="4" t="s">
        <v>197</v>
      </c>
      <c r="AX188" s="4">
        <v>1.5</v>
      </c>
      <c r="AY188" s="4">
        <v>1.7</v>
      </c>
      <c r="AZ188" s="4">
        <v>2.9</v>
      </c>
      <c r="BA188" s="4">
        <v>14.023</v>
      </c>
      <c r="BB188" s="4">
        <v>11.28</v>
      </c>
      <c r="BC188" s="4">
        <v>0.8</v>
      </c>
      <c r="BD188" s="4">
        <v>18.670999999999999</v>
      </c>
      <c r="BE188" s="4">
        <v>1616.2180000000001</v>
      </c>
      <c r="BF188" s="4">
        <v>321.77499999999998</v>
      </c>
      <c r="BG188" s="4">
        <v>0.26200000000000001</v>
      </c>
      <c r="BH188" s="4">
        <v>0</v>
      </c>
      <c r="BI188" s="4">
        <v>0.26200000000000001</v>
      </c>
      <c r="BJ188" s="4">
        <v>0.19700000000000001</v>
      </c>
      <c r="BK188" s="4">
        <v>0</v>
      </c>
      <c r="BL188" s="4">
        <v>0.19700000000000001</v>
      </c>
      <c r="BM188" s="4">
        <v>300.74380000000002</v>
      </c>
      <c r="BQ188" s="4">
        <v>990.94500000000005</v>
      </c>
      <c r="BR188" s="4">
        <v>0.306371</v>
      </c>
      <c r="BS188" s="4">
        <v>-5</v>
      </c>
      <c r="BT188" s="4">
        <v>-1.8186000000000001E-2</v>
      </c>
      <c r="BU188" s="4">
        <v>7.4869479999999999</v>
      </c>
      <c r="BV188" s="4">
        <v>-0.36735000000000001</v>
      </c>
    </row>
    <row r="189" spans="1:74" x14ac:dyDescent="0.25">
      <c r="A189" s="2">
        <v>42067</v>
      </c>
      <c r="B189" s="3">
        <v>2.2282407407407407E-2</v>
      </c>
      <c r="C189" s="4">
        <v>9.7249999999999996</v>
      </c>
      <c r="D189" s="4">
        <v>2.9992000000000001</v>
      </c>
      <c r="E189" s="4">
        <v>29992.14777</v>
      </c>
      <c r="F189" s="4">
        <v>16.2</v>
      </c>
      <c r="G189" s="4">
        <v>-0.8</v>
      </c>
      <c r="H189" s="4">
        <v>46088.800000000003</v>
      </c>
      <c r="J189" s="4">
        <v>6.96</v>
      </c>
      <c r="K189" s="4">
        <v>0.84309999999999996</v>
      </c>
      <c r="L189" s="4">
        <v>8.1988000000000003</v>
      </c>
      <c r="M189" s="4">
        <v>2.5286</v>
      </c>
      <c r="N189" s="4">
        <v>13.675700000000001</v>
      </c>
      <c r="O189" s="4">
        <v>0</v>
      </c>
      <c r="P189" s="4">
        <v>13.7</v>
      </c>
      <c r="Q189" s="4">
        <v>10.280900000000001</v>
      </c>
      <c r="R189" s="4">
        <v>0</v>
      </c>
      <c r="S189" s="4">
        <v>10.3</v>
      </c>
      <c r="T189" s="4">
        <v>46088.792999999998</v>
      </c>
      <c r="W189" s="4">
        <v>0</v>
      </c>
      <c r="X189" s="4">
        <v>5.8715999999999999</v>
      </c>
      <c r="Y189" s="4">
        <v>12.3</v>
      </c>
      <c r="Z189" s="4">
        <v>854</v>
      </c>
      <c r="AA189" s="4">
        <v>881</v>
      </c>
      <c r="AB189" s="4">
        <v>883</v>
      </c>
      <c r="AC189" s="4">
        <v>61</v>
      </c>
      <c r="AD189" s="4">
        <v>4.74</v>
      </c>
      <c r="AE189" s="4">
        <v>0.11</v>
      </c>
      <c r="AF189" s="4">
        <v>981</v>
      </c>
      <c r="AG189" s="4">
        <v>-16</v>
      </c>
      <c r="AH189" s="4">
        <v>3.26973</v>
      </c>
      <c r="AI189" s="4">
        <v>8</v>
      </c>
      <c r="AJ189" s="4">
        <v>190</v>
      </c>
      <c r="AK189" s="4">
        <v>139.69999999999999</v>
      </c>
      <c r="AL189" s="4">
        <v>2.9</v>
      </c>
      <c r="AM189" s="4">
        <v>195</v>
      </c>
      <c r="AN189" s="4" t="s">
        <v>155</v>
      </c>
      <c r="AO189" s="4">
        <v>1</v>
      </c>
      <c r="AP189" s="5">
        <v>0.85648148148148151</v>
      </c>
      <c r="AQ189" s="4">
        <v>47.158774999999999</v>
      </c>
      <c r="AR189" s="4">
        <v>-88.484221000000005</v>
      </c>
      <c r="AS189" s="4">
        <v>310.2</v>
      </c>
      <c r="AT189" s="4">
        <v>22.1</v>
      </c>
      <c r="AU189" s="4">
        <v>12</v>
      </c>
      <c r="AV189" s="4">
        <v>9</v>
      </c>
      <c r="AW189" s="4" t="s">
        <v>197</v>
      </c>
      <c r="AX189" s="4">
        <v>2.1791999999999998</v>
      </c>
      <c r="AY189" s="4">
        <v>1.1056999999999999</v>
      </c>
      <c r="AZ189" s="4">
        <v>3.4943</v>
      </c>
      <c r="BA189" s="4">
        <v>14.023</v>
      </c>
      <c r="BB189" s="4">
        <v>11.3</v>
      </c>
      <c r="BC189" s="4">
        <v>0.81</v>
      </c>
      <c r="BD189" s="4">
        <v>18.613</v>
      </c>
      <c r="BE189" s="4">
        <v>1620.5060000000001</v>
      </c>
      <c r="BF189" s="4">
        <v>318.09300000000002</v>
      </c>
      <c r="BG189" s="4">
        <v>0.28299999999999997</v>
      </c>
      <c r="BH189" s="4">
        <v>0</v>
      </c>
      <c r="BI189" s="4">
        <v>0.28299999999999997</v>
      </c>
      <c r="BJ189" s="4">
        <v>0.21299999999999999</v>
      </c>
      <c r="BK189" s="4">
        <v>0</v>
      </c>
      <c r="BL189" s="4">
        <v>0.21299999999999999</v>
      </c>
      <c r="BM189" s="4">
        <v>301.24349999999998</v>
      </c>
      <c r="BQ189" s="4">
        <v>843.83199999999999</v>
      </c>
      <c r="BR189" s="4">
        <v>0.31521700000000002</v>
      </c>
      <c r="BS189" s="4">
        <v>-5</v>
      </c>
      <c r="BT189" s="4">
        <v>-1.6809000000000001E-2</v>
      </c>
      <c r="BU189" s="4">
        <v>7.7031099999999997</v>
      </c>
      <c r="BV189" s="4">
        <v>-0.33954600000000001</v>
      </c>
    </row>
    <row r="190" spans="1:74" x14ac:dyDescent="0.25">
      <c r="A190" s="2">
        <v>42067</v>
      </c>
      <c r="B190" s="3">
        <v>2.2293981481481481E-2</v>
      </c>
      <c r="C190" s="4">
        <v>9.8970000000000002</v>
      </c>
      <c r="D190" s="4">
        <v>3.1110000000000002</v>
      </c>
      <c r="E190" s="4">
        <v>31109.64344</v>
      </c>
      <c r="F190" s="4">
        <v>20.100000000000001</v>
      </c>
      <c r="G190" s="4">
        <v>-0.8</v>
      </c>
      <c r="H190" s="4">
        <v>45633</v>
      </c>
      <c r="J190" s="4">
        <v>5.9</v>
      </c>
      <c r="K190" s="4">
        <v>0.84109999999999996</v>
      </c>
      <c r="L190" s="4">
        <v>8.3239000000000001</v>
      </c>
      <c r="M190" s="4">
        <v>2.6164999999999998</v>
      </c>
      <c r="N190" s="4">
        <v>16.916799999999999</v>
      </c>
      <c r="O190" s="4">
        <v>0</v>
      </c>
      <c r="P190" s="4">
        <v>16.899999999999999</v>
      </c>
      <c r="Q190" s="4">
        <v>12.7174</v>
      </c>
      <c r="R190" s="4">
        <v>0</v>
      </c>
      <c r="S190" s="4">
        <v>12.7</v>
      </c>
      <c r="T190" s="4">
        <v>45633.037600000003</v>
      </c>
      <c r="W190" s="4">
        <v>0</v>
      </c>
      <c r="X190" s="4">
        <v>4.9641999999999999</v>
      </c>
      <c r="Y190" s="4">
        <v>12.2</v>
      </c>
      <c r="Z190" s="4">
        <v>854</v>
      </c>
      <c r="AA190" s="4">
        <v>881</v>
      </c>
      <c r="AB190" s="4">
        <v>884</v>
      </c>
      <c r="AC190" s="4">
        <v>61</v>
      </c>
      <c r="AD190" s="4">
        <v>4.74</v>
      </c>
      <c r="AE190" s="4">
        <v>0.11</v>
      </c>
      <c r="AF190" s="4">
        <v>981</v>
      </c>
      <c r="AG190" s="4">
        <v>-16</v>
      </c>
      <c r="AH190" s="4">
        <v>4</v>
      </c>
      <c r="AI190" s="4">
        <v>8</v>
      </c>
      <c r="AJ190" s="4">
        <v>189.7</v>
      </c>
      <c r="AK190" s="4">
        <v>139.30000000000001</v>
      </c>
      <c r="AL190" s="4">
        <v>2.7</v>
      </c>
      <c r="AM190" s="4">
        <v>195</v>
      </c>
      <c r="AN190" s="4" t="s">
        <v>155</v>
      </c>
      <c r="AO190" s="4">
        <v>1</v>
      </c>
      <c r="AP190" s="5">
        <v>0.85649305555555555</v>
      </c>
      <c r="AQ190" s="4">
        <v>47.158859</v>
      </c>
      <c r="AR190" s="4">
        <v>-88.484161999999998</v>
      </c>
      <c r="AS190" s="4">
        <v>310</v>
      </c>
      <c r="AT190" s="4">
        <v>22.5</v>
      </c>
      <c r="AU190" s="4">
        <v>12</v>
      </c>
      <c r="AV190" s="4">
        <v>9</v>
      </c>
      <c r="AW190" s="4" t="s">
        <v>197</v>
      </c>
      <c r="AX190" s="4">
        <v>1.8754999999999999</v>
      </c>
      <c r="AY190" s="4">
        <v>1.1698</v>
      </c>
      <c r="AZ190" s="4">
        <v>3.3452999999999999</v>
      </c>
      <c r="BA190" s="4">
        <v>14.023</v>
      </c>
      <c r="BB190" s="4">
        <v>11.16</v>
      </c>
      <c r="BC190" s="4">
        <v>0.8</v>
      </c>
      <c r="BD190" s="4">
        <v>18.896000000000001</v>
      </c>
      <c r="BE190" s="4">
        <v>1627.414</v>
      </c>
      <c r="BF190" s="4">
        <v>325.59399999999999</v>
      </c>
      <c r="BG190" s="4">
        <v>0.34599999999999997</v>
      </c>
      <c r="BH190" s="4">
        <v>0</v>
      </c>
      <c r="BI190" s="4">
        <v>0.34599999999999997</v>
      </c>
      <c r="BJ190" s="4">
        <v>0.26</v>
      </c>
      <c r="BK190" s="4">
        <v>0</v>
      </c>
      <c r="BL190" s="4">
        <v>0.26</v>
      </c>
      <c r="BM190" s="4">
        <v>295.03280000000001</v>
      </c>
      <c r="BQ190" s="4">
        <v>705.70299999999997</v>
      </c>
      <c r="BR190" s="4">
        <v>0.34212300000000001</v>
      </c>
      <c r="BS190" s="4">
        <v>-5</v>
      </c>
      <c r="BT190" s="4">
        <v>-2.0076E-2</v>
      </c>
      <c r="BU190" s="4">
        <v>8.3606300000000005</v>
      </c>
      <c r="BV190" s="4">
        <v>-0.40553499999999998</v>
      </c>
    </row>
    <row r="191" spans="1:74" x14ac:dyDescent="0.25">
      <c r="A191" s="2">
        <v>42067</v>
      </c>
      <c r="B191" s="3">
        <v>2.2305555555555554E-2</v>
      </c>
      <c r="C191" s="4">
        <v>10.074</v>
      </c>
      <c r="D191" s="4">
        <v>3.0242</v>
      </c>
      <c r="E191" s="4">
        <v>30241.90638</v>
      </c>
      <c r="F191" s="4">
        <v>22.5</v>
      </c>
      <c r="G191" s="4">
        <v>-0.8</v>
      </c>
      <c r="H191" s="4">
        <v>45068.2</v>
      </c>
      <c r="J191" s="4">
        <v>5.29</v>
      </c>
      <c r="K191" s="4">
        <v>0.84099999999999997</v>
      </c>
      <c r="L191" s="4">
        <v>8.4717000000000002</v>
      </c>
      <c r="M191" s="4">
        <v>2.5432000000000001</v>
      </c>
      <c r="N191" s="4">
        <v>18.936399999999999</v>
      </c>
      <c r="O191" s="4">
        <v>0</v>
      </c>
      <c r="P191" s="4">
        <v>18.899999999999999</v>
      </c>
      <c r="Q191" s="4">
        <v>14.2357</v>
      </c>
      <c r="R191" s="4">
        <v>0</v>
      </c>
      <c r="S191" s="4">
        <v>14.2</v>
      </c>
      <c r="T191" s="4">
        <v>45068.2</v>
      </c>
      <c r="W191" s="4">
        <v>0</v>
      </c>
      <c r="X191" s="4">
        <v>4.4458000000000002</v>
      </c>
      <c r="Y191" s="4">
        <v>12.1</v>
      </c>
      <c r="Z191" s="4">
        <v>855</v>
      </c>
      <c r="AA191" s="4">
        <v>882</v>
      </c>
      <c r="AB191" s="4">
        <v>885</v>
      </c>
      <c r="AC191" s="4">
        <v>61</v>
      </c>
      <c r="AD191" s="4">
        <v>4.74</v>
      </c>
      <c r="AE191" s="4">
        <v>0.11</v>
      </c>
      <c r="AF191" s="4">
        <v>981</v>
      </c>
      <c r="AG191" s="4">
        <v>-16</v>
      </c>
      <c r="AH191" s="4">
        <v>4</v>
      </c>
      <c r="AI191" s="4">
        <v>8</v>
      </c>
      <c r="AJ191" s="4">
        <v>189.3</v>
      </c>
      <c r="AK191" s="4">
        <v>140</v>
      </c>
      <c r="AL191" s="4">
        <v>2.2000000000000002</v>
      </c>
      <c r="AM191" s="4">
        <v>195</v>
      </c>
      <c r="AN191" s="4" t="s">
        <v>155</v>
      </c>
      <c r="AO191" s="4">
        <v>1</v>
      </c>
      <c r="AP191" s="5">
        <v>0.85650462962962959</v>
      </c>
      <c r="AQ191" s="4">
        <v>47.158957999999998</v>
      </c>
      <c r="AR191" s="4">
        <v>-88.484134999999995</v>
      </c>
      <c r="AS191" s="4">
        <v>309.89999999999998</v>
      </c>
      <c r="AT191" s="4">
        <v>23.5</v>
      </c>
      <c r="AU191" s="4">
        <v>12</v>
      </c>
      <c r="AV191" s="4">
        <v>9</v>
      </c>
      <c r="AW191" s="4" t="s">
        <v>197</v>
      </c>
      <c r="AX191" s="4">
        <v>1.8</v>
      </c>
      <c r="AY191" s="4">
        <v>1.2848999999999999</v>
      </c>
      <c r="AZ191" s="4">
        <v>3.3</v>
      </c>
      <c r="BA191" s="4">
        <v>14.023</v>
      </c>
      <c r="BB191" s="4">
        <v>11.16</v>
      </c>
      <c r="BC191" s="4">
        <v>0.8</v>
      </c>
      <c r="BD191" s="4">
        <v>18.911000000000001</v>
      </c>
      <c r="BE191" s="4">
        <v>1654.3810000000001</v>
      </c>
      <c r="BF191" s="4">
        <v>316.10599999999999</v>
      </c>
      <c r="BG191" s="4">
        <v>0.38700000000000001</v>
      </c>
      <c r="BH191" s="4">
        <v>0</v>
      </c>
      <c r="BI191" s="4">
        <v>0.38700000000000001</v>
      </c>
      <c r="BJ191" s="4">
        <v>0.29099999999999998</v>
      </c>
      <c r="BK191" s="4">
        <v>0</v>
      </c>
      <c r="BL191" s="4">
        <v>0.29099999999999998</v>
      </c>
      <c r="BM191" s="4">
        <v>291.04309999999998</v>
      </c>
      <c r="BQ191" s="4">
        <v>631.26599999999996</v>
      </c>
      <c r="BR191" s="4">
        <v>0.34243000000000001</v>
      </c>
      <c r="BS191" s="4">
        <v>-5</v>
      </c>
      <c r="BT191" s="4">
        <v>-2.2731999999999999E-2</v>
      </c>
      <c r="BU191" s="4">
        <v>8.3681359999999998</v>
      </c>
      <c r="BV191" s="4">
        <v>-0.459177</v>
      </c>
    </row>
    <row r="192" spans="1:74" x14ac:dyDescent="0.25">
      <c r="A192" s="2">
        <v>42067</v>
      </c>
      <c r="B192" s="3">
        <v>2.2317129629629628E-2</v>
      </c>
      <c r="C192" s="4">
        <v>10.302</v>
      </c>
      <c r="D192" s="4">
        <v>2.4386999999999999</v>
      </c>
      <c r="E192" s="4">
        <v>24386.587230000001</v>
      </c>
      <c r="F192" s="4">
        <v>23</v>
      </c>
      <c r="G192" s="4">
        <v>-0.8</v>
      </c>
      <c r="H192" s="4">
        <v>45365.7</v>
      </c>
      <c r="J192" s="4">
        <v>4.9400000000000004</v>
      </c>
      <c r="K192" s="4">
        <v>0.84430000000000005</v>
      </c>
      <c r="L192" s="4">
        <v>8.6981999999999999</v>
      </c>
      <c r="M192" s="4">
        <v>2.0590000000000002</v>
      </c>
      <c r="N192" s="4">
        <v>19.446100000000001</v>
      </c>
      <c r="O192" s="4">
        <v>0</v>
      </c>
      <c r="P192" s="4">
        <v>19.399999999999999</v>
      </c>
      <c r="Q192" s="4">
        <v>14.6189</v>
      </c>
      <c r="R192" s="4">
        <v>0</v>
      </c>
      <c r="S192" s="4">
        <v>14.6</v>
      </c>
      <c r="T192" s="4">
        <v>45365.699399999998</v>
      </c>
      <c r="W192" s="4">
        <v>0</v>
      </c>
      <c r="X192" s="4">
        <v>4.1666999999999996</v>
      </c>
      <c r="Y192" s="4">
        <v>12</v>
      </c>
      <c r="Z192" s="4">
        <v>856</v>
      </c>
      <c r="AA192" s="4">
        <v>882</v>
      </c>
      <c r="AB192" s="4">
        <v>885</v>
      </c>
      <c r="AC192" s="4">
        <v>61</v>
      </c>
      <c r="AD192" s="4">
        <v>4.74</v>
      </c>
      <c r="AE192" s="4">
        <v>0.11</v>
      </c>
      <c r="AF192" s="4">
        <v>981</v>
      </c>
      <c r="AG192" s="4">
        <v>-16</v>
      </c>
      <c r="AH192" s="4">
        <v>3.7332670000000001</v>
      </c>
      <c r="AI192" s="4">
        <v>8</v>
      </c>
      <c r="AJ192" s="4">
        <v>190</v>
      </c>
      <c r="AK192" s="4">
        <v>140.30000000000001</v>
      </c>
      <c r="AL192" s="4">
        <v>1.8</v>
      </c>
      <c r="AM192" s="4">
        <v>195</v>
      </c>
      <c r="AN192" s="4" t="s">
        <v>155</v>
      </c>
      <c r="AO192" s="4">
        <v>1</v>
      </c>
      <c r="AP192" s="5">
        <v>0.85651620370370374</v>
      </c>
      <c r="AQ192" s="4">
        <v>47.159061999999999</v>
      </c>
      <c r="AR192" s="4">
        <v>-88.484133</v>
      </c>
      <c r="AS192" s="4">
        <v>310</v>
      </c>
      <c r="AT192" s="4">
        <v>24.4</v>
      </c>
      <c r="AU192" s="4">
        <v>12</v>
      </c>
      <c r="AV192" s="4">
        <v>9</v>
      </c>
      <c r="AW192" s="4" t="s">
        <v>197</v>
      </c>
      <c r="AX192" s="4">
        <v>1.8</v>
      </c>
      <c r="AY192" s="4">
        <v>1.7244999999999999</v>
      </c>
      <c r="AZ192" s="4">
        <v>3.5547</v>
      </c>
      <c r="BA192" s="4">
        <v>14.023</v>
      </c>
      <c r="BB192" s="4">
        <v>11.42</v>
      </c>
      <c r="BC192" s="4">
        <v>0.81</v>
      </c>
      <c r="BD192" s="4">
        <v>18.440999999999999</v>
      </c>
      <c r="BE192" s="4">
        <v>1724.019</v>
      </c>
      <c r="BF192" s="4">
        <v>259.74</v>
      </c>
      <c r="BG192" s="4">
        <v>0.40400000000000003</v>
      </c>
      <c r="BH192" s="4">
        <v>0</v>
      </c>
      <c r="BI192" s="4">
        <v>0.40400000000000003</v>
      </c>
      <c r="BJ192" s="4">
        <v>0.30299999999999999</v>
      </c>
      <c r="BK192" s="4">
        <v>0</v>
      </c>
      <c r="BL192" s="4">
        <v>0.30299999999999999</v>
      </c>
      <c r="BM192" s="4">
        <v>297.34460000000001</v>
      </c>
      <c r="BQ192" s="4">
        <v>600.48500000000001</v>
      </c>
      <c r="BR192" s="4">
        <v>0.39966400000000002</v>
      </c>
      <c r="BS192" s="4">
        <v>-5</v>
      </c>
      <c r="BT192" s="4">
        <v>-2.2533000000000001E-2</v>
      </c>
      <c r="BU192" s="4">
        <v>9.7667970000000004</v>
      </c>
      <c r="BV192" s="4">
        <v>-0.45517600000000003</v>
      </c>
    </row>
    <row r="193" spans="1:74" x14ac:dyDescent="0.25">
      <c r="A193" s="2">
        <v>42067</v>
      </c>
      <c r="B193" s="3">
        <v>2.2328703703703708E-2</v>
      </c>
      <c r="C193" s="4">
        <v>10.475</v>
      </c>
      <c r="D193" s="4">
        <v>2.302</v>
      </c>
      <c r="E193" s="4">
        <v>23019.652610000001</v>
      </c>
      <c r="F193" s="4">
        <v>34.1</v>
      </c>
      <c r="G193" s="4">
        <v>-0.8</v>
      </c>
      <c r="H193" s="4">
        <v>44696.5</v>
      </c>
      <c r="J193" s="4">
        <v>4.6900000000000004</v>
      </c>
      <c r="K193" s="4">
        <v>0.84499999999999997</v>
      </c>
      <c r="L193" s="4">
        <v>8.8520000000000003</v>
      </c>
      <c r="M193" s="4">
        <v>1.9452</v>
      </c>
      <c r="N193" s="4">
        <v>28.840299999999999</v>
      </c>
      <c r="O193" s="4">
        <v>0</v>
      </c>
      <c r="P193" s="4">
        <v>28.8</v>
      </c>
      <c r="Q193" s="4">
        <v>21.681100000000001</v>
      </c>
      <c r="R193" s="4">
        <v>0</v>
      </c>
      <c r="S193" s="4">
        <v>21.7</v>
      </c>
      <c r="T193" s="4">
        <v>44696.543799999999</v>
      </c>
      <c r="W193" s="4">
        <v>0</v>
      </c>
      <c r="X193" s="4">
        <v>3.9624999999999999</v>
      </c>
      <c r="Y193" s="4">
        <v>12.1</v>
      </c>
      <c r="Z193" s="4">
        <v>856</v>
      </c>
      <c r="AA193" s="4">
        <v>882</v>
      </c>
      <c r="AB193" s="4">
        <v>884</v>
      </c>
      <c r="AC193" s="4">
        <v>61</v>
      </c>
      <c r="AD193" s="4">
        <v>4.74</v>
      </c>
      <c r="AE193" s="4">
        <v>0.11</v>
      </c>
      <c r="AF193" s="4">
        <v>981</v>
      </c>
      <c r="AG193" s="4">
        <v>-16</v>
      </c>
      <c r="AH193" s="4">
        <v>3.2657340000000001</v>
      </c>
      <c r="AI193" s="4">
        <v>8</v>
      </c>
      <c r="AJ193" s="4">
        <v>190.3</v>
      </c>
      <c r="AK193" s="4">
        <v>141</v>
      </c>
      <c r="AL193" s="4">
        <v>2.2999999999999998</v>
      </c>
      <c r="AM193" s="4">
        <v>195</v>
      </c>
      <c r="AN193" s="4" t="s">
        <v>155</v>
      </c>
      <c r="AO193" s="4">
        <v>1</v>
      </c>
      <c r="AP193" s="5">
        <v>0.85652777777777767</v>
      </c>
      <c r="AQ193" s="4">
        <v>47.159171000000001</v>
      </c>
      <c r="AR193" s="4">
        <v>-88.484137000000004</v>
      </c>
      <c r="AS193" s="4">
        <v>309.89999999999998</v>
      </c>
      <c r="AT193" s="4">
        <v>25.5</v>
      </c>
      <c r="AU193" s="4">
        <v>12</v>
      </c>
      <c r="AV193" s="4">
        <v>9</v>
      </c>
      <c r="AW193" s="4" t="s">
        <v>197</v>
      </c>
      <c r="AX193" s="4">
        <v>1.8</v>
      </c>
      <c r="AY193" s="4">
        <v>1.1208</v>
      </c>
      <c r="AZ193" s="4">
        <v>2.4963000000000002</v>
      </c>
      <c r="BA193" s="4">
        <v>14.023</v>
      </c>
      <c r="BB193" s="4">
        <v>11.47</v>
      </c>
      <c r="BC193" s="4">
        <v>0.82</v>
      </c>
      <c r="BD193" s="4">
        <v>18.34</v>
      </c>
      <c r="BE193" s="4">
        <v>1757.6010000000001</v>
      </c>
      <c r="BF193" s="4">
        <v>245.82300000000001</v>
      </c>
      <c r="BG193" s="4">
        <v>0.6</v>
      </c>
      <c r="BH193" s="4">
        <v>0</v>
      </c>
      <c r="BI193" s="4">
        <v>0.6</v>
      </c>
      <c r="BJ193" s="4">
        <v>0.45100000000000001</v>
      </c>
      <c r="BK193" s="4">
        <v>0</v>
      </c>
      <c r="BL193" s="4">
        <v>0.45100000000000001</v>
      </c>
      <c r="BM193" s="4">
        <v>293.47640000000001</v>
      </c>
      <c r="BQ193" s="4">
        <v>572.06799999999998</v>
      </c>
      <c r="BR193" s="4">
        <v>0.38011200000000001</v>
      </c>
      <c r="BS193" s="4">
        <v>-5</v>
      </c>
      <c r="BT193" s="4">
        <v>-2.3203000000000001E-2</v>
      </c>
      <c r="BU193" s="4">
        <v>9.2889839999999992</v>
      </c>
      <c r="BV193" s="4">
        <v>-0.46869699999999997</v>
      </c>
    </row>
    <row r="194" spans="1:74" x14ac:dyDescent="0.25">
      <c r="A194" s="2">
        <v>42067</v>
      </c>
      <c r="B194" s="3">
        <v>2.2340277777777778E-2</v>
      </c>
      <c r="C194" s="4">
        <v>10.38</v>
      </c>
      <c r="D194" s="4">
        <v>2.4748000000000001</v>
      </c>
      <c r="E194" s="4">
        <v>24748.255720000001</v>
      </c>
      <c r="F194" s="4">
        <v>50.6</v>
      </c>
      <c r="G194" s="4">
        <v>-0.9</v>
      </c>
      <c r="H194" s="4">
        <v>44588.3</v>
      </c>
      <c r="J194" s="4">
        <v>4.43</v>
      </c>
      <c r="K194" s="4">
        <v>0.84440000000000004</v>
      </c>
      <c r="L194" s="4">
        <v>8.7651000000000003</v>
      </c>
      <c r="M194" s="4">
        <v>2.0897000000000001</v>
      </c>
      <c r="N194" s="4">
        <v>42.744199999999999</v>
      </c>
      <c r="O194" s="4">
        <v>0</v>
      </c>
      <c r="P194" s="4">
        <v>42.7</v>
      </c>
      <c r="Q194" s="4">
        <v>32.133499999999998</v>
      </c>
      <c r="R194" s="4">
        <v>0</v>
      </c>
      <c r="S194" s="4">
        <v>32.1</v>
      </c>
      <c r="T194" s="4">
        <v>44588.3148</v>
      </c>
      <c r="W194" s="4">
        <v>0</v>
      </c>
      <c r="X194" s="4">
        <v>3.7446999999999999</v>
      </c>
      <c r="Y194" s="4">
        <v>12.3</v>
      </c>
      <c r="Z194" s="4">
        <v>854</v>
      </c>
      <c r="AA194" s="4">
        <v>880</v>
      </c>
      <c r="AB194" s="4">
        <v>884</v>
      </c>
      <c r="AC194" s="4">
        <v>61</v>
      </c>
      <c r="AD194" s="4">
        <v>4.74</v>
      </c>
      <c r="AE194" s="4">
        <v>0.11</v>
      </c>
      <c r="AF194" s="4">
        <v>981</v>
      </c>
      <c r="AG194" s="4">
        <v>-16</v>
      </c>
      <c r="AH194" s="4">
        <v>4</v>
      </c>
      <c r="AI194" s="4">
        <v>8</v>
      </c>
      <c r="AJ194" s="4">
        <v>191</v>
      </c>
      <c r="AK194" s="4">
        <v>140.69999999999999</v>
      </c>
      <c r="AL194" s="4">
        <v>2.8</v>
      </c>
      <c r="AM194" s="4">
        <v>195</v>
      </c>
      <c r="AN194" s="4" t="s">
        <v>155</v>
      </c>
      <c r="AO194" s="4">
        <v>1</v>
      </c>
      <c r="AP194" s="5">
        <v>0.85653935185185182</v>
      </c>
      <c r="AQ194" s="4">
        <v>47.159280000000003</v>
      </c>
      <c r="AR194" s="4">
        <v>-88.484144000000001</v>
      </c>
      <c r="AS194" s="4">
        <v>309.8</v>
      </c>
      <c r="AT194" s="4">
        <v>26.3</v>
      </c>
      <c r="AU194" s="4">
        <v>12</v>
      </c>
      <c r="AV194" s="4">
        <v>9</v>
      </c>
      <c r="AW194" s="4" t="s">
        <v>197</v>
      </c>
      <c r="AX194" s="4">
        <v>1.8</v>
      </c>
      <c r="AY194" s="4">
        <v>1</v>
      </c>
      <c r="AZ194" s="4">
        <v>2.2999999999999998</v>
      </c>
      <c r="BA194" s="4">
        <v>14.023</v>
      </c>
      <c r="BB194" s="4">
        <v>11.41</v>
      </c>
      <c r="BC194" s="4">
        <v>0.81</v>
      </c>
      <c r="BD194" s="4">
        <v>18.428999999999998</v>
      </c>
      <c r="BE194" s="4">
        <v>1735.0139999999999</v>
      </c>
      <c r="BF194" s="4">
        <v>263.27499999999998</v>
      </c>
      <c r="BG194" s="4">
        <v>0.88600000000000001</v>
      </c>
      <c r="BH194" s="4">
        <v>0</v>
      </c>
      <c r="BI194" s="4">
        <v>0.88600000000000001</v>
      </c>
      <c r="BJ194" s="4">
        <v>0.66600000000000004</v>
      </c>
      <c r="BK194" s="4">
        <v>0</v>
      </c>
      <c r="BL194" s="4">
        <v>0.66600000000000004</v>
      </c>
      <c r="BM194" s="4">
        <v>291.86840000000001</v>
      </c>
      <c r="BQ194" s="4">
        <v>538.96500000000003</v>
      </c>
      <c r="BR194" s="4">
        <v>0.39832600000000001</v>
      </c>
      <c r="BS194" s="4">
        <v>-5</v>
      </c>
      <c r="BT194" s="4">
        <v>-1.9938999999999998E-2</v>
      </c>
      <c r="BU194" s="4">
        <v>9.7340999999999998</v>
      </c>
      <c r="BV194" s="4">
        <v>-0.40276699999999999</v>
      </c>
    </row>
    <row r="195" spans="1:74" x14ac:dyDescent="0.25">
      <c r="A195" s="2">
        <v>42067</v>
      </c>
      <c r="B195" s="3">
        <v>2.2351851851851855E-2</v>
      </c>
      <c r="C195" s="4">
        <v>9.8439999999999994</v>
      </c>
      <c r="D195" s="4">
        <v>2.9121000000000001</v>
      </c>
      <c r="E195" s="4">
        <v>29121.36476</v>
      </c>
      <c r="F195" s="4">
        <v>73.400000000000006</v>
      </c>
      <c r="G195" s="4">
        <v>-1</v>
      </c>
      <c r="H195" s="4">
        <v>43792.9</v>
      </c>
      <c r="J195" s="4">
        <v>4.29</v>
      </c>
      <c r="K195" s="4">
        <v>0.84530000000000005</v>
      </c>
      <c r="L195" s="4">
        <v>8.3215000000000003</v>
      </c>
      <c r="M195" s="4">
        <v>2.4617</v>
      </c>
      <c r="N195" s="4">
        <v>62.0443</v>
      </c>
      <c r="O195" s="4">
        <v>0</v>
      </c>
      <c r="P195" s="4">
        <v>62</v>
      </c>
      <c r="Q195" s="4">
        <v>46.642699999999998</v>
      </c>
      <c r="R195" s="4">
        <v>0</v>
      </c>
      <c r="S195" s="4">
        <v>46.6</v>
      </c>
      <c r="T195" s="4">
        <v>43792.882799999999</v>
      </c>
      <c r="W195" s="4">
        <v>0</v>
      </c>
      <c r="X195" s="4">
        <v>3.6284000000000001</v>
      </c>
      <c r="Y195" s="4">
        <v>12.5</v>
      </c>
      <c r="Z195" s="4">
        <v>853</v>
      </c>
      <c r="AA195" s="4">
        <v>877</v>
      </c>
      <c r="AB195" s="4">
        <v>883</v>
      </c>
      <c r="AC195" s="4">
        <v>61</v>
      </c>
      <c r="AD195" s="4">
        <v>4.74</v>
      </c>
      <c r="AE195" s="4">
        <v>0.11</v>
      </c>
      <c r="AF195" s="4">
        <v>981</v>
      </c>
      <c r="AG195" s="4">
        <v>-16</v>
      </c>
      <c r="AH195" s="4">
        <v>4</v>
      </c>
      <c r="AI195" s="4">
        <v>8</v>
      </c>
      <c r="AJ195" s="4">
        <v>191</v>
      </c>
      <c r="AK195" s="4">
        <v>140.30000000000001</v>
      </c>
      <c r="AL195" s="4">
        <v>3.2</v>
      </c>
      <c r="AM195" s="4">
        <v>195</v>
      </c>
      <c r="AN195" s="4" t="s">
        <v>155</v>
      </c>
      <c r="AO195" s="4">
        <v>1</v>
      </c>
      <c r="AP195" s="5">
        <v>0.85655092592592597</v>
      </c>
      <c r="AQ195" s="4">
        <v>47.159396999999998</v>
      </c>
      <c r="AR195" s="4">
        <v>-88.484148000000005</v>
      </c>
      <c r="AS195" s="4">
        <v>309.8</v>
      </c>
      <c r="AT195" s="4">
        <v>27.6</v>
      </c>
      <c r="AU195" s="4">
        <v>12</v>
      </c>
      <c r="AV195" s="4">
        <v>10</v>
      </c>
      <c r="AW195" s="4" t="s">
        <v>193</v>
      </c>
      <c r="AX195" s="4">
        <v>1.8</v>
      </c>
      <c r="AY195" s="4">
        <v>1</v>
      </c>
      <c r="AZ195" s="4">
        <v>2.215185</v>
      </c>
      <c r="BA195" s="4">
        <v>14.023</v>
      </c>
      <c r="BB195" s="4">
        <v>11.47</v>
      </c>
      <c r="BC195" s="4">
        <v>0.82</v>
      </c>
      <c r="BD195" s="4">
        <v>18.295999999999999</v>
      </c>
      <c r="BE195" s="4">
        <v>1663.6590000000001</v>
      </c>
      <c r="BF195" s="4">
        <v>313.24200000000002</v>
      </c>
      <c r="BG195" s="4">
        <v>1.2989999999999999</v>
      </c>
      <c r="BH195" s="4">
        <v>0</v>
      </c>
      <c r="BI195" s="4">
        <v>1.2989999999999999</v>
      </c>
      <c r="BJ195" s="4">
        <v>0.97699999999999998</v>
      </c>
      <c r="BK195" s="4">
        <v>0</v>
      </c>
      <c r="BL195" s="4">
        <v>0.97699999999999998</v>
      </c>
      <c r="BM195" s="4">
        <v>289.52420000000001</v>
      </c>
      <c r="BQ195" s="4">
        <v>527.44299999999998</v>
      </c>
      <c r="BR195" s="4">
        <v>0.43173400000000001</v>
      </c>
      <c r="BS195" s="4">
        <v>-5</v>
      </c>
      <c r="BT195" s="4">
        <v>-1.7536E-2</v>
      </c>
      <c r="BU195" s="4">
        <v>10.550503000000001</v>
      </c>
      <c r="BV195" s="4">
        <v>-0.35422199999999998</v>
      </c>
    </row>
    <row r="196" spans="1:74" x14ac:dyDescent="0.25">
      <c r="A196" s="2">
        <v>42067</v>
      </c>
      <c r="B196" s="3">
        <v>2.2363425925925925E-2</v>
      </c>
      <c r="C196" s="4">
        <v>9.9890000000000008</v>
      </c>
      <c r="D196" s="4">
        <v>3.2271000000000001</v>
      </c>
      <c r="E196" s="4">
        <v>32271.033360000001</v>
      </c>
      <c r="F196" s="4">
        <v>98.1</v>
      </c>
      <c r="G196" s="4">
        <v>-1</v>
      </c>
      <c r="H196" s="4">
        <v>43330.3</v>
      </c>
      <c r="J196" s="4">
        <v>4.2</v>
      </c>
      <c r="K196" s="4">
        <v>0.84189999999999998</v>
      </c>
      <c r="L196" s="4">
        <v>8.4091000000000005</v>
      </c>
      <c r="M196" s="4">
        <v>2.7168000000000001</v>
      </c>
      <c r="N196" s="4">
        <v>82.623800000000003</v>
      </c>
      <c r="O196" s="4">
        <v>0</v>
      </c>
      <c r="P196" s="4">
        <v>82.6</v>
      </c>
      <c r="Q196" s="4">
        <v>62.113500000000002</v>
      </c>
      <c r="R196" s="4">
        <v>0</v>
      </c>
      <c r="S196" s="4">
        <v>62.1</v>
      </c>
      <c r="T196" s="4">
        <v>43330.285900000003</v>
      </c>
      <c r="W196" s="4">
        <v>0</v>
      </c>
      <c r="X196" s="4">
        <v>3.5358000000000001</v>
      </c>
      <c r="Y196" s="4">
        <v>12.5</v>
      </c>
      <c r="Z196" s="4">
        <v>852</v>
      </c>
      <c r="AA196" s="4">
        <v>878</v>
      </c>
      <c r="AB196" s="4">
        <v>882</v>
      </c>
      <c r="AC196" s="4">
        <v>61</v>
      </c>
      <c r="AD196" s="4">
        <v>4.74</v>
      </c>
      <c r="AE196" s="4">
        <v>0.11</v>
      </c>
      <c r="AF196" s="4">
        <v>981</v>
      </c>
      <c r="AG196" s="4">
        <v>-16</v>
      </c>
      <c r="AH196" s="4">
        <v>4</v>
      </c>
      <c r="AI196" s="4">
        <v>8</v>
      </c>
      <c r="AJ196" s="4">
        <v>191</v>
      </c>
      <c r="AK196" s="4">
        <v>140.69999999999999</v>
      </c>
      <c r="AL196" s="4">
        <v>3.8</v>
      </c>
      <c r="AM196" s="4">
        <v>195</v>
      </c>
      <c r="AN196" s="4" t="s">
        <v>155</v>
      </c>
      <c r="AO196" s="4">
        <v>1</v>
      </c>
      <c r="AP196" s="5">
        <v>0.8565625</v>
      </c>
      <c r="AQ196" s="4">
        <v>47.159509999999997</v>
      </c>
      <c r="AR196" s="4">
        <v>-88.484150999999997</v>
      </c>
      <c r="AS196" s="4">
        <v>309.8</v>
      </c>
      <c r="AT196" s="4">
        <v>27.8</v>
      </c>
      <c r="AU196" s="4">
        <v>12</v>
      </c>
      <c r="AV196" s="4">
        <v>10</v>
      </c>
      <c r="AW196" s="4" t="s">
        <v>193</v>
      </c>
      <c r="AX196" s="4">
        <v>1.8</v>
      </c>
      <c r="AY196" s="4">
        <v>1</v>
      </c>
      <c r="AZ196" s="4">
        <v>2.2000000000000002</v>
      </c>
      <c r="BA196" s="4">
        <v>14.023</v>
      </c>
      <c r="BB196" s="4">
        <v>11.2</v>
      </c>
      <c r="BC196" s="4">
        <v>0.8</v>
      </c>
      <c r="BD196" s="4">
        <v>18.783999999999999</v>
      </c>
      <c r="BE196" s="4">
        <v>1648.846</v>
      </c>
      <c r="BF196" s="4">
        <v>339.05099999999999</v>
      </c>
      <c r="BG196" s="4">
        <v>1.6970000000000001</v>
      </c>
      <c r="BH196" s="4">
        <v>0</v>
      </c>
      <c r="BI196" s="4">
        <v>1.6970000000000001</v>
      </c>
      <c r="BJ196" s="4">
        <v>1.2749999999999999</v>
      </c>
      <c r="BK196" s="4">
        <v>0</v>
      </c>
      <c r="BL196" s="4">
        <v>1.2749999999999999</v>
      </c>
      <c r="BM196" s="4">
        <v>280.95940000000002</v>
      </c>
      <c r="BQ196" s="4">
        <v>504.108</v>
      </c>
      <c r="BR196" s="4">
        <v>0.51108900000000002</v>
      </c>
      <c r="BS196" s="4">
        <v>-5</v>
      </c>
      <c r="BT196" s="4">
        <v>-1.9272999999999998E-2</v>
      </c>
      <c r="BU196" s="4">
        <v>12.489737999999999</v>
      </c>
      <c r="BV196" s="4">
        <v>-0.38931500000000002</v>
      </c>
    </row>
    <row r="197" spans="1:74" x14ac:dyDescent="0.25">
      <c r="A197" s="2">
        <v>42067</v>
      </c>
      <c r="B197" s="3">
        <v>2.2375000000000003E-2</v>
      </c>
      <c r="C197" s="4">
        <v>10.148999999999999</v>
      </c>
      <c r="D197" s="4">
        <v>2.7288000000000001</v>
      </c>
      <c r="E197" s="4">
        <v>27288.46416</v>
      </c>
      <c r="F197" s="4">
        <v>108.7</v>
      </c>
      <c r="G197" s="4">
        <v>-1.1000000000000001</v>
      </c>
      <c r="H197" s="4">
        <v>42615.6</v>
      </c>
      <c r="J197" s="4">
        <v>4.1900000000000004</v>
      </c>
      <c r="K197" s="4">
        <v>0.84599999999999997</v>
      </c>
      <c r="L197" s="4">
        <v>8.5858000000000008</v>
      </c>
      <c r="M197" s="4">
        <v>2.3085</v>
      </c>
      <c r="N197" s="4">
        <v>91.999200000000002</v>
      </c>
      <c r="O197" s="4">
        <v>0</v>
      </c>
      <c r="P197" s="4">
        <v>92</v>
      </c>
      <c r="Q197" s="4">
        <v>69.161699999999996</v>
      </c>
      <c r="R197" s="4">
        <v>0</v>
      </c>
      <c r="S197" s="4">
        <v>69.2</v>
      </c>
      <c r="T197" s="4">
        <v>42615.640099999997</v>
      </c>
      <c r="W197" s="4">
        <v>0</v>
      </c>
      <c r="X197" s="4">
        <v>3.548</v>
      </c>
      <c r="Y197" s="4">
        <v>12.5</v>
      </c>
      <c r="Z197" s="4">
        <v>852</v>
      </c>
      <c r="AA197" s="4">
        <v>878</v>
      </c>
      <c r="AB197" s="4">
        <v>883</v>
      </c>
      <c r="AC197" s="4">
        <v>61</v>
      </c>
      <c r="AD197" s="4">
        <v>4.74</v>
      </c>
      <c r="AE197" s="4">
        <v>0.11</v>
      </c>
      <c r="AF197" s="4">
        <v>981</v>
      </c>
      <c r="AG197" s="4">
        <v>-16</v>
      </c>
      <c r="AH197" s="4">
        <v>4</v>
      </c>
      <c r="AI197" s="4">
        <v>8</v>
      </c>
      <c r="AJ197" s="4">
        <v>191</v>
      </c>
      <c r="AK197" s="4">
        <v>140</v>
      </c>
      <c r="AL197" s="4">
        <v>3.6</v>
      </c>
      <c r="AM197" s="4">
        <v>195</v>
      </c>
      <c r="AN197" s="4" t="s">
        <v>155</v>
      </c>
      <c r="AO197" s="4">
        <v>1</v>
      </c>
      <c r="AP197" s="5">
        <v>0.85657407407407404</v>
      </c>
      <c r="AQ197" s="4">
        <v>47.159632999999999</v>
      </c>
      <c r="AR197" s="4">
        <v>-88.484162999999995</v>
      </c>
      <c r="AS197" s="4">
        <v>309.7</v>
      </c>
      <c r="AT197" s="4">
        <v>28.8</v>
      </c>
      <c r="AU197" s="4">
        <v>12</v>
      </c>
      <c r="AV197" s="4">
        <v>10</v>
      </c>
      <c r="AW197" s="4" t="s">
        <v>193</v>
      </c>
      <c r="AX197" s="4">
        <v>1.8</v>
      </c>
      <c r="AY197" s="4">
        <v>1</v>
      </c>
      <c r="AZ197" s="4">
        <v>2.2000000000000002</v>
      </c>
      <c r="BA197" s="4">
        <v>14.023</v>
      </c>
      <c r="BB197" s="4">
        <v>11.52</v>
      </c>
      <c r="BC197" s="4">
        <v>0.82</v>
      </c>
      <c r="BD197" s="4">
        <v>18.207000000000001</v>
      </c>
      <c r="BE197" s="4">
        <v>1717.2560000000001</v>
      </c>
      <c r="BF197" s="4">
        <v>293.87599999999998</v>
      </c>
      <c r="BG197" s="4">
        <v>1.927</v>
      </c>
      <c r="BH197" s="4">
        <v>0</v>
      </c>
      <c r="BI197" s="4">
        <v>1.927</v>
      </c>
      <c r="BJ197" s="4">
        <v>1.4490000000000001</v>
      </c>
      <c r="BK197" s="4">
        <v>0</v>
      </c>
      <c r="BL197" s="4">
        <v>1.4490000000000001</v>
      </c>
      <c r="BM197" s="4">
        <v>281.86529999999999</v>
      </c>
      <c r="BQ197" s="4">
        <v>515.976</v>
      </c>
      <c r="BR197" s="4">
        <v>0.50900000000000001</v>
      </c>
      <c r="BS197" s="4">
        <v>-5</v>
      </c>
      <c r="BT197" s="4">
        <v>-2.0545000000000001E-2</v>
      </c>
      <c r="BU197" s="4">
        <v>12.438688000000001</v>
      </c>
      <c r="BV197" s="4">
        <v>-0.415018</v>
      </c>
    </row>
    <row r="198" spans="1:74" x14ac:dyDescent="0.25">
      <c r="A198" s="2">
        <v>42067</v>
      </c>
      <c r="B198" s="3">
        <v>2.2386574074074073E-2</v>
      </c>
      <c r="C198" s="4">
        <v>10.090999999999999</v>
      </c>
      <c r="D198" s="4">
        <v>2.8473999999999999</v>
      </c>
      <c r="E198" s="4">
        <v>28474.470990000002</v>
      </c>
      <c r="F198" s="4">
        <v>113.5</v>
      </c>
      <c r="G198" s="4">
        <v>-1.2</v>
      </c>
      <c r="H198" s="4">
        <v>41985.9</v>
      </c>
      <c r="J198" s="4">
        <v>4.0999999999999996</v>
      </c>
      <c r="K198" s="4">
        <v>0.84589999999999999</v>
      </c>
      <c r="L198" s="4">
        <v>8.5360999999999994</v>
      </c>
      <c r="M198" s="4">
        <v>2.4085999999999999</v>
      </c>
      <c r="N198" s="4">
        <v>96.004300000000001</v>
      </c>
      <c r="O198" s="4">
        <v>0</v>
      </c>
      <c r="P198" s="4">
        <v>96</v>
      </c>
      <c r="Q198" s="4">
        <v>72.172499999999999</v>
      </c>
      <c r="R198" s="4">
        <v>0</v>
      </c>
      <c r="S198" s="4">
        <v>72.2</v>
      </c>
      <c r="T198" s="4">
        <v>41985.915000000001</v>
      </c>
      <c r="W198" s="4">
        <v>0</v>
      </c>
      <c r="X198" s="4">
        <v>3.4681999999999999</v>
      </c>
      <c r="Y198" s="4">
        <v>12.5</v>
      </c>
      <c r="Z198" s="4">
        <v>852</v>
      </c>
      <c r="AA198" s="4">
        <v>878</v>
      </c>
      <c r="AB198" s="4">
        <v>882</v>
      </c>
      <c r="AC198" s="4">
        <v>61</v>
      </c>
      <c r="AD198" s="4">
        <v>4.74</v>
      </c>
      <c r="AE198" s="4">
        <v>0.11</v>
      </c>
      <c r="AF198" s="4">
        <v>981</v>
      </c>
      <c r="AG198" s="4">
        <v>-16</v>
      </c>
      <c r="AH198" s="4">
        <v>4.2717280000000004</v>
      </c>
      <c r="AI198" s="4">
        <v>8</v>
      </c>
      <c r="AJ198" s="4">
        <v>191</v>
      </c>
      <c r="AK198" s="4">
        <v>140</v>
      </c>
      <c r="AL198" s="4">
        <v>3.4</v>
      </c>
      <c r="AM198" s="4">
        <v>195</v>
      </c>
      <c r="AN198" s="4" t="s">
        <v>155</v>
      </c>
      <c r="AO198" s="4">
        <v>1</v>
      </c>
      <c r="AP198" s="5">
        <v>0.85658564814814808</v>
      </c>
      <c r="AQ198" s="4">
        <v>47.159750000000003</v>
      </c>
      <c r="AR198" s="4">
        <v>-88.484168999999994</v>
      </c>
      <c r="AS198" s="4">
        <v>309.7</v>
      </c>
      <c r="AT198" s="4">
        <v>29</v>
      </c>
      <c r="AU198" s="4">
        <v>12</v>
      </c>
      <c r="AV198" s="4">
        <v>8</v>
      </c>
      <c r="AW198" s="4" t="s">
        <v>198</v>
      </c>
      <c r="AX198" s="4">
        <v>1.8</v>
      </c>
      <c r="AY198" s="4">
        <v>1</v>
      </c>
      <c r="AZ198" s="4">
        <v>2.2000000000000002</v>
      </c>
      <c r="BA198" s="4">
        <v>14.023</v>
      </c>
      <c r="BB198" s="4">
        <v>11.51</v>
      </c>
      <c r="BC198" s="4">
        <v>0.82</v>
      </c>
      <c r="BD198" s="4">
        <v>18.218</v>
      </c>
      <c r="BE198" s="4">
        <v>1708.7280000000001</v>
      </c>
      <c r="BF198" s="4">
        <v>306.87599999999998</v>
      </c>
      <c r="BG198" s="4">
        <v>2.0129999999999999</v>
      </c>
      <c r="BH198" s="4">
        <v>0</v>
      </c>
      <c r="BI198" s="4">
        <v>2.0129999999999999</v>
      </c>
      <c r="BJ198" s="4">
        <v>1.5129999999999999</v>
      </c>
      <c r="BK198" s="4">
        <v>0</v>
      </c>
      <c r="BL198" s="4">
        <v>1.5129999999999999</v>
      </c>
      <c r="BM198" s="4">
        <v>277.9316</v>
      </c>
      <c r="BQ198" s="4">
        <v>504.79300000000001</v>
      </c>
      <c r="BR198" s="4">
        <v>0.50884799999999997</v>
      </c>
      <c r="BS198" s="4">
        <v>-5</v>
      </c>
      <c r="BT198" s="4">
        <v>-2.2272E-2</v>
      </c>
      <c r="BU198" s="4">
        <v>12.434977</v>
      </c>
      <c r="BV198" s="4">
        <v>-0.44988899999999998</v>
      </c>
    </row>
    <row r="199" spans="1:74" x14ac:dyDescent="0.25">
      <c r="A199" s="2">
        <v>42067</v>
      </c>
      <c r="B199" s="3">
        <v>2.2398148148148143E-2</v>
      </c>
      <c r="C199" s="4">
        <v>9.8620000000000001</v>
      </c>
      <c r="D199" s="4">
        <v>3.3075999999999999</v>
      </c>
      <c r="E199" s="4">
        <v>33075.88235</v>
      </c>
      <c r="F199" s="4">
        <v>144.19999999999999</v>
      </c>
      <c r="G199" s="4">
        <v>-1.8</v>
      </c>
      <c r="H199" s="4">
        <v>41203.9</v>
      </c>
      <c r="J199" s="4">
        <v>4.0999999999999996</v>
      </c>
      <c r="K199" s="4">
        <v>0.84409999999999996</v>
      </c>
      <c r="L199" s="4">
        <v>8.3241999999999994</v>
      </c>
      <c r="M199" s="4">
        <v>2.7917999999999998</v>
      </c>
      <c r="N199" s="4">
        <v>121.6995</v>
      </c>
      <c r="O199" s="4">
        <v>0</v>
      </c>
      <c r="P199" s="4">
        <v>121.7</v>
      </c>
      <c r="Q199" s="4">
        <v>91.4893</v>
      </c>
      <c r="R199" s="4">
        <v>0</v>
      </c>
      <c r="S199" s="4">
        <v>91.5</v>
      </c>
      <c r="T199" s="4">
        <v>41203.9424</v>
      </c>
      <c r="W199" s="4">
        <v>0</v>
      </c>
      <c r="X199" s="4">
        <v>3.4607000000000001</v>
      </c>
      <c r="Y199" s="4">
        <v>12.4</v>
      </c>
      <c r="Z199" s="4">
        <v>853</v>
      </c>
      <c r="AA199" s="4">
        <v>878</v>
      </c>
      <c r="AB199" s="4">
        <v>883</v>
      </c>
      <c r="AC199" s="4">
        <v>61</v>
      </c>
      <c r="AD199" s="4">
        <v>4.74</v>
      </c>
      <c r="AE199" s="4">
        <v>0.11</v>
      </c>
      <c r="AF199" s="4">
        <v>981</v>
      </c>
      <c r="AG199" s="4">
        <v>-16</v>
      </c>
      <c r="AH199" s="4">
        <v>4.7292709999999998</v>
      </c>
      <c r="AI199" s="4">
        <v>8</v>
      </c>
      <c r="AJ199" s="4">
        <v>191</v>
      </c>
      <c r="AK199" s="4">
        <v>140</v>
      </c>
      <c r="AL199" s="4">
        <v>3.2</v>
      </c>
      <c r="AM199" s="4">
        <v>195</v>
      </c>
      <c r="AN199" s="4" t="s">
        <v>155</v>
      </c>
      <c r="AO199" s="4">
        <v>1</v>
      </c>
      <c r="AP199" s="5">
        <v>0.85659722222222223</v>
      </c>
      <c r="AQ199" s="4">
        <v>47.159889999999997</v>
      </c>
      <c r="AR199" s="4">
        <v>-88.484189000000001</v>
      </c>
      <c r="AS199" s="4">
        <v>309.8</v>
      </c>
      <c r="AT199" s="4">
        <v>30.4</v>
      </c>
      <c r="AU199" s="4">
        <v>12</v>
      </c>
      <c r="AV199" s="4">
        <v>8</v>
      </c>
      <c r="AW199" s="4" t="s">
        <v>198</v>
      </c>
      <c r="AX199" s="4">
        <v>1.8</v>
      </c>
      <c r="AY199" s="4">
        <v>1</v>
      </c>
      <c r="AZ199" s="4">
        <v>2.2000000000000002</v>
      </c>
      <c r="BA199" s="4">
        <v>14.023</v>
      </c>
      <c r="BB199" s="4">
        <v>11.38</v>
      </c>
      <c r="BC199" s="4">
        <v>0.81</v>
      </c>
      <c r="BD199" s="4">
        <v>18.474</v>
      </c>
      <c r="BE199" s="4">
        <v>1656.1010000000001</v>
      </c>
      <c r="BF199" s="4">
        <v>353.51499999999999</v>
      </c>
      <c r="BG199" s="4">
        <v>2.536</v>
      </c>
      <c r="BH199" s="4">
        <v>0</v>
      </c>
      <c r="BI199" s="4">
        <v>2.536</v>
      </c>
      <c r="BJ199" s="4">
        <v>1.9059999999999999</v>
      </c>
      <c r="BK199" s="4">
        <v>0</v>
      </c>
      <c r="BL199" s="4">
        <v>1.9059999999999999</v>
      </c>
      <c r="BM199" s="4">
        <v>271.08199999999999</v>
      </c>
      <c r="BQ199" s="4">
        <v>500.61200000000002</v>
      </c>
      <c r="BR199" s="4">
        <v>0.49214400000000003</v>
      </c>
      <c r="BS199" s="4">
        <v>-5</v>
      </c>
      <c r="BT199" s="4">
        <v>-2.4354000000000001E-2</v>
      </c>
      <c r="BU199" s="4">
        <v>12.026766</v>
      </c>
      <c r="BV199" s="4">
        <v>-0.49194399999999999</v>
      </c>
    </row>
    <row r="200" spans="1:74" x14ac:dyDescent="0.25">
      <c r="A200" s="2">
        <v>42067</v>
      </c>
      <c r="B200" s="3">
        <v>2.2409722222222223E-2</v>
      </c>
      <c r="C200" s="4">
        <v>9.5830000000000002</v>
      </c>
      <c r="D200" s="4">
        <v>3.8108</v>
      </c>
      <c r="E200" s="4">
        <v>38107.991800000003</v>
      </c>
      <c r="F200" s="4">
        <v>171.9</v>
      </c>
      <c r="G200" s="4">
        <v>-2.4</v>
      </c>
      <c r="H200" s="4">
        <v>40313.699999999997</v>
      </c>
      <c r="J200" s="4">
        <v>4.0999999999999996</v>
      </c>
      <c r="K200" s="4">
        <v>0.84230000000000005</v>
      </c>
      <c r="L200" s="4">
        <v>8.0721000000000007</v>
      </c>
      <c r="M200" s="4">
        <v>3.21</v>
      </c>
      <c r="N200" s="4">
        <v>144.8032</v>
      </c>
      <c r="O200" s="4">
        <v>0</v>
      </c>
      <c r="P200" s="4">
        <v>144.80000000000001</v>
      </c>
      <c r="Q200" s="4">
        <v>108.8578</v>
      </c>
      <c r="R200" s="4">
        <v>0</v>
      </c>
      <c r="S200" s="4">
        <v>108.9</v>
      </c>
      <c r="T200" s="4">
        <v>40313.731299999999</v>
      </c>
      <c r="W200" s="4">
        <v>0</v>
      </c>
      <c r="X200" s="4">
        <v>3.4535999999999998</v>
      </c>
      <c r="Y200" s="4">
        <v>12.3</v>
      </c>
      <c r="Z200" s="4">
        <v>854</v>
      </c>
      <c r="AA200" s="4">
        <v>878</v>
      </c>
      <c r="AB200" s="4">
        <v>884</v>
      </c>
      <c r="AC200" s="4">
        <v>61</v>
      </c>
      <c r="AD200" s="4">
        <v>4.74</v>
      </c>
      <c r="AE200" s="4">
        <v>0.11</v>
      </c>
      <c r="AF200" s="4">
        <v>981</v>
      </c>
      <c r="AG200" s="4">
        <v>-16</v>
      </c>
      <c r="AH200" s="4">
        <v>4</v>
      </c>
      <c r="AI200" s="4">
        <v>8</v>
      </c>
      <c r="AJ200" s="4">
        <v>191</v>
      </c>
      <c r="AK200" s="4">
        <v>140</v>
      </c>
      <c r="AL200" s="4">
        <v>3.2</v>
      </c>
      <c r="AM200" s="4">
        <v>195</v>
      </c>
      <c r="AN200" s="4" t="s">
        <v>155</v>
      </c>
      <c r="AO200" s="4">
        <v>1</v>
      </c>
      <c r="AP200" s="5">
        <v>0.85660879629629638</v>
      </c>
      <c r="AQ200" s="4">
        <v>47.160049000000001</v>
      </c>
      <c r="AR200" s="4">
        <v>-88.484189999999998</v>
      </c>
      <c r="AS200" s="4">
        <v>309.7</v>
      </c>
      <c r="AT200" s="4">
        <v>33.299999999999997</v>
      </c>
      <c r="AU200" s="4">
        <v>12</v>
      </c>
      <c r="AV200" s="4">
        <v>8</v>
      </c>
      <c r="AW200" s="4" t="s">
        <v>198</v>
      </c>
      <c r="AX200" s="4">
        <v>1.8849</v>
      </c>
      <c r="AY200" s="4">
        <v>1</v>
      </c>
      <c r="AZ200" s="4">
        <v>2.2000000000000002</v>
      </c>
      <c r="BA200" s="4">
        <v>14.023</v>
      </c>
      <c r="BB200" s="4">
        <v>11.24</v>
      </c>
      <c r="BC200" s="4">
        <v>0.8</v>
      </c>
      <c r="BD200" s="4">
        <v>18.716000000000001</v>
      </c>
      <c r="BE200" s="4">
        <v>1597.825</v>
      </c>
      <c r="BF200" s="4">
        <v>404.41699999999997</v>
      </c>
      <c r="BG200" s="4">
        <v>3.0019999999999998</v>
      </c>
      <c r="BH200" s="4">
        <v>0</v>
      </c>
      <c r="BI200" s="4">
        <v>3.0019999999999998</v>
      </c>
      <c r="BJ200" s="4">
        <v>2.2570000000000001</v>
      </c>
      <c r="BK200" s="4">
        <v>0</v>
      </c>
      <c r="BL200" s="4">
        <v>2.2570000000000001</v>
      </c>
      <c r="BM200" s="4">
        <v>263.88729999999998</v>
      </c>
      <c r="BQ200" s="4">
        <v>497.072</v>
      </c>
      <c r="BR200" s="4">
        <v>0.49118000000000001</v>
      </c>
      <c r="BS200" s="4">
        <v>-5</v>
      </c>
      <c r="BT200" s="4">
        <v>-2.8268999999999999E-2</v>
      </c>
      <c r="BU200" s="4">
        <v>12.003202999999999</v>
      </c>
      <c r="BV200" s="4">
        <v>-0.57104299999999997</v>
      </c>
    </row>
    <row r="201" spans="1:74" x14ac:dyDescent="0.25">
      <c r="A201" s="2">
        <v>42067</v>
      </c>
      <c r="B201" s="3">
        <v>2.2421296296296297E-2</v>
      </c>
      <c r="C201" s="4">
        <v>9.3190000000000008</v>
      </c>
      <c r="D201" s="4">
        <v>4.1173000000000002</v>
      </c>
      <c r="E201" s="4">
        <v>41173.10671</v>
      </c>
      <c r="F201" s="4">
        <v>159.9</v>
      </c>
      <c r="G201" s="4">
        <v>-1.8</v>
      </c>
      <c r="H201" s="4">
        <v>39762.699999999997</v>
      </c>
      <c r="J201" s="4">
        <v>4.0999999999999996</v>
      </c>
      <c r="K201" s="4">
        <v>0.84199999999999997</v>
      </c>
      <c r="L201" s="4">
        <v>7.8465999999999996</v>
      </c>
      <c r="M201" s="4">
        <v>3.4666000000000001</v>
      </c>
      <c r="N201" s="4">
        <v>134.6525</v>
      </c>
      <c r="O201" s="4">
        <v>0</v>
      </c>
      <c r="P201" s="4">
        <v>134.69999999999999</v>
      </c>
      <c r="Q201" s="4">
        <v>101.2269</v>
      </c>
      <c r="R201" s="4">
        <v>0</v>
      </c>
      <c r="S201" s="4">
        <v>101.2</v>
      </c>
      <c r="T201" s="4">
        <v>39762.7137</v>
      </c>
      <c r="W201" s="4">
        <v>0</v>
      </c>
      <c r="X201" s="4">
        <v>3.452</v>
      </c>
      <c r="Y201" s="4">
        <v>12.3</v>
      </c>
      <c r="Z201" s="4">
        <v>854</v>
      </c>
      <c r="AA201" s="4">
        <v>879</v>
      </c>
      <c r="AB201" s="4">
        <v>884</v>
      </c>
      <c r="AC201" s="4">
        <v>61</v>
      </c>
      <c r="AD201" s="4">
        <v>4.74</v>
      </c>
      <c r="AE201" s="4">
        <v>0.11</v>
      </c>
      <c r="AF201" s="4">
        <v>981</v>
      </c>
      <c r="AG201" s="4">
        <v>-16</v>
      </c>
      <c r="AH201" s="4">
        <v>4.2679999999999998</v>
      </c>
      <c r="AI201" s="4">
        <v>8</v>
      </c>
      <c r="AJ201" s="4">
        <v>191</v>
      </c>
      <c r="AK201" s="4">
        <v>140</v>
      </c>
      <c r="AL201" s="4">
        <v>3</v>
      </c>
      <c r="AM201" s="4">
        <v>195</v>
      </c>
      <c r="AN201" s="4" t="s">
        <v>155</v>
      </c>
      <c r="AO201" s="4">
        <v>1</v>
      </c>
      <c r="AP201" s="5">
        <v>0.85662037037037031</v>
      </c>
      <c r="AQ201" s="4">
        <v>47.160198000000001</v>
      </c>
      <c r="AR201" s="4">
        <v>-88.484191999999993</v>
      </c>
      <c r="AS201" s="4">
        <v>309.8</v>
      </c>
      <c r="AT201" s="4">
        <v>35</v>
      </c>
      <c r="AU201" s="4">
        <v>12</v>
      </c>
      <c r="AV201" s="4">
        <v>7</v>
      </c>
      <c r="AW201" s="4" t="s">
        <v>199</v>
      </c>
      <c r="AX201" s="4">
        <v>1.9</v>
      </c>
      <c r="AY201" s="4">
        <v>1</v>
      </c>
      <c r="AZ201" s="4">
        <v>2.2000000000000002</v>
      </c>
      <c r="BA201" s="4">
        <v>14.023</v>
      </c>
      <c r="BB201" s="4">
        <v>11.22</v>
      </c>
      <c r="BC201" s="4">
        <v>0.8</v>
      </c>
      <c r="BD201" s="4">
        <v>18.77</v>
      </c>
      <c r="BE201" s="4">
        <v>1555.6279999999999</v>
      </c>
      <c r="BF201" s="4">
        <v>437.43099999999998</v>
      </c>
      <c r="BG201" s="4">
        <v>2.7959999999999998</v>
      </c>
      <c r="BH201" s="4">
        <v>0</v>
      </c>
      <c r="BI201" s="4">
        <v>2.7959999999999998</v>
      </c>
      <c r="BJ201" s="4">
        <v>2.1019999999999999</v>
      </c>
      <c r="BK201" s="4">
        <v>0</v>
      </c>
      <c r="BL201" s="4">
        <v>2.1019999999999999</v>
      </c>
      <c r="BM201" s="4">
        <v>260.6893</v>
      </c>
      <c r="BQ201" s="4">
        <v>497.62400000000002</v>
      </c>
      <c r="BR201" s="4">
        <v>0.45904</v>
      </c>
      <c r="BS201" s="4">
        <v>-5</v>
      </c>
      <c r="BT201" s="4">
        <v>-2.9000000000000001E-2</v>
      </c>
      <c r="BU201" s="4">
        <v>11.217791</v>
      </c>
      <c r="BV201" s="4">
        <v>-0.58579999999999999</v>
      </c>
    </row>
    <row r="202" spans="1:74" x14ac:dyDescent="0.25">
      <c r="A202" s="2">
        <v>42067</v>
      </c>
      <c r="B202" s="3">
        <v>2.243287037037037E-2</v>
      </c>
      <c r="C202" s="4">
        <v>9.4589999999999996</v>
      </c>
      <c r="D202" s="4">
        <v>4.1477000000000004</v>
      </c>
      <c r="E202" s="4">
        <v>41476.57763</v>
      </c>
      <c r="F202" s="4">
        <v>125.7</v>
      </c>
      <c r="G202" s="4">
        <v>-1.1000000000000001</v>
      </c>
      <c r="H202" s="4">
        <v>39388.6</v>
      </c>
      <c r="J202" s="4">
        <v>4.04</v>
      </c>
      <c r="K202" s="4">
        <v>0.84099999999999997</v>
      </c>
      <c r="L202" s="4">
        <v>7.9550000000000001</v>
      </c>
      <c r="M202" s="4">
        <v>3.488</v>
      </c>
      <c r="N202" s="4">
        <v>105.74250000000001</v>
      </c>
      <c r="O202" s="4">
        <v>0</v>
      </c>
      <c r="P202" s="4">
        <v>105.7</v>
      </c>
      <c r="Q202" s="4">
        <v>79.493399999999994</v>
      </c>
      <c r="R202" s="4">
        <v>0</v>
      </c>
      <c r="S202" s="4">
        <v>79.5</v>
      </c>
      <c r="T202" s="4">
        <v>39388.607000000004</v>
      </c>
      <c r="W202" s="4">
        <v>0</v>
      </c>
      <c r="X202" s="4">
        <v>3.3942000000000001</v>
      </c>
      <c r="Y202" s="4">
        <v>12.4</v>
      </c>
      <c r="Z202" s="4">
        <v>853</v>
      </c>
      <c r="AA202" s="4">
        <v>878</v>
      </c>
      <c r="AB202" s="4">
        <v>884</v>
      </c>
      <c r="AC202" s="4">
        <v>61</v>
      </c>
      <c r="AD202" s="4">
        <v>4.74</v>
      </c>
      <c r="AE202" s="4">
        <v>0.11</v>
      </c>
      <c r="AF202" s="4">
        <v>981</v>
      </c>
      <c r="AG202" s="4">
        <v>-16</v>
      </c>
      <c r="AH202" s="4">
        <v>5</v>
      </c>
      <c r="AI202" s="4">
        <v>8</v>
      </c>
      <c r="AJ202" s="4">
        <v>191</v>
      </c>
      <c r="AK202" s="4">
        <v>140</v>
      </c>
      <c r="AL202" s="4">
        <v>3</v>
      </c>
      <c r="AM202" s="4">
        <v>195</v>
      </c>
      <c r="AN202" s="4" t="s">
        <v>155</v>
      </c>
      <c r="AO202" s="4">
        <v>1</v>
      </c>
      <c r="AP202" s="5">
        <v>0.85663194444444446</v>
      </c>
      <c r="AQ202" s="4">
        <v>47.160341000000003</v>
      </c>
      <c r="AR202" s="4">
        <v>-88.484182000000004</v>
      </c>
      <c r="AS202" s="4">
        <v>309.89999999999998</v>
      </c>
      <c r="AT202" s="4">
        <v>34.9</v>
      </c>
      <c r="AU202" s="4">
        <v>12</v>
      </c>
      <c r="AV202" s="4">
        <v>8</v>
      </c>
      <c r="AW202" s="4" t="s">
        <v>200</v>
      </c>
      <c r="AX202" s="4">
        <v>1.9</v>
      </c>
      <c r="AY202" s="4">
        <v>1</v>
      </c>
      <c r="AZ202" s="4">
        <v>2.2000000000000002</v>
      </c>
      <c r="BA202" s="4">
        <v>14.023</v>
      </c>
      <c r="BB202" s="4">
        <v>11.14</v>
      </c>
      <c r="BC202" s="4">
        <v>0.79</v>
      </c>
      <c r="BD202" s="4">
        <v>18.911000000000001</v>
      </c>
      <c r="BE202" s="4">
        <v>1567.6189999999999</v>
      </c>
      <c r="BF202" s="4">
        <v>437.48399999999998</v>
      </c>
      <c r="BG202" s="4">
        <v>2.1819999999999999</v>
      </c>
      <c r="BH202" s="4">
        <v>0</v>
      </c>
      <c r="BI202" s="4">
        <v>2.1819999999999999</v>
      </c>
      <c r="BJ202" s="4">
        <v>1.64</v>
      </c>
      <c r="BK202" s="4">
        <v>0</v>
      </c>
      <c r="BL202" s="4">
        <v>1.64</v>
      </c>
      <c r="BM202" s="4">
        <v>256.68090000000001</v>
      </c>
      <c r="BQ202" s="4">
        <v>486.33199999999999</v>
      </c>
      <c r="BR202" s="4">
        <v>0.47484199999999999</v>
      </c>
      <c r="BS202" s="4">
        <v>-5</v>
      </c>
      <c r="BT202" s="4">
        <v>-2.9267999999999999E-2</v>
      </c>
      <c r="BU202" s="4">
        <v>11.603956</v>
      </c>
      <c r="BV202" s="4">
        <v>-0.59120799999999996</v>
      </c>
    </row>
    <row r="203" spans="1:74" x14ac:dyDescent="0.25">
      <c r="A203" s="2">
        <v>42067</v>
      </c>
      <c r="B203" s="3">
        <v>2.2444444444444444E-2</v>
      </c>
      <c r="C203" s="4">
        <v>9.4730000000000008</v>
      </c>
      <c r="D203" s="4">
        <v>4.1208</v>
      </c>
      <c r="E203" s="4">
        <v>41208.400659999999</v>
      </c>
      <c r="F203" s="4">
        <v>93.9</v>
      </c>
      <c r="G203" s="4">
        <v>-1.1000000000000001</v>
      </c>
      <c r="H203" s="4">
        <v>38715.199999999997</v>
      </c>
      <c r="J203" s="4">
        <v>4</v>
      </c>
      <c r="K203" s="4">
        <v>0.84179999999999999</v>
      </c>
      <c r="L203" s="4">
        <v>7.9748000000000001</v>
      </c>
      <c r="M203" s="4">
        <v>3.4691000000000001</v>
      </c>
      <c r="N203" s="4">
        <v>79.039900000000003</v>
      </c>
      <c r="O203" s="4">
        <v>0</v>
      </c>
      <c r="P203" s="4">
        <v>79</v>
      </c>
      <c r="Q203" s="4">
        <v>59.419400000000003</v>
      </c>
      <c r="R203" s="4">
        <v>0</v>
      </c>
      <c r="S203" s="4">
        <v>59.4</v>
      </c>
      <c r="T203" s="4">
        <v>38715.168299999998</v>
      </c>
      <c r="W203" s="4">
        <v>0</v>
      </c>
      <c r="X203" s="4">
        <v>3.3673999999999999</v>
      </c>
      <c r="Y203" s="4">
        <v>12.5</v>
      </c>
      <c r="Z203" s="4">
        <v>852</v>
      </c>
      <c r="AA203" s="4">
        <v>878</v>
      </c>
      <c r="AB203" s="4">
        <v>883</v>
      </c>
      <c r="AC203" s="4">
        <v>61</v>
      </c>
      <c r="AD203" s="4">
        <v>4.74</v>
      </c>
      <c r="AE203" s="4">
        <v>0.11</v>
      </c>
      <c r="AF203" s="4">
        <v>981</v>
      </c>
      <c r="AG203" s="4">
        <v>-16</v>
      </c>
      <c r="AH203" s="4">
        <v>5</v>
      </c>
      <c r="AI203" s="4">
        <v>8</v>
      </c>
      <c r="AJ203" s="4">
        <v>191.3</v>
      </c>
      <c r="AK203" s="4">
        <v>140</v>
      </c>
      <c r="AL203" s="4">
        <v>3.2</v>
      </c>
      <c r="AM203" s="4">
        <v>195</v>
      </c>
      <c r="AN203" s="4" t="s">
        <v>155</v>
      </c>
      <c r="AO203" s="4">
        <v>1</v>
      </c>
      <c r="AP203" s="5">
        <v>0.8566435185185185</v>
      </c>
      <c r="AQ203" s="4">
        <v>47.160479000000002</v>
      </c>
      <c r="AR203" s="4">
        <v>-88.484153000000006</v>
      </c>
      <c r="AS203" s="4">
        <v>309.89999999999998</v>
      </c>
      <c r="AT203" s="4">
        <v>34.6</v>
      </c>
      <c r="AU203" s="4">
        <v>12</v>
      </c>
      <c r="AV203" s="4">
        <v>8</v>
      </c>
      <c r="AW203" s="4" t="s">
        <v>200</v>
      </c>
      <c r="AX203" s="4">
        <v>1.9</v>
      </c>
      <c r="AY203" s="4">
        <v>1</v>
      </c>
      <c r="AZ203" s="4">
        <v>2.2000000000000002</v>
      </c>
      <c r="BA203" s="4">
        <v>14.023</v>
      </c>
      <c r="BB203" s="4">
        <v>11.21</v>
      </c>
      <c r="BC203" s="4">
        <v>0.8</v>
      </c>
      <c r="BD203" s="4">
        <v>18.786999999999999</v>
      </c>
      <c r="BE203" s="4">
        <v>1578.367</v>
      </c>
      <c r="BF203" s="4">
        <v>437</v>
      </c>
      <c r="BG203" s="4">
        <v>1.6379999999999999</v>
      </c>
      <c r="BH203" s="4">
        <v>0</v>
      </c>
      <c r="BI203" s="4">
        <v>1.6379999999999999</v>
      </c>
      <c r="BJ203" s="4">
        <v>1.232</v>
      </c>
      <c r="BK203" s="4">
        <v>0</v>
      </c>
      <c r="BL203" s="4">
        <v>1.232</v>
      </c>
      <c r="BM203" s="4">
        <v>253.38929999999999</v>
      </c>
      <c r="BQ203" s="4">
        <v>484.59300000000002</v>
      </c>
      <c r="BR203" s="4">
        <v>0.44786399999999998</v>
      </c>
      <c r="BS203" s="4">
        <v>-5</v>
      </c>
      <c r="BT203" s="4">
        <v>-3.0266999999999999E-2</v>
      </c>
      <c r="BU203" s="4">
        <v>10.94468</v>
      </c>
      <c r="BV203" s="4">
        <v>-0.61138800000000004</v>
      </c>
    </row>
    <row r="204" spans="1:74" x14ac:dyDescent="0.25">
      <c r="A204" s="2">
        <v>42067</v>
      </c>
      <c r="B204" s="3">
        <v>2.2456018518518518E-2</v>
      </c>
      <c r="C204" s="4">
        <v>9.4320000000000004</v>
      </c>
      <c r="D204" s="4">
        <v>4.1645000000000003</v>
      </c>
      <c r="E204" s="4">
        <v>41645.333879999998</v>
      </c>
      <c r="F204" s="4">
        <v>84.8</v>
      </c>
      <c r="G204" s="4">
        <v>-1</v>
      </c>
      <c r="H204" s="4">
        <v>38038.6</v>
      </c>
      <c r="J204" s="4">
        <v>3.9</v>
      </c>
      <c r="K204" s="4">
        <v>0.84250000000000003</v>
      </c>
      <c r="L204" s="4">
        <v>7.9469000000000003</v>
      </c>
      <c r="M204" s="4">
        <v>3.5085999999999999</v>
      </c>
      <c r="N204" s="4">
        <v>71.41</v>
      </c>
      <c r="O204" s="4">
        <v>0</v>
      </c>
      <c r="P204" s="4">
        <v>71.400000000000006</v>
      </c>
      <c r="Q204" s="4">
        <v>53.683399999999999</v>
      </c>
      <c r="R204" s="4">
        <v>0</v>
      </c>
      <c r="S204" s="4">
        <v>53.7</v>
      </c>
      <c r="T204" s="4">
        <v>38038.609299999996</v>
      </c>
      <c r="W204" s="4">
        <v>0</v>
      </c>
      <c r="X204" s="4">
        <v>3.2858000000000001</v>
      </c>
      <c r="Y204" s="4">
        <v>12.5</v>
      </c>
      <c r="Z204" s="4">
        <v>851</v>
      </c>
      <c r="AA204" s="4">
        <v>878</v>
      </c>
      <c r="AB204" s="4">
        <v>882</v>
      </c>
      <c r="AC204" s="4">
        <v>61</v>
      </c>
      <c r="AD204" s="4">
        <v>4.74</v>
      </c>
      <c r="AE204" s="4">
        <v>0.11</v>
      </c>
      <c r="AF204" s="4">
        <v>981</v>
      </c>
      <c r="AG204" s="4">
        <v>-16</v>
      </c>
      <c r="AH204" s="4">
        <v>5</v>
      </c>
      <c r="AI204" s="4">
        <v>8</v>
      </c>
      <c r="AJ204" s="4">
        <v>192</v>
      </c>
      <c r="AK204" s="4">
        <v>140</v>
      </c>
      <c r="AL204" s="4">
        <v>3.5</v>
      </c>
      <c r="AM204" s="4">
        <v>195</v>
      </c>
      <c r="AN204" s="4" t="s">
        <v>155</v>
      </c>
      <c r="AO204" s="4">
        <v>1</v>
      </c>
      <c r="AP204" s="5">
        <v>0.85665509259259265</v>
      </c>
      <c r="AQ204" s="4">
        <v>47.160615</v>
      </c>
      <c r="AR204" s="4">
        <v>-88.484106999999995</v>
      </c>
      <c r="AS204" s="4">
        <v>310.39999999999998</v>
      </c>
      <c r="AT204" s="4">
        <v>34.6</v>
      </c>
      <c r="AU204" s="4">
        <v>12</v>
      </c>
      <c r="AV204" s="4">
        <v>8</v>
      </c>
      <c r="AW204" s="4" t="s">
        <v>200</v>
      </c>
      <c r="AX204" s="4">
        <v>1.6453</v>
      </c>
      <c r="AY204" s="4">
        <v>1.3395999999999999</v>
      </c>
      <c r="AZ204" s="4">
        <v>2.4546999999999999</v>
      </c>
      <c r="BA204" s="4">
        <v>14.023</v>
      </c>
      <c r="BB204" s="4">
        <v>11.25</v>
      </c>
      <c r="BC204" s="4">
        <v>0.8</v>
      </c>
      <c r="BD204" s="4">
        <v>18.693000000000001</v>
      </c>
      <c r="BE204" s="4">
        <v>1578.6279999999999</v>
      </c>
      <c r="BF204" s="4">
        <v>443.60899999999998</v>
      </c>
      <c r="BG204" s="4">
        <v>1.486</v>
      </c>
      <c r="BH204" s="4">
        <v>0</v>
      </c>
      <c r="BI204" s="4">
        <v>1.486</v>
      </c>
      <c r="BJ204" s="4">
        <v>1.117</v>
      </c>
      <c r="BK204" s="4">
        <v>0</v>
      </c>
      <c r="BL204" s="4">
        <v>1.117</v>
      </c>
      <c r="BM204" s="4">
        <v>249.87819999999999</v>
      </c>
      <c r="BQ204" s="4">
        <v>474.59100000000001</v>
      </c>
      <c r="BR204" s="4">
        <v>0.42026599999999997</v>
      </c>
      <c r="BS204" s="4">
        <v>-5</v>
      </c>
      <c r="BT204" s="4">
        <v>-3.1E-2</v>
      </c>
      <c r="BU204" s="4">
        <v>10.270250000000001</v>
      </c>
      <c r="BV204" s="4">
        <v>-0.62619999999999998</v>
      </c>
    </row>
    <row r="205" spans="1:74" x14ac:dyDescent="0.25">
      <c r="A205" s="2">
        <v>42067</v>
      </c>
      <c r="B205" s="3">
        <v>2.2467592592592591E-2</v>
      </c>
      <c r="C205" s="4">
        <v>9.3889999999999993</v>
      </c>
      <c r="D205" s="4">
        <v>4.2043999999999997</v>
      </c>
      <c r="E205" s="4">
        <v>42043.572590000003</v>
      </c>
      <c r="F205" s="4">
        <v>78.3</v>
      </c>
      <c r="G205" s="4">
        <v>-1</v>
      </c>
      <c r="H205" s="4">
        <v>37429.800000000003</v>
      </c>
      <c r="J205" s="4">
        <v>3.9</v>
      </c>
      <c r="K205" s="4">
        <v>0.84309999999999996</v>
      </c>
      <c r="L205" s="4">
        <v>7.9156000000000004</v>
      </c>
      <c r="M205" s="4">
        <v>3.5447000000000002</v>
      </c>
      <c r="N205" s="4">
        <v>66.033500000000004</v>
      </c>
      <c r="O205" s="4">
        <v>0</v>
      </c>
      <c r="P205" s="4">
        <v>66</v>
      </c>
      <c r="Q205" s="4">
        <v>49.641599999999997</v>
      </c>
      <c r="R205" s="4">
        <v>0</v>
      </c>
      <c r="S205" s="4">
        <v>49.6</v>
      </c>
      <c r="T205" s="4">
        <v>37429.826699999998</v>
      </c>
      <c r="W205" s="4">
        <v>0</v>
      </c>
      <c r="X205" s="4">
        <v>3.2881</v>
      </c>
      <c r="Y205" s="4">
        <v>12.6</v>
      </c>
      <c r="Z205" s="4">
        <v>850</v>
      </c>
      <c r="AA205" s="4">
        <v>877</v>
      </c>
      <c r="AB205" s="4">
        <v>881</v>
      </c>
      <c r="AC205" s="4">
        <v>61</v>
      </c>
      <c r="AD205" s="4">
        <v>4.74</v>
      </c>
      <c r="AE205" s="4">
        <v>0.11</v>
      </c>
      <c r="AF205" s="4">
        <v>981</v>
      </c>
      <c r="AG205" s="4">
        <v>-16</v>
      </c>
      <c r="AH205" s="4">
        <v>5</v>
      </c>
      <c r="AI205" s="4">
        <v>8</v>
      </c>
      <c r="AJ205" s="4">
        <v>191.7</v>
      </c>
      <c r="AK205" s="4">
        <v>140</v>
      </c>
      <c r="AL205" s="4">
        <v>3.6</v>
      </c>
      <c r="AM205" s="4">
        <v>195</v>
      </c>
      <c r="AN205" s="4" t="s">
        <v>155</v>
      </c>
      <c r="AO205" s="4">
        <v>2</v>
      </c>
      <c r="AP205" s="5">
        <v>0.85666666666666658</v>
      </c>
      <c r="AQ205" s="4">
        <v>47.160747999999998</v>
      </c>
      <c r="AR205" s="4">
        <v>-88.484041000000005</v>
      </c>
      <c r="AS205" s="4">
        <v>311.3</v>
      </c>
      <c r="AT205" s="4">
        <v>34.4</v>
      </c>
      <c r="AU205" s="4">
        <v>12</v>
      </c>
      <c r="AV205" s="4">
        <v>8</v>
      </c>
      <c r="AW205" s="4" t="s">
        <v>200</v>
      </c>
      <c r="AX205" s="4">
        <v>1.2604</v>
      </c>
      <c r="AY205" s="4">
        <v>1.4849000000000001</v>
      </c>
      <c r="AZ205" s="4">
        <v>2.5</v>
      </c>
      <c r="BA205" s="4">
        <v>14.023</v>
      </c>
      <c r="BB205" s="4">
        <v>11.29</v>
      </c>
      <c r="BC205" s="4">
        <v>0.81</v>
      </c>
      <c r="BD205" s="4">
        <v>18.609000000000002</v>
      </c>
      <c r="BE205" s="4">
        <v>1578.23</v>
      </c>
      <c r="BF205" s="4">
        <v>449.827</v>
      </c>
      <c r="BG205" s="4">
        <v>1.379</v>
      </c>
      <c r="BH205" s="4">
        <v>0</v>
      </c>
      <c r="BI205" s="4">
        <v>1.379</v>
      </c>
      <c r="BJ205" s="4">
        <v>1.036</v>
      </c>
      <c r="BK205" s="4">
        <v>0</v>
      </c>
      <c r="BL205" s="4">
        <v>1.036</v>
      </c>
      <c r="BM205" s="4">
        <v>246.78829999999999</v>
      </c>
      <c r="BQ205" s="4">
        <v>476.685</v>
      </c>
      <c r="BR205" s="4">
        <v>0.42498999999999998</v>
      </c>
      <c r="BS205" s="4">
        <v>-5</v>
      </c>
      <c r="BT205" s="4">
        <v>-3.1798E-2</v>
      </c>
      <c r="BU205" s="4">
        <v>10.385693</v>
      </c>
      <c r="BV205" s="4">
        <v>-0.64232</v>
      </c>
    </row>
    <row r="206" spans="1:74" x14ac:dyDescent="0.25">
      <c r="A206" s="2">
        <v>42067</v>
      </c>
      <c r="B206" s="3">
        <v>2.2479166666666665E-2</v>
      </c>
      <c r="C206" s="4">
        <v>9.2750000000000004</v>
      </c>
      <c r="D206" s="4">
        <v>4.3158000000000003</v>
      </c>
      <c r="E206" s="4">
        <v>43157.600339999997</v>
      </c>
      <c r="F206" s="4">
        <v>75.8</v>
      </c>
      <c r="G206" s="4">
        <v>1.2</v>
      </c>
      <c r="H206" s="4">
        <v>36862.800000000003</v>
      </c>
      <c r="J206" s="4">
        <v>3.9</v>
      </c>
      <c r="K206" s="4">
        <v>0.84350000000000003</v>
      </c>
      <c r="L206" s="4">
        <v>7.8231999999999999</v>
      </c>
      <c r="M206" s="4">
        <v>3.6402000000000001</v>
      </c>
      <c r="N206" s="4">
        <v>63.950200000000002</v>
      </c>
      <c r="O206" s="4">
        <v>1.0122</v>
      </c>
      <c r="P206" s="4">
        <v>65</v>
      </c>
      <c r="Q206" s="4">
        <v>48.075499999999998</v>
      </c>
      <c r="R206" s="4">
        <v>0.76090000000000002</v>
      </c>
      <c r="S206" s="4">
        <v>48.8</v>
      </c>
      <c r="T206" s="4">
        <v>36862.839</v>
      </c>
      <c r="W206" s="4">
        <v>0</v>
      </c>
      <c r="X206" s="4">
        <v>3.2894999999999999</v>
      </c>
      <c r="Y206" s="4">
        <v>12.4</v>
      </c>
      <c r="Z206" s="4">
        <v>851</v>
      </c>
      <c r="AA206" s="4">
        <v>878</v>
      </c>
      <c r="AB206" s="4">
        <v>880</v>
      </c>
      <c r="AC206" s="4">
        <v>61</v>
      </c>
      <c r="AD206" s="4">
        <v>4.74</v>
      </c>
      <c r="AE206" s="4">
        <v>0.11</v>
      </c>
      <c r="AF206" s="4">
        <v>981</v>
      </c>
      <c r="AG206" s="4">
        <v>-16</v>
      </c>
      <c r="AH206" s="4">
        <v>5</v>
      </c>
      <c r="AI206" s="4">
        <v>8</v>
      </c>
      <c r="AJ206" s="4">
        <v>191</v>
      </c>
      <c r="AK206" s="4">
        <v>140</v>
      </c>
      <c r="AL206" s="4">
        <v>3.5</v>
      </c>
      <c r="AM206" s="4">
        <v>195</v>
      </c>
      <c r="AN206" s="4" t="s">
        <v>155</v>
      </c>
      <c r="AO206" s="4">
        <v>2</v>
      </c>
      <c r="AP206" s="5">
        <v>0.85667824074074073</v>
      </c>
      <c r="AQ206" s="4">
        <v>47.160879999999999</v>
      </c>
      <c r="AR206" s="4">
        <v>-88.483982999999995</v>
      </c>
      <c r="AS206" s="4">
        <v>312</v>
      </c>
      <c r="AT206" s="4">
        <v>34.4</v>
      </c>
      <c r="AU206" s="4">
        <v>12</v>
      </c>
      <c r="AV206" s="4">
        <v>8</v>
      </c>
      <c r="AW206" s="4" t="s">
        <v>200</v>
      </c>
      <c r="AX206" s="4">
        <v>0.94530000000000003</v>
      </c>
      <c r="AY206" s="4">
        <v>1.5</v>
      </c>
      <c r="AZ206" s="4">
        <v>1.9905999999999999</v>
      </c>
      <c r="BA206" s="4">
        <v>14.023</v>
      </c>
      <c r="BB206" s="4">
        <v>11.32</v>
      </c>
      <c r="BC206" s="4">
        <v>0.81</v>
      </c>
      <c r="BD206" s="4">
        <v>18.558</v>
      </c>
      <c r="BE206" s="4">
        <v>1565.336</v>
      </c>
      <c r="BF206" s="4">
        <v>463.584</v>
      </c>
      <c r="BG206" s="4">
        <v>1.34</v>
      </c>
      <c r="BH206" s="4">
        <v>2.1000000000000001E-2</v>
      </c>
      <c r="BI206" s="4">
        <v>1.361</v>
      </c>
      <c r="BJ206" s="4">
        <v>1.0069999999999999</v>
      </c>
      <c r="BK206" s="4">
        <v>1.6E-2</v>
      </c>
      <c r="BL206" s="4">
        <v>1.0229999999999999</v>
      </c>
      <c r="BM206" s="4">
        <v>243.91229999999999</v>
      </c>
      <c r="BQ206" s="4">
        <v>478.58300000000003</v>
      </c>
      <c r="BR206" s="4">
        <v>0.44028600000000001</v>
      </c>
      <c r="BS206" s="4">
        <v>-5</v>
      </c>
      <c r="BT206" s="4">
        <v>-3.5339000000000002E-2</v>
      </c>
      <c r="BU206" s="4">
        <v>10.759489</v>
      </c>
      <c r="BV206" s="4">
        <v>-0.71385500000000002</v>
      </c>
    </row>
    <row r="207" spans="1:74" x14ac:dyDescent="0.25">
      <c r="A207" s="2">
        <v>42067</v>
      </c>
      <c r="B207" s="3">
        <v>2.2490740740740738E-2</v>
      </c>
      <c r="C207" s="4">
        <v>8.9079999999999995</v>
      </c>
      <c r="D207" s="4">
        <v>4.4184999999999999</v>
      </c>
      <c r="E207" s="4">
        <v>44184.659090000001</v>
      </c>
      <c r="F207" s="4">
        <v>75.3</v>
      </c>
      <c r="G207" s="4">
        <v>2.2999999999999998</v>
      </c>
      <c r="H207" s="4">
        <v>36372.9</v>
      </c>
      <c r="J207" s="4">
        <v>3.9</v>
      </c>
      <c r="K207" s="4">
        <v>0.84570000000000001</v>
      </c>
      <c r="L207" s="4">
        <v>7.5335999999999999</v>
      </c>
      <c r="M207" s="4">
        <v>3.7368000000000001</v>
      </c>
      <c r="N207" s="4">
        <v>63.714199999999998</v>
      </c>
      <c r="O207" s="4">
        <v>1.9452</v>
      </c>
      <c r="P207" s="4">
        <v>65.7</v>
      </c>
      <c r="Q207" s="4">
        <v>47.898099999999999</v>
      </c>
      <c r="R207" s="4">
        <v>1.4622999999999999</v>
      </c>
      <c r="S207" s="4">
        <v>49.4</v>
      </c>
      <c r="T207" s="4">
        <v>36372.9139</v>
      </c>
      <c r="W207" s="4">
        <v>0</v>
      </c>
      <c r="X207" s="4">
        <v>3.2982999999999998</v>
      </c>
      <c r="Y207" s="4">
        <v>12.3</v>
      </c>
      <c r="Z207" s="4">
        <v>852</v>
      </c>
      <c r="AA207" s="4">
        <v>878</v>
      </c>
      <c r="AB207" s="4">
        <v>881</v>
      </c>
      <c r="AC207" s="4">
        <v>61</v>
      </c>
      <c r="AD207" s="4">
        <v>4.74</v>
      </c>
      <c r="AE207" s="4">
        <v>0.11</v>
      </c>
      <c r="AF207" s="4">
        <v>981</v>
      </c>
      <c r="AG207" s="4">
        <v>-16</v>
      </c>
      <c r="AH207" s="4">
        <v>5</v>
      </c>
      <c r="AI207" s="4">
        <v>8</v>
      </c>
      <c r="AJ207" s="4">
        <v>190.7</v>
      </c>
      <c r="AK207" s="4">
        <v>140.30000000000001</v>
      </c>
      <c r="AL207" s="4">
        <v>3.1</v>
      </c>
      <c r="AM207" s="4">
        <v>195</v>
      </c>
      <c r="AN207" s="4" t="s">
        <v>155</v>
      </c>
      <c r="AO207" s="4">
        <v>2</v>
      </c>
      <c r="AP207" s="5">
        <v>0.85668981481481488</v>
      </c>
      <c r="AQ207" s="4">
        <v>47.161012999999997</v>
      </c>
      <c r="AR207" s="4">
        <v>-88.483928000000006</v>
      </c>
      <c r="AS207" s="4">
        <v>312.39999999999998</v>
      </c>
      <c r="AT207" s="4">
        <v>34.9</v>
      </c>
      <c r="AU207" s="4">
        <v>12</v>
      </c>
      <c r="AV207" s="4">
        <v>9</v>
      </c>
      <c r="AW207" s="4" t="s">
        <v>201</v>
      </c>
      <c r="AX207" s="4">
        <v>0.9</v>
      </c>
      <c r="AY207" s="4">
        <v>1.5</v>
      </c>
      <c r="AZ207" s="4">
        <v>1.9</v>
      </c>
      <c r="BA207" s="4">
        <v>14.023</v>
      </c>
      <c r="BB207" s="4">
        <v>11.51</v>
      </c>
      <c r="BC207" s="4">
        <v>0.82</v>
      </c>
      <c r="BD207" s="4">
        <v>18.242000000000001</v>
      </c>
      <c r="BE207" s="4">
        <v>1531.9259999999999</v>
      </c>
      <c r="BF207" s="4">
        <v>483.62900000000002</v>
      </c>
      <c r="BG207" s="4">
        <v>1.357</v>
      </c>
      <c r="BH207" s="4">
        <v>4.1000000000000002E-2</v>
      </c>
      <c r="BI207" s="4">
        <v>1.3979999999999999</v>
      </c>
      <c r="BJ207" s="4">
        <v>1.02</v>
      </c>
      <c r="BK207" s="4">
        <v>3.1E-2</v>
      </c>
      <c r="BL207" s="4">
        <v>1.0509999999999999</v>
      </c>
      <c r="BM207" s="4">
        <v>244.58690000000001</v>
      </c>
      <c r="BQ207" s="4">
        <v>487.67</v>
      </c>
      <c r="BR207" s="4">
        <v>0.47025400000000001</v>
      </c>
      <c r="BS207" s="4">
        <v>-5</v>
      </c>
      <c r="BT207" s="4">
        <v>-3.9E-2</v>
      </c>
      <c r="BU207" s="4">
        <v>11.491844</v>
      </c>
      <c r="BV207" s="4">
        <v>-0.78779999999999994</v>
      </c>
    </row>
    <row r="208" spans="1:74" x14ac:dyDescent="0.25">
      <c r="A208" s="2">
        <v>42067</v>
      </c>
      <c r="B208" s="3">
        <v>2.2502314814814819E-2</v>
      </c>
      <c r="C208" s="4">
        <v>9.2230000000000008</v>
      </c>
      <c r="D208" s="4">
        <v>4.3567</v>
      </c>
      <c r="E208" s="4">
        <v>43567.116670000003</v>
      </c>
      <c r="F208" s="4">
        <v>75</v>
      </c>
      <c r="G208" s="4">
        <v>0.4</v>
      </c>
      <c r="H208" s="4">
        <v>36019.300000000003</v>
      </c>
      <c r="J208" s="4">
        <v>3.9</v>
      </c>
      <c r="K208" s="4">
        <v>0.84419999999999995</v>
      </c>
      <c r="L208" s="4">
        <v>7.7868000000000004</v>
      </c>
      <c r="M208" s="4">
        <v>3.6781999999999999</v>
      </c>
      <c r="N208" s="4">
        <v>63.3566</v>
      </c>
      <c r="O208" s="4">
        <v>0.3125</v>
      </c>
      <c r="P208" s="4">
        <v>63.7</v>
      </c>
      <c r="Q208" s="4">
        <v>47.629399999999997</v>
      </c>
      <c r="R208" s="4">
        <v>0.2349</v>
      </c>
      <c r="S208" s="4">
        <v>47.9</v>
      </c>
      <c r="T208" s="4">
        <v>36019.347300000001</v>
      </c>
      <c r="W208" s="4">
        <v>0</v>
      </c>
      <c r="X208" s="4">
        <v>3.2926000000000002</v>
      </c>
      <c r="Y208" s="4">
        <v>12.3</v>
      </c>
      <c r="Z208" s="4">
        <v>852</v>
      </c>
      <c r="AA208" s="4">
        <v>879</v>
      </c>
      <c r="AB208" s="4">
        <v>880</v>
      </c>
      <c r="AC208" s="4">
        <v>61</v>
      </c>
      <c r="AD208" s="4">
        <v>4.74</v>
      </c>
      <c r="AE208" s="4">
        <v>0.11</v>
      </c>
      <c r="AF208" s="4">
        <v>981</v>
      </c>
      <c r="AG208" s="4">
        <v>-16</v>
      </c>
      <c r="AH208" s="4">
        <v>5</v>
      </c>
      <c r="AI208" s="4">
        <v>8</v>
      </c>
      <c r="AJ208" s="4">
        <v>190</v>
      </c>
      <c r="AK208" s="4">
        <v>140.69999999999999</v>
      </c>
      <c r="AL208" s="4">
        <v>3.2</v>
      </c>
      <c r="AM208" s="4">
        <v>195</v>
      </c>
      <c r="AN208" s="4" t="s">
        <v>155</v>
      </c>
      <c r="AO208" s="4">
        <v>2</v>
      </c>
      <c r="AP208" s="5">
        <v>0.85670138888888892</v>
      </c>
      <c r="AQ208" s="4">
        <v>47.161161999999997</v>
      </c>
      <c r="AR208" s="4">
        <v>-88.483928000000006</v>
      </c>
      <c r="AS208" s="4">
        <v>312.8</v>
      </c>
      <c r="AT208" s="4">
        <v>35</v>
      </c>
      <c r="AU208" s="4">
        <v>12</v>
      </c>
      <c r="AV208" s="4">
        <v>9</v>
      </c>
      <c r="AW208" s="4" t="s">
        <v>201</v>
      </c>
      <c r="AX208" s="4">
        <v>0.9849</v>
      </c>
      <c r="AY208" s="4">
        <v>1.8395999999999999</v>
      </c>
      <c r="AZ208" s="4">
        <v>2.2395999999999998</v>
      </c>
      <c r="BA208" s="4">
        <v>14.023</v>
      </c>
      <c r="BB208" s="4">
        <v>11.39</v>
      </c>
      <c r="BC208" s="4">
        <v>0.81</v>
      </c>
      <c r="BD208" s="4">
        <v>18.448</v>
      </c>
      <c r="BE208" s="4">
        <v>1566.6379999999999</v>
      </c>
      <c r="BF208" s="4">
        <v>470.99599999999998</v>
      </c>
      <c r="BG208" s="4">
        <v>1.335</v>
      </c>
      <c r="BH208" s="4">
        <v>7.0000000000000001E-3</v>
      </c>
      <c r="BI208" s="4">
        <v>1.341</v>
      </c>
      <c r="BJ208" s="4">
        <v>1.004</v>
      </c>
      <c r="BK208" s="4">
        <v>5.0000000000000001E-3</v>
      </c>
      <c r="BL208" s="4">
        <v>1.008</v>
      </c>
      <c r="BM208" s="4">
        <v>239.64410000000001</v>
      </c>
      <c r="BQ208" s="4">
        <v>481.66500000000002</v>
      </c>
      <c r="BR208" s="4">
        <v>0.51330900000000002</v>
      </c>
      <c r="BS208" s="4">
        <v>-5</v>
      </c>
      <c r="BT208" s="4">
        <v>-3.8729E-2</v>
      </c>
      <c r="BU208" s="4">
        <v>12.543989</v>
      </c>
      <c r="BV208" s="4">
        <v>-0.78232599999999997</v>
      </c>
    </row>
    <row r="209" spans="1:74" x14ac:dyDescent="0.25">
      <c r="A209" s="2">
        <v>42067</v>
      </c>
      <c r="B209" s="3">
        <v>2.2513888888888889E-2</v>
      </c>
      <c r="C209" s="4">
        <v>9.4420000000000002</v>
      </c>
      <c r="D209" s="4">
        <v>3.9344000000000001</v>
      </c>
      <c r="E209" s="4">
        <v>39343.689160000002</v>
      </c>
      <c r="F209" s="4">
        <v>76.2</v>
      </c>
      <c r="G209" s="4">
        <v>-1.4</v>
      </c>
      <c r="H209" s="4">
        <v>35635.300000000003</v>
      </c>
      <c r="J209" s="4">
        <v>3.9</v>
      </c>
      <c r="K209" s="4">
        <v>0.84709999999999996</v>
      </c>
      <c r="L209" s="4">
        <v>7.9983000000000004</v>
      </c>
      <c r="M209" s="4">
        <v>3.3325999999999998</v>
      </c>
      <c r="N209" s="4">
        <v>64.515900000000002</v>
      </c>
      <c r="O209" s="4">
        <v>0</v>
      </c>
      <c r="P209" s="4">
        <v>64.5</v>
      </c>
      <c r="Q209" s="4">
        <v>48.501399999999997</v>
      </c>
      <c r="R209" s="4">
        <v>0</v>
      </c>
      <c r="S209" s="4">
        <v>48.5</v>
      </c>
      <c r="T209" s="4">
        <v>35635.257599999997</v>
      </c>
      <c r="W209" s="4">
        <v>0</v>
      </c>
      <c r="X209" s="4">
        <v>3.3035000000000001</v>
      </c>
      <c r="Y209" s="4">
        <v>12.4</v>
      </c>
      <c r="Z209" s="4">
        <v>851</v>
      </c>
      <c r="AA209" s="4">
        <v>879</v>
      </c>
      <c r="AB209" s="4">
        <v>881</v>
      </c>
      <c r="AC209" s="4">
        <v>61</v>
      </c>
      <c r="AD209" s="4">
        <v>4.75</v>
      </c>
      <c r="AE209" s="4">
        <v>0.11</v>
      </c>
      <c r="AF209" s="4">
        <v>980</v>
      </c>
      <c r="AG209" s="4">
        <v>-16</v>
      </c>
      <c r="AH209" s="4">
        <v>4.7292709999999998</v>
      </c>
      <c r="AI209" s="4">
        <v>8</v>
      </c>
      <c r="AJ209" s="4">
        <v>190</v>
      </c>
      <c r="AK209" s="4">
        <v>140</v>
      </c>
      <c r="AL209" s="4">
        <v>3.5</v>
      </c>
      <c r="AM209" s="4">
        <v>195</v>
      </c>
      <c r="AN209" s="4" t="s">
        <v>155</v>
      </c>
      <c r="AO209" s="4">
        <v>2</v>
      </c>
      <c r="AP209" s="5">
        <v>0.85671296296296295</v>
      </c>
      <c r="AQ209" s="4">
        <v>47.16131</v>
      </c>
      <c r="AR209" s="4">
        <v>-88.483936999999997</v>
      </c>
      <c r="AS209" s="4">
        <v>313.2</v>
      </c>
      <c r="AT209" s="4">
        <v>35.6</v>
      </c>
      <c r="AU209" s="4">
        <v>12</v>
      </c>
      <c r="AV209" s="4">
        <v>9</v>
      </c>
      <c r="AW209" s="4" t="s">
        <v>201</v>
      </c>
      <c r="AX209" s="4">
        <v>1.0849</v>
      </c>
      <c r="AY209" s="4">
        <v>2.1547000000000001</v>
      </c>
      <c r="AZ209" s="4">
        <v>2.4698000000000002</v>
      </c>
      <c r="BA209" s="4">
        <v>14.023</v>
      </c>
      <c r="BB209" s="4">
        <v>11.6</v>
      </c>
      <c r="BC209" s="4">
        <v>0.83</v>
      </c>
      <c r="BD209" s="4">
        <v>18.056000000000001</v>
      </c>
      <c r="BE209" s="4">
        <v>1627.874</v>
      </c>
      <c r="BF209" s="4">
        <v>431.70800000000003</v>
      </c>
      <c r="BG209" s="4">
        <v>1.375</v>
      </c>
      <c r="BH209" s="4">
        <v>0</v>
      </c>
      <c r="BI209" s="4">
        <v>1.375</v>
      </c>
      <c r="BJ209" s="4">
        <v>1.034</v>
      </c>
      <c r="BK209" s="4">
        <v>0</v>
      </c>
      <c r="BL209" s="4">
        <v>1.034</v>
      </c>
      <c r="BM209" s="4">
        <v>239.84209999999999</v>
      </c>
      <c r="BQ209" s="4">
        <v>488.87900000000002</v>
      </c>
      <c r="BR209" s="4">
        <v>0.52290700000000001</v>
      </c>
      <c r="BS209" s="4">
        <v>-5</v>
      </c>
      <c r="BT209" s="4">
        <v>-3.8270999999999999E-2</v>
      </c>
      <c r="BU209" s="4">
        <v>12.778542</v>
      </c>
      <c r="BV209" s="4">
        <v>-0.77306900000000001</v>
      </c>
    </row>
    <row r="210" spans="1:74" x14ac:dyDescent="0.25">
      <c r="A210" s="2">
        <v>42067</v>
      </c>
      <c r="B210" s="3">
        <v>2.2525462962962966E-2</v>
      </c>
      <c r="C210" s="4">
        <v>9.7829999999999995</v>
      </c>
      <c r="D210" s="4">
        <v>3.3416999999999999</v>
      </c>
      <c r="E210" s="4">
        <v>33417.130660000003</v>
      </c>
      <c r="F210" s="4">
        <v>84.6</v>
      </c>
      <c r="G210" s="4">
        <v>-2.7</v>
      </c>
      <c r="H210" s="4">
        <v>35309.800000000003</v>
      </c>
      <c r="J210" s="4">
        <v>3.9</v>
      </c>
      <c r="K210" s="4">
        <v>0.85029999999999994</v>
      </c>
      <c r="L210" s="4">
        <v>8.3188999999999993</v>
      </c>
      <c r="M210" s="4">
        <v>2.8414999999999999</v>
      </c>
      <c r="N210" s="4">
        <v>71.953100000000006</v>
      </c>
      <c r="O210" s="4">
        <v>0</v>
      </c>
      <c r="P210" s="4">
        <v>72</v>
      </c>
      <c r="Q210" s="4">
        <v>54.091999999999999</v>
      </c>
      <c r="R210" s="4">
        <v>0</v>
      </c>
      <c r="S210" s="4">
        <v>54.1</v>
      </c>
      <c r="T210" s="4">
        <v>35309.777699999999</v>
      </c>
      <c r="W210" s="4">
        <v>0</v>
      </c>
      <c r="X210" s="4">
        <v>3.3161999999999998</v>
      </c>
      <c r="Y210" s="4">
        <v>12.4</v>
      </c>
      <c r="Z210" s="4">
        <v>852</v>
      </c>
      <c r="AA210" s="4">
        <v>877</v>
      </c>
      <c r="AB210" s="4">
        <v>882</v>
      </c>
      <c r="AC210" s="4">
        <v>61</v>
      </c>
      <c r="AD210" s="4">
        <v>4.74</v>
      </c>
      <c r="AE210" s="4">
        <v>0.11</v>
      </c>
      <c r="AF210" s="4">
        <v>981</v>
      </c>
      <c r="AG210" s="4">
        <v>-16</v>
      </c>
      <c r="AH210" s="4">
        <v>4.2694609999999997</v>
      </c>
      <c r="AI210" s="4">
        <v>8</v>
      </c>
      <c r="AJ210" s="4">
        <v>190.3</v>
      </c>
      <c r="AK210" s="4">
        <v>139.69999999999999</v>
      </c>
      <c r="AL210" s="4">
        <v>3.4</v>
      </c>
      <c r="AM210" s="4">
        <v>195</v>
      </c>
      <c r="AN210" s="4" t="s">
        <v>155</v>
      </c>
      <c r="AO210" s="4">
        <v>2</v>
      </c>
      <c r="AP210" s="5">
        <v>0.85672453703703699</v>
      </c>
      <c r="AQ210" s="4">
        <v>47.161458000000003</v>
      </c>
      <c r="AR210" s="4">
        <v>-88.483958000000001</v>
      </c>
      <c r="AS210" s="4">
        <v>313.5</v>
      </c>
      <c r="AT210" s="4">
        <v>36.1</v>
      </c>
      <c r="AU210" s="4">
        <v>12</v>
      </c>
      <c r="AV210" s="4">
        <v>9</v>
      </c>
      <c r="AW210" s="4" t="s">
        <v>201</v>
      </c>
      <c r="AX210" s="4">
        <v>1.1000000000000001</v>
      </c>
      <c r="AY210" s="4">
        <v>2.2000000000000002</v>
      </c>
      <c r="AZ210" s="4">
        <v>2.5</v>
      </c>
      <c r="BA210" s="4">
        <v>14.023</v>
      </c>
      <c r="BB210" s="4">
        <v>11.87</v>
      </c>
      <c r="BC210" s="4">
        <v>0.85</v>
      </c>
      <c r="BD210" s="4">
        <v>17.606000000000002</v>
      </c>
      <c r="BE210" s="4">
        <v>1716.6110000000001</v>
      </c>
      <c r="BF210" s="4">
        <v>373.18599999999998</v>
      </c>
      <c r="BG210" s="4">
        <v>1.5549999999999999</v>
      </c>
      <c r="BH210" s="4">
        <v>0</v>
      </c>
      <c r="BI210" s="4">
        <v>1.5549999999999999</v>
      </c>
      <c r="BJ210" s="4">
        <v>1.169</v>
      </c>
      <c r="BK210" s="4">
        <v>0</v>
      </c>
      <c r="BL210" s="4">
        <v>1.169</v>
      </c>
      <c r="BM210" s="4">
        <v>240.94739999999999</v>
      </c>
      <c r="BQ210" s="4">
        <v>497.55599999999998</v>
      </c>
      <c r="BR210" s="4">
        <v>0.57248500000000002</v>
      </c>
      <c r="BS210" s="4">
        <v>-5</v>
      </c>
      <c r="BT210" s="4">
        <v>-4.0885999999999999E-2</v>
      </c>
      <c r="BU210" s="4">
        <v>13.990103</v>
      </c>
      <c r="BV210" s="4">
        <v>-0.82590200000000003</v>
      </c>
    </row>
    <row r="211" spans="1:74" x14ac:dyDescent="0.25">
      <c r="A211" s="2">
        <v>42067</v>
      </c>
      <c r="B211" s="3">
        <v>2.2537037037037036E-2</v>
      </c>
      <c r="C211" s="4">
        <v>9.74</v>
      </c>
      <c r="D211" s="4">
        <v>3.5264000000000002</v>
      </c>
      <c r="E211" s="4">
        <v>35264.458910000001</v>
      </c>
      <c r="F211" s="4">
        <v>122.3</v>
      </c>
      <c r="G211" s="4">
        <v>-3.7</v>
      </c>
      <c r="H211" s="4">
        <v>34752.400000000001</v>
      </c>
      <c r="J211" s="4">
        <v>3.9</v>
      </c>
      <c r="K211" s="4">
        <v>0.84950000000000003</v>
      </c>
      <c r="L211" s="4">
        <v>8.2734000000000005</v>
      </c>
      <c r="M211" s="4">
        <v>2.9956</v>
      </c>
      <c r="N211" s="4">
        <v>103.86660000000001</v>
      </c>
      <c r="O211" s="4">
        <v>0</v>
      </c>
      <c r="P211" s="4">
        <v>103.9</v>
      </c>
      <c r="Q211" s="4">
        <v>78.090299999999999</v>
      </c>
      <c r="R211" s="4">
        <v>0</v>
      </c>
      <c r="S211" s="4">
        <v>78.099999999999994</v>
      </c>
      <c r="T211" s="4">
        <v>34752.365899999997</v>
      </c>
      <c r="W211" s="4">
        <v>0</v>
      </c>
      <c r="X211" s="4">
        <v>3.3129</v>
      </c>
      <c r="Y211" s="4">
        <v>12.1</v>
      </c>
      <c r="Z211" s="4">
        <v>853</v>
      </c>
      <c r="AA211" s="4">
        <v>879</v>
      </c>
      <c r="AB211" s="4">
        <v>882</v>
      </c>
      <c r="AC211" s="4">
        <v>61.3</v>
      </c>
      <c r="AD211" s="4">
        <v>4.7699999999999996</v>
      </c>
      <c r="AE211" s="4">
        <v>0.11</v>
      </c>
      <c r="AF211" s="4">
        <v>980</v>
      </c>
      <c r="AG211" s="4">
        <v>-16</v>
      </c>
      <c r="AH211" s="4">
        <v>4.7320000000000002</v>
      </c>
      <c r="AI211" s="4">
        <v>8</v>
      </c>
      <c r="AJ211" s="4">
        <v>191</v>
      </c>
      <c r="AK211" s="4">
        <v>139</v>
      </c>
      <c r="AL211" s="4">
        <v>3.4</v>
      </c>
      <c r="AM211" s="4">
        <v>195</v>
      </c>
      <c r="AN211" s="4" t="s">
        <v>155</v>
      </c>
      <c r="AO211" s="4">
        <v>2</v>
      </c>
      <c r="AP211" s="5">
        <v>0.85673611111111114</v>
      </c>
      <c r="AQ211" s="4">
        <v>47.161610000000003</v>
      </c>
      <c r="AR211" s="4">
        <v>-88.483993999999996</v>
      </c>
      <c r="AS211" s="4">
        <v>313.7</v>
      </c>
      <c r="AT211" s="4">
        <v>38</v>
      </c>
      <c r="AU211" s="4">
        <v>12</v>
      </c>
      <c r="AV211" s="4">
        <v>9</v>
      </c>
      <c r="AW211" s="4" t="s">
        <v>201</v>
      </c>
      <c r="AX211" s="4">
        <v>1.1000000000000001</v>
      </c>
      <c r="AY211" s="4">
        <v>2.3696299999999999</v>
      </c>
      <c r="AZ211" s="4">
        <v>2.7544460000000002</v>
      </c>
      <c r="BA211" s="4">
        <v>14.023</v>
      </c>
      <c r="BB211" s="4">
        <v>11.8</v>
      </c>
      <c r="BC211" s="4">
        <v>0.84</v>
      </c>
      <c r="BD211" s="4">
        <v>17.721</v>
      </c>
      <c r="BE211" s="4">
        <v>1701.078</v>
      </c>
      <c r="BF211" s="4">
        <v>392.01400000000001</v>
      </c>
      <c r="BG211" s="4">
        <v>2.2360000000000002</v>
      </c>
      <c r="BH211" s="4">
        <v>0</v>
      </c>
      <c r="BI211" s="4">
        <v>2.2360000000000002</v>
      </c>
      <c r="BJ211" s="4">
        <v>1.681</v>
      </c>
      <c r="BK211" s="4">
        <v>0</v>
      </c>
      <c r="BL211" s="4">
        <v>1.681</v>
      </c>
      <c r="BM211" s="4">
        <v>236.28980000000001</v>
      </c>
      <c r="BQ211" s="4">
        <v>495.279</v>
      </c>
      <c r="BR211" s="4">
        <v>0.525536</v>
      </c>
      <c r="BS211" s="4">
        <v>-5</v>
      </c>
      <c r="BT211" s="4">
        <v>-4.6536000000000001E-2</v>
      </c>
      <c r="BU211" s="4">
        <v>12.842787</v>
      </c>
      <c r="BV211" s="4">
        <v>-0.94002699999999995</v>
      </c>
    </row>
    <row r="212" spans="1:74" x14ac:dyDescent="0.25">
      <c r="A212" s="2">
        <v>42067</v>
      </c>
      <c r="B212" s="3">
        <v>2.2548611111111113E-2</v>
      </c>
      <c r="C212" s="4">
        <v>9.2479999999999993</v>
      </c>
      <c r="D212" s="4">
        <v>3.9742999999999999</v>
      </c>
      <c r="E212" s="4">
        <v>39743.213989999997</v>
      </c>
      <c r="F212" s="4">
        <v>153.9</v>
      </c>
      <c r="G212" s="4">
        <v>-3.7</v>
      </c>
      <c r="H212" s="4">
        <v>34339.199999999997</v>
      </c>
      <c r="J212" s="4">
        <v>3.96</v>
      </c>
      <c r="K212" s="4">
        <v>0.84950000000000003</v>
      </c>
      <c r="L212" s="4">
        <v>7.8563000000000001</v>
      </c>
      <c r="M212" s="4">
        <v>3.3763000000000001</v>
      </c>
      <c r="N212" s="4">
        <v>130.74199999999999</v>
      </c>
      <c r="O212" s="4">
        <v>0</v>
      </c>
      <c r="P212" s="4">
        <v>130.69999999999999</v>
      </c>
      <c r="Q212" s="4">
        <v>98.315799999999996</v>
      </c>
      <c r="R212" s="4">
        <v>0</v>
      </c>
      <c r="S212" s="4">
        <v>98.3</v>
      </c>
      <c r="T212" s="4">
        <v>34339.196000000004</v>
      </c>
      <c r="W212" s="4">
        <v>0</v>
      </c>
      <c r="X212" s="4">
        <v>3.3673000000000002</v>
      </c>
      <c r="Y212" s="4">
        <v>12.1</v>
      </c>
      <c r="Z212" s="4">
        <v>853</v>
      </c>
      <c r="AA212" s="4">
        <v>880</v>
      </c>
      <c r="AB212" s="4">
        <v>882</v>
      </c>
      <c r="AC212" s="4">
        <v>62</v>
      </c>
      <c r="AD212" s="4">
        <v>4.83</v>
      </c>
      <c r="AE212" s="4">
        <v>0.11</v>
      </c>
      <c r="AF212" s="4">
        <v>980</v>
      </c>
      <c r="AG212" s="4">
        <v>-16</v>
      </c>
      <c r="AH212" s="4">
        <v>3.7322679999999999</v>
      </c>
      <c r="AI212" s="4">
        <v>8</v>
      </c>
      <c r="AJ212" s="4">
        <v>191</v>
      </c>
      <c r="AK212" s="4">
        <v>139</v>
      </c>
      <c r="AL212" s="4">
        <v>3.7</v>
      </c>
      <c r="AM212" s="4">
        <v>195</v>
      </c>
      <c r="AN212" s="4" t="s">
        <v>155</v>
      </c>
      <c r="AO212" s="4">
        <v>2</v>
      </c>
      <c r="AP212" s="5">
        <v>0.85674768518518529</v>
      </c>
      <c r="AQ212" s="4">
        <v>47.161762000000003</v>
      </c>
      <c r="AR212" s="4">
        <v>-88.484064000000004</v>
      </c>
      <c r="AS212" s="4">
        <v>313.7</v>
      </c>
      <c r="AT212" s="4">
        <v>38.299999999999997</v>
      </c>
      <c r="AU212" s="4">
        <v>12</v>
      </c>
      <c r="AV212" s="4">
        <v>9</v>
      </c>
      <c r="AW212" s="4" t="s">
        <v>201</v>
      </c>
      <c r="AX212" s="4">
        <v>1.1000000000000001</v>
      </c>
      <c r="AY212" s="4">
        <v>2.4</v>
      </c>
      <c r="AZ212" s="4">
        <v>2.8</v>
      </c>
      <c r="BA212" s="4">
        <v>14.023</v>
      </c>
      <c r="BB212" s="4">
        <v>11.8</v>
      </c>
      <c r="BC212" s="4">
        <v>0.84</v>
      </c>
      <c r="BD212" s="4">
        <v>17.713000000000001</v>
      </c>
      <c r="BE212" s="4">
        <v>1623.8969999999999</v>
      </c>
      <c r="BF212" s="4">
        <v>444.17700000000002</v>
      </c>
      <c r="BG212" s="4">
        <v>2.83</v>
      </c>
      <c r="BH212" s="4">
        <v>0</v>
      </c>
      <c r="BI212" s="4">
        <v>2.83</v>
      </c>
      <c r="BJ212" s="4">
        <v>2.1280000000000001</v>
      </c>
      <c r="BK212" s="4">
        <v>0</v>
      </c>
      <c r="BL212" s="4">
        <v>2.1280000000000001</v>
      </c>
      <c r="BM212" s="4">
        <v>234.71960000000001</v>
      </c>
      <c r="BQ212" s="4">
        <v>506.07799999999997</v>
      </c>
      <c r="BR212" s="4">
        <v>0.53101600000000004</v>
      </c>
      <c r="BS212" s="4">
        <v>-5</v>
      </c>
      <c r="BT212" s="4">
        <v>-4.8535000000000002E-2</v>
      </c>
      <c r="BU212" s="4">
        <v>12.976703000000001</v>
      </c>
      <c r="BV212" s="4">
        <v>-0.98041599999999995</v>
      </c>
    </row>
    <row r="213" spans="1:74" x14ac:dyDescent="0.25">
      <c r="A213" s="2">
        <v>42067</v>
      </c>
      <c r="B213" s="3">
        <v>2.2560185185185183E-2</v>
      </c>
      <c r="C213" s="4">
        <v>9.2319999999999993</v>
      </c>
      <c r="D213" s="4">
        <v>4.2720000000000002</v>
      </c>
      <c r="E213" s="4">
        <v>42719.51096</v>
      </c>
      <c r="F213" s="4">
        <v>168</v>
      </c>
      <c r="G213" s="4">
        <v>-3.5</v>
      </c>
      <c r="H213" s="4">
        <v>34429.5</v>
      </c>
      <c r="J213" s="4">
        <v>4</v>
      </c>
      <c r="K213" s="4">
        <v>0.84660000000000002</v>
      </c>
      <c r="L213" s="4">
        <v>7.8155999999999999</v>
      </c>
      <c r="M213" s="4">
        <v>3.6166999999999998</v>
      </c>
      <c r="N213" s="4">
        <v>142.2593</v>
      </c>
      <c r="O213" s="4">
        <v>0</v>
      </c>
      <c r="P213" s="4">
        <v>142.30000000000001</v>
      </c>
      <c r="Q213" s="4">
        <v>106.97669999999999</v>
      </c>
      <c r="R213" s="4">
        <v>0</v>
      </c>
      <c r="S213" s="4">
        <v>107</v>
      </c>
      <c r="T213" s="4">
        <v>34429.5118</v>
      </c>
      <c r="W213" s="4">
        <v>0</v>
      </c>
      <c r="X213" s="4">
        <v>3.3864999999999998</v>
      </c>
      <c r="Y213" s="4">
        <v>12</v>
      </c>
      <c r="Z213" s="4">
        <v>854</v>
      </c>
      <c r="AA213" s="4">
        <v>880</v>
      </c>
      <c r="AB213" s="4">
        <v>884</v>
      </c>
      <c r="AC213" s="4">
        <v>62</v>
      </c>
      <c r="AD213" s="4">
        <v>4.83</v>
      </c>
      <c r="AE213" s="4">
        <v>0.11</v>
      </c>
      <c r="AF213" s="4">
        <v>980</v>
      </c>
      <c r="AG213" s="4">
        <v>-16</v>
      </c>
      <c r="AH213" s="4">
        <v>3.2667329999999999</v>
      </c>
      <c r="AI213" s="4">
        <v>8</v>
      </c>
      <c r="AJ213" s="4">
        <v>191</v>
      </c>
      <c r="AK213" s="4">
        <v>139.30000000000001</v>
      </c>
      <c r="AL213" s="4">
        <v>3.3</v>
      </c>
      <c r="AM213" s="4">
        <v>195</v>
      </c>
      <c r="AN213" s="4" t="s">
        <v>155</v>
      </c>
      <c r="AO213" s="4">
        <v>2</v>
      </c>
      <c r="AP213" s="5">
        <v>0.85675925925925922</v>
      </c>
      <c r="AQ213" s="4">
        <v>47.161915</v>
      </c>
      <c r="AR213" s="4">
        <v>-88.484143000000003</v>
      </c>
      <c r="AS213" s="4">
        <v>313.8</v>
      </c>
      <c r="AT213" s="4">
        <v>39.299999999999997</v>
      </c>
      <c r="AU213" s="4">
        <v>12</v>
      </c>
      <c r="AV213" s="4">
        <v>9</v>
      </c>
      <c r="AW213" s="4" t="s">
        <v>201</v>
      </c>
      <c r="AX213" s="4">
        <v>1.1000000000000001</v>
      </c>
      <c r="AY213" s="4">
        <v>2.4</v>
      </c>
      <c r="AZ213" s="4">
        <v>2.8</v>
      </c>
      <c r="BA213" s="4">
        <v>14.023</v>
      </c>
      <c r="BB213" s="4">
        <v>11.57</v>
      </c>
      <c r="BC213" s="4">
        <v>0.83</v>
      </c>
      <c r="BD213" s="4">
        <v>18.117000000000001</v>
      </c>
      <c r="BE213" s="4">
        <v>1592.7470000000001</v>
      </c>
      <c r="BF213" s="4">
        <v>469.11</v>
      </c>
      <c r="BG213" s="4">
        <v>3.036</v>
      </c>
      <c r="BH213" s="4">
        <v>0</v>
      </c>
      <c r="BI213" s="4">
        <v>3.036</v>
      </c>
      <c r="BJ213" s="4">
        <v>2.2829999999999999</v>
      </c>
      <c r="BK213" s="4">
        <v>0</v>
      </c>
      <c r="BL213" s="4">
        <v>2.2829999999999999</v>
      </c>
      <c r="BM213" s="4">
        <v>232.0247</v>
      </c>
      <c r="BQ213" s="4">
        <v>501.79899999999998</v>
      </c>
      <c r="BR213" s="4">
        <v>0.54546799999999995</v>
      </c>
      <c r="BS213" s="4">
        <v>-5</v>
      </c>
      <c r="BT213" s="4">
        <v>-0.05</v>
      </c>
      <c r="BU213" s="4">
        <v>13.329863</v>
      </c>
      <c r="BV213" s="4">
        <v>-1.01</v>
      </c>
    </row>
    <row r="214" spans="1:74" x14ac:dyDescent="0.25">
      <c r="A214" s="2">
        <v>42067</v>
      </c>
      <c r="B214" s="3">
        <v>2.257175925925926E-2</v>
      </c>
      <c r="C214" s="4">
        <v>8.8650000000000002</v>
      </c>
      <c r="D214" s="4">
        <v>4.3724999999999996</v>
      </c>
      <c r="E214" s="4">
        <v>43724.50043</v>
      </c>
      <c r="F214" s="4">
        <v>157.4</v>
      </c>
      <c r="G214" s="4">
        <v>-0.2</v>
      </c>
      <c r="H214" s="4">
        <v>34622</v>
      </c>
      <c r="J214" s="4">
        <v>4</v>
      </c>
      <c r="K214" s="4">
        <v>0.84830000000000005</v>
      </c>
      <c r="L214" s="4">
        <v>7.5198</v>
      </c>
      <c r="M214" s="4">
        <v>3.7090999999999998</v>
      </c>
      <c r="N214" s="4">
        <v>133.52099999999999</v>
      </c>
      <c r="O214" s="4">
        <v>0</v>
      </c>
      <c r="P214" s="4">
        <v>133.5</v>
      </c>
      <c r="Q214" s="4">
        <v>100.40560000000001</v>
      </c>
      <c r="R214" s="4">
        <v>0</v>
      </c>
      <c r="S214" s="4">
        <v>100.4</v>
      </c>
      <c r="T214" s="4">
        <v>34622.024400000002</v>
      </c>
      <c r="W214" s="4">
        <v>0</v>
      </c>
      <c r="X214" s="4">
        <v>3.3931</v>
      </c>
      <c r="Y214" s="4">
        <v>12.1</v>
      </c>
      <c r="Z214" s="4">
        <v>854</v>
      </c>
      <c r="AA214" s="4">
        <v>881</v>
      </c>
      <c r="AB214" s="4">
        <v>885</v>
      </c>
      <c r="AC214" s="4">
        <v>62</v>
      </c>
      <c r="AD214" s="4">
        <v>4.83</v>
      </c>
      <c r="AE214" s="4">
        <v>0.11</v>
      </c>
      <c r="AF214" s="4">
        <v>980</v>
      </c>
      <c r="AG214" s="4">
        <v>-16</v>
      </c>
      <c r="AH214" s="4">
        <v>4</v>
      </c>
      <c r="AI214" s="4">
        <v>8</v>
      </c>
      <c r="AJ214" s="4">
        <v>191</v>
      </c>
      <c r="AK214" s="4">
        <v>140</v>
      </c>
      <c r="AL214" s="4">
        <v>3.2</v>
      </c>
      <c r="AM214" s="4">
        <v>195</v>
      </c>
      <c r="AN214" s="4" t="s">
        <v>155</v>
      </c>
      <c r="AO214" s="4">
        <v>2</v>
      </c>
      <c r="AP214" s="5">
        <v>0.85677083333333337</v>
      </c>
      <c r="AQ214" s="4">
        <v>47.162073999999997</v>
      </c>
      <c r="AR214" s="4">
        <v>-88.484178999999997</v>
      </c>
      <c r="AS214" s="4">
        <v>314.3</v>
      </c>
      <c r="AT214" s="4">
        <v>39.700000000000003</v>
      </c>
      <c r="AU214" s="4">
        <v>12</v>
      </c>
      <c r="AV214" s="4">
        <v>9</v>
      </c>
      <c r="AW214" s="4" t="s">
        <v>201</v>
      </c>
      <c r="AX214" s="4">
        <v>1.5245</v>
      </c>
      <c r="AY214" s="4">
        <v>2.7395999999999998</v>
      </c>
      <c r="AZ214" s="4">
        <v>3.3094000000000001</v>
      </c>
      <c r="BA214" s="4">
        <v>14.023</v>
      </c>
      <c r="BB214" s="4">
        <v>11.71</v>
      </c>
      <c r="BC214" s="4">
        <v>0.84</v>
      </c>
      <c r="BD214" s="4">
        <v>17.885000000000002</v>
      </c>
      <c r="BE214" s="4">
        <v>1551.722</v>
      </c>
      <c r="BF214" s="4">
        <v>487.14</v>
      </c>
      <c r="BG214" s="4">
        <v>2.8849999999999998</v>
      </c>
      <c r="BH214" s="4">
        <v>0</v>
      </c>
      <c r="BI214" s="4">
        <v>2.8849999999999998</v>
      </c>
      <c r="BJ214" s="4">
        <v>2.17</v>
      </c>
      <c r="BK214" s="4">
        <v>0</v>
      </c>
      <c r="BL214" s="4">
        <v>2.17</v>
      </c>
      <c r="BM214" s="4">
        <v>236.25579999999999</v>
      </c>
      <c r="BQ214" s="4">
        <v>509.108</v>
      </c>
      <c r="BR214" s="4">
        <v>0.57734399999999997</v>
      </c>
      <c r="BS214" s="4">
        <v>-5</v>
      </c>
      <c r="BT214" s="4">
        <v>-4.9734E-2</v>
      </c>
      <c r="BU214" s="4">
        <v>14.108845000000001</v>
      </c>
      <c r="BV214" s="4">
        <v>-1.0046269999999999</v>
      </c>
    </row>
    <row r="215" spans="1:74" x14ac:dyDescent="0.25">
      <c r="A215" s="2">
        <v>42067</v>
      </c>
      <c r="B215" s="3">
        <v>2.2583333333333334E-2</v>
      </c>
      <c r="C215" s="4">
        <v>8.8390000000000004</v>
      </c>
      <c r="D215" s="4">
        <v>4.8013000000000003</v>
      </c>
      <c r="E215" s="4">
        <v>48012.884140000002</v>
      </c>
      <c r="F215" s="4">
        <v>149.30000000000001</v>
      </c>
      <c r="G215" s="4">
        <v>2.1</v>
      </c>
      <c r="H215" s="4">
        <v>34960.300000000003</v>
      </c>
      <c r="J215" s="4">
        <v>4</v>
      </c>
      <c r="K215" s="4">
        <v>0.84399999999999997</v>
      </c>
      <c r="L215" s="4">
        <v>7.4596999999999998</v>
      </c>
      <c r="M215" s="4">
        <v>4.0522</v>
      </c>
      <c r="N215" s="4">
        <v>126.0098</v>
      </c>
      <c r="O215" s="4">
        <v>1.7343</v>
      </c>
      <c r="P215" s="4">
        <v>127.7</v>
      </c>
      <c r="Q215" s="4">
        <v>94.757300000000001</v>
      </c>
      <c r="R215" s="4">
        <v>1.3042</v>
      </c>
      <c r="S215" s="4">
        <v>96.1</v>
      </c>
      <c r="T215" s="4">
        <v>34960.342400000001</v>
      </c>
      <c r="W215" s="4">
        <v>0</v>
      </c>
      <c r="X215" s="4">
        <v>3.3759000000000001</v>
      </c>
      <c r="Y215" s="4">
        <v>12.1</v>
      </c>
      <c r="Z215" s="4">
        <v>853</v>
      </c>
      <c r="AA215" s="4">
        <v>881</v>
      </c>
      <c r="AB215" s="4">
        <v>884</v>
      </c>
      <c r="AC215" s="4">
        <v>62</v>
      </c>
      <c r="AD215" s="4">
        <v>4.83</v>
      </c>
      <c r="AE215" s="4">
        <v>0.11</v>
      </c>
      <c r="AF215" s="4">
        <v>980</v>
      </c>
      <c r="AG215" s="4">
        <v>-16</v>
      </c>
      <c r="AH215" s="4">
        <v>4</v>
      </c>
      <c r="AI215" s="4">
        <v>8</v>
      </c>
      <c r="AJ215" s="4">
        <v>191</v>
      </c>
      <c r="AK215" s="4">
        <v>140</v>
      </c>
      <c r="AL215" s="4">
        <v>3.1</v>
      </c>
      <c r="AM215" s="4">
        <v>195</v>
      </c>
      <c r="AN215" s="4" t="s">
        <v>155</v>
      </c>
      <c r="AO215" s="4">
        <v>2</v>
      </c>
      <c r="AP215" s="5">
        <v>0.85678240740740741</v>
      </c>
      <c r="AQ215" s="4">
        <v>47.162236</v>
      </c>
      <c r="AR215" s="4">
        <v>-88.484179999999995</v>
      </c>
      <c r="AS215" s="4">
        <v>315.39999999999998</v>
      </c>
      <c r="AT215" s="4">
        <v>40.1</v>
      </c>
      <c r="AU215" s="4">
        <v>12</v>
      </c>
      <c r="AV215" s="4">
        <v>9</v>
      </c>
      <c r="AW215" s="4" t="s">
        <v>201</v>
      </c>
      <c r="AX215" s="4">
        <v>1.6</v>
      </c>
      <c r="AY215" s="4">
        <v>2.9698000000000002</v>
      </c>
      <c r="AZ215" s="4">
        <v>3.5697999999999999</v>
      </c>
      <c r="BA215" s="4">
        <v>14.023</v>
      </c>
      <c r="BB215" s="4">
        <v>11.37</v>
      </c>
      <c r="BC215" s="4">
        <v>0.81</v>
      </c>
      <c r="BD215" s="4">
        <v>18.486000000000001</v>
      </c>
      <c r="BE215" s="4">
        <v>1506.7370000000001</v>
      </c>
      <c r="BF215" s="4">
        <v>520.93299999999999</v>
      </c>
      <c r="BG215" s="4">
        <v>2.665</v>
      </c>
      <c r="BH215" s="4">
        <v>3.6999999999999998E-2</v>
      </c>
      <c r="BI215" s="4">
        <v>2.702</v>
      </c>
      <c r="BJ215" s="4">
        <v>2.004</v>
      </c>
      <c r="BK215" s="4">
        <v>2.8000000000000001E-2</v>
      </c>
      <c r="BL215" s="4">
        <v>2.032</v>
      </c>
      <c r="BM215" s="4">
        <v>233.5129</v>
      </c>
      <c r="BQ215" s="4">
        <v>495.798</v>
      </c>
      <c r="BR215" s="4">
        <v>0.65788599999999997</v>
      </c>
      <c r="BS215" s="4">
        <v>-5</v>
      </c>
      <c r="BT215" s="4">
        <v>-4.9532E-2</v>
      </c>
      <c r="BU215" s="4">
        <v>16.077089000000001</v>
      </c>
      <c r="BV215" s="4">
        <v>-1.0005459999999999</v>
      </c>
    </row>
    <row r="216" spans="1:74" x14ac:dyDescent="0.25">
      <c r="A216" s="2">
        <v>42067</v>
      </c>
      <c r="B216" s="3">
        <v>2.2594907407407411E-2</v>
      </c>
      <c r="C216" s="4">
        <v>8.8550000000000004</v>
      </c>
      <c r="D216" s="4">
        <v>4.6056999999999997</v>
      </c>
      <c r="E216" s="4">
        <v>46057.255550000002</v>
      </c>
      <c r="F216" s="4">
        <v>156.4</v>
      </c>
      <c r="G216" s="4">
        <v>2.2000000000000002</v>
      </c>
      <c r="H216" s="4">
        <v>34429.199999999997</v>
      </c>
      <c r="J216" s="4">
        <v>4</v>
      </c>
      <c r="K216" s="4">
        <v>0.84630000000000005</v>
      </c>
      <c r="L216" s="4">
        <v>7.4942000000000002</v>
      </c>
      <c r="M216" s="4">
        <v>3.8978000000000002</v>
      </c>
      <c r="N216" s="4">
        <v>132.3254</v>
      </c>
      <c r="O216" s="4">
        <v>1.8227</v>
      </c>
      <c r="P216" s="4">
        <v>134.1</v>
      </c>
      <c r="Q216" s="4">
        <v>99.506500000000003</v>
      </c>
      <c r="R216" s="4">
        <v>1.3706</v>
      </c>
      <c r="S216" s="4">
        <v>100.9</v>
      </c>
      <c r="T216" s="4">
        <v>34429.199999999997</v>
      </c>
      <c r="W216" s="4">
        <v>0</v>
      </c>
      <c r="X216" s="4">
        <v>3.3851</v>
      </c>
      <c r="Y216" s="4">
        <v>12.1</v>
      </c>
      <c r="Z216" s="4">
        <v>854</v>
      </c>
      <c r="AA216" s="4">
        <v>880</v>
      </c>
      <c r="AB216" s="4">
        <v>883</v>
      </c>
      <c r="AC216" s="4">
        <v>62</v>
      </c>
      <c r="AD216" s="4">
        <v>4.83</v>
      </c>
      <c r="AE216" s="4">
        <v>0.11</v>
      </c>
      <c r="AF216" s="4">
        <v>980</v>
      </c>
      <c r="AG216" s="4">
        <v>-16</v>
      </c>
      <c r="AH216" s="4">
        <v>4</v>
      </c>
      <c r="AI216" s="4">
        <v>8</v>
      </c>
      <c r="AJ216" s="4">
        <v>191</v>
      </c>
      <c r="AK216" s="4">
        <v>140</v>
      </c>
      <c r="AL216" s="4">
        <v>3.1</v>
      </c>
      <c r="AM216" s="4">
        <v>195</v>
      </c>
      <c r="AN216" s="4" t="s">
        <v>155</v>
      </c>
      <c r="AO216" s="4">
        <v>2</v>
      </c>
      <c r="AP216" s="5">
        <v>0.85679398148148145</v>
      </c>
      <c r="AQ216" s="4">
        <v>47.162399999999998</v>
      </c>
      <c r="AR216" s="4">
        <v>-88.484156999999996</v>
      </c>
      <c r="AS216" s="4">
        <v>316</v>
      </c>
      <c r="AT216" s="4">
        <v>40.9</v>
      </c>
      <c r="AU216" s="4">
        <v>12</v>
      </c>
      <c r="AV216" s="4">
        <v>9</v>
      </c>
      <c r="AW216" s="4" t="s">
        <v>201</v>
      </c>
      <c r="AX216" s="4">
        <v>1.1755</v>
      </c>
      <c r="AY216" s="4">
        <v>2.4906000000000001</v>
      </c>
      <c r="AZ216" s="4">
        <v>2.7509999999999999</v>
      </c>
      <c r="BA216" s="4">
        <v>14.023</v>
      </c>
      <c r="BB216" s="4">
        <v>11.55</v>
      </c>
      <c r="BC216" s="4">
        <v>0.82</v>
      </c>
      <c r="BD216" s="4">
        <v>18.163</v>
      </c>
      <c r="BE216" s="4">
        <v>1531.4069999999999</v>
      </c>
      <c r="BF216" s="4">
        <v>506.94299999999998</v>
      </c>
      <c r="BG216" s="4">
        <v>2.8319999999999999</v>
      </c>
      <c r="BH216" s="4">
        <v>3.9E-2</v>
      </c>
      <c r="BI216" s="4">
        <v>2.871</v>
      </c>
      <c r="BJ216" s="4">
        <v>2.129</v>
      </c>
      <c r="BK216" s="4">
        <v>2.9000000000000001E-2</v>
      </c>
      <c r="BL216" s="4">
        <v>2.1589999999999998</v>
      </c>
      <c r="BM216" s="4">
        <v>232.6557</v>
      </c>
      <c r="BQ216" s="4">
        <v>502.971</v>
      </c>
      <c r="BR216" s="4">
        <v>0.70544200000000001</v>
      </c>
      <c r="BS216" s="4">
        <v>-5</v>
      </c>
      <c r="BT216" s="4">
        <v>-5.1268000000000001E-2</v>
      </c>
      <c r="BU216" s="4">
        <v>17.239227</v>
      </c>
      <c r="BV216" s="4">
        <v>-1.035617</v>
      </c>
    </row>
    <row r="217" spans="1:74" x14ac:dyDescent="0.25">
      <c r="A217" s="2">
        <v>42067</v>
      </c>
      <c r="B217" s="3">
        <v>2.2606481481481481E-2</v>
      </c>
      <c r="C217" s="4">
        <v>8.6150000000000002</v>
      </c>
      <c r="D217" s="4">
        <v>5.0312000000000001</v>
      </c>
      <c r="E217" s="4">
        <v>50311.817410000003</v>
      </c>
      <c r="F217" s="4">
        <v>204.4</v>
      </c>
      <c r="G217" s="4">
        <v>2.2000000000000002</v>
      </c>
      <c r="H217" s="4">
        <v>33767.800000000003</v>
      </c>
      <c r="J217" s="4">
        <v>4.0999999999999996</v>
      </c>
      <c r="K217" s="4">
        <v>0.8448</v>
      </c>
      <c r="L217" s="4">
        <v>7.2773000000000003</v>
      </c>
      <c r="M217" s="4">
        <v>4.2500999999999998</v>
      </c>
      <c r="N217" s="4">
        <v>172.6377</v>
      </c>
      <c r="O217" s="4">
        <v>1.8585</v>
      </c>
      <c r="P217" s="4">
        <v>174.5</v>
      </c>
      <c r="Q217" s="4">
        <v>129.82069999999999</v>
      </c>
      <c r="R217" s="4">
        <v>1.3975</v>
      </c>
      <c r="S217" s="4">
        <v>131.19999999999999</v>
      </c>
      <c r="T217" s="4">
        <v>33767.829100000003</v>
      </c>
      <c r="W217" s="4">
        <v>0</v>
      </c>
      <c r="X217" s="4">
        <v>3.4634999999999998</v>
      </c>
      <c r="Y217" s="4">
        <v>12.2</v>
      </c>
      <c r="Z217" s="4">
        <v>852</v>
      </c>
      <c r="AA217" s="4">
        <v>880</v>
      </c>
      <c r="AB217" s="4">
        <v>884</v>
      </c>
      <c r="AC217" s="4">
        <v>62</v>
      </c>
      <c r="AD217" s="4">
        <v>4.83</v>
      </c>
      <c r="AE217" s="4">
        <v>0.11</v>
      </c>
      <c r="AF217" s="4">
        <v>980</v>
      </c>
      <c r="AG217" s="4">
        <v>-16</v>
      </c>
      <c r="AH217" s="4">
        <v>4</v>
      </c>
      <c r="AI217" s="4">
        <v>8</v>
      </c>
      <c r="AJ217" s="4">
        <v>191</v>
      </c>
      <c r="AK217" s="4">
        <v>140</v>
      </c>
      <c r="AL217" s="4">
        <v>3.3</v>
      </c>
      <c r="AM217" s="4">
        <v>195</v>
      </c>
      <c r="AN217" s="4" t="s">
        <v>155</v>
      </c>
      <c r="AO217" s="4">
        <v>2</v>
      </c>
      <c r="AP217" s="5">
        <v>0.85680555555555549</v>
      </c>
      <c r="AQ217" s="4">
        <v>47.162567000000003</v>
      </c>
      <c r="AR217" s="4">
        <v>-88.484128999999996</v>
      </c>
      <c r="AS217" s="4">
        <v>316.5</v>
      </c>
      <c r="AT217" s="4">
        <v>41</v>
      </c>
      <c r="AU217" s="4">
        <v>12</v>
      </c>
      <c r="AV217" s="4">
        <v>9</v>
      </c>
      <c r="AW217" s="4" t="s">
        <v>201</v>
      </c>
      <c r="AX217" s="4">
        <v>1.1849000000000001</v>
      </c>
      <c r="AY217" s="4">
        <v>2.6547000000000001</v>
      </c>
      <c r="AZ217" s="4">
        <v>2.8546999999999998</v>
      </c>
      <c r="BA217" s="4">
        <v>14.023</v>
      </c>
      <c r="BB217" s="4">
        <v>11.43</v>
      </c>
      <c r="BC217" s="4">
        <v>0.81</v>
      </c>
      <c r="BD217" s="4">
        <v>18.376999999999999</v>
      </c>
      <c r="BE217" s="4">
        <v>1480.1410000000001</v>
      </c>
      <c r="BF217" s="4">
        <v>550.19200000000001</v>
      </c>
      <c r="BG217" s="4">
        <v>3.677</v>
      </c>
      <c r="BH217" s="4">
        <v>0.04</v>
      </c>
      <c r="BI217" s="4">
        <v>3.7170000000000001</v>
      </c>
      <c r="BJ217" s="4">
        <v>2.7650000000000001</v>
      </c>
      <c r="BK217" s="4">
        <v>0.03</v>
      </c>
      <c r="BL217" s="4">
        <v>2.7949999999999999</v>
      </c>
      <c r="BM217" s="4">
        <v>227.12139999999999</v>
      </c>
      <c r="BQ217" s="4">
        <v>512.21100000000001</v>
      </c>
      <c r="BR217" s="4">
        <v>0.68834700000000004</v>
      </c>
      <c r="BS217" s="4">
        <v>-5</v>
      </c>
      <c r="BT217" s="4">
        <v>-5.1452999999999999E-2</v>
      </c>
      <c r="BU217" s="4">
        <v>16.821470999999999</v>
      </c>
      <c r="BV217" s="4">
        <v>-1.0393410000000001</v>
      </c>
    </row>
    <row r="218" spans="1:74" x14ac:dyDescent="0.25">
      <c r="A218" s="2">
        <v>42067</v>
      </c>
      <c r="B218" s="3">
        <v>2.2618055555555558E-2</v>
      </c>
      <c r="C218" s="4">
        <v>8.32</v>
      </c>
      <c r="D218" s="4">
        <v>5.3890000000000002</v>
      </c>
      <c r="E218" s="4">
        <v>53890.104500000001</v>
      </c>
      <c r="F218" s="4">
        <v>239.7</v>
      </c>
      <c r="G218" s="4">
        <v>2.2000000000000002</v>
      </c>
      <c r="H218" s="4">
        <v>33499.800000000003</v>
      </c>
      <c r="J218" s="4">
        <v>4.0999999999999996</v>
      </c>
      <c r="K218" s="4">
        <v>0.84389999999999998</v>
      </c>
      <c r="L218" s="4">
        <v>7.0209999999999999</v>
      </c>
      <c r="M218" s="4">
        <v>4.5476999999999999</v>
      </c>
      <c r="N218" s="4">
        <v>202.27029999999999</v>
      </c>
      <c r="O218" s="4">
        <v>1.8565</v>
      </c>
      <c r="P218" s="4">
        <v>204.1</v>
      </c>
      <c r="Q218" s="4">
        <v>152.10400000000001</v>
      </c>
      <c r="R218" s="4">
        <v>1.3960999999999999</v>
      </c>
      <c r="S218" s="4">
        <v>153.5</v>
      </c>
      <c r="T218" s="4">
        <v>33499.796199999997</v>
      </c>
      <c r="W218" s="4">
        <v>0</v>
      </c>
      <c r="X218" s="4">
        <v>3.4599000000000002</v>
      </c>
      <c r="Y218" s="4">
        <v>12.4</v>
      </c>
      <c r="Z218" s="4">
        <v>851</v>
      </c>
      <c r="AA218" s="4">
        <v>879</v>
      </c>
      <c r="AB218" s="4">
        <v>882</v>
      </c>
      <c r="AC218" s="4">
        <v>62</v>
      </c>
      <c r="AD218" s="4">
        <v>4.83</v>
      </c>
      <c r="AE218" s="4">
        <v>0.11</v>
      </c>
      <c r="AF218" s="4">
        <v>980</v>
      </c>
      <c r="AG218" s="4">
        <v>-16</v>
      </c>
      <c r="AH218" s="4">
        <v>4.2727269999999997</v>
      </c>
      <c r="AI218" s="4">
        <v>8</v>
      </c>
      <c r="AJ218" s="4">
        <v>191</v>
      </c>
      <c r="AK218" s="4">
        <v>140</v>
      </c>
      <c r="AL218" s="4">
        <v>3.5</v>
      </c>
      <c r="AM218" s="4">
        <v>195</v>
      </c>
      <c r="AN218" s="4" t="s">
        <v>155</v>
      </c>
      <c r="AO218" s="4">
        <v>2</v>
      </c>
      <c r="AP218" s="5">
        <v>0.85681712962962964</v>
      </c>
      <c r="AQ218" s="4">
        <v>47.162745000000001</v>
      </c>
      <c r="AR218" s="4">
        <v>-88.484131000000005</v>
      </c>
      <c r="AS218" s="4">
        <v>317.2</v>
      </c>
      <c r="AT218" s="4">
        <v>42.4</v>
      </c>
      <c r="AU218" s="4">
        <v>12</v>
      </c>
      <c r="AV218" s="4">
        <v>9</v>
      </c>
      <c r="AW218" s="4" t="s">
        <v>201</v>
      </c>
      <c r="AX218" s="4">
        <v>1.2</v>
      </c>
      <c r="AY218" s="4">
        <v>2.8698000000000001</v>
      </c>
      <c r="AZ218" s="4">
        <v>3.1547000000000001</v>
      </c>
      <c r="BA218" s="4">
        <v>14.023</v>
      </c>
      <c r="BB218" s="4">
        <v>11.36</v>
      </c>
      <c r="BC218" s="4">
        <v>0.81</v>
      </c>
      <c r="BD218" s="4">
        <v>18.5</v>
      </c>
      <c r="BE218" s="4">
        <v>1426.624</v>
      </c>
      <c r="BF218" s="4">
        <v>588.13400000000001</v>
      </c>
      <c r="BG218" s="4">
        <v>4.3040000000000003</v>
      </c>
      <c r="BH218" s="4">
        <v>0.04</v>
      </c>
      <c r="BI218" s="4">
        <v>4.3440000000000003</v>
      </c>
      <c r="BJ218" s="4">
        <v>3.2370000000000001</v>
      </c>
      <c r="BK218" s="4">
        <v>0.03</v>
      </c>
      <c r="BL218" s="4">
        <v>3.266</v>
      </c>
      <c r="BM218" s="4">
        <v>225.09819999999999</v>
      </c>
      <c r="BQ218" s="4">
        <v>511.17899999999997</v>
      </c>
      <c r="BR218" s="4">
        <v>0.69399999999999995</v>
      </c>
      <c r="BS218" s="4">
        <v>-5</v>
      </c>
      <c r="BT218" s="4">
        <v>-4.9727E-2</v>
      </c>
      <c r="BU218" s="4">
        <v>16.959624999999999</v>
      </c>
      <c r="BV218" s="4">
        <v>-1.004491</v>
      </c>
    </row>
    <row r="219" spans="1:74" x14ac:dyDescent="0.25">
      <c r="A219" s="2">
        <v>42067</v>
      </c>
      <c r="B219" s="3">
        <v>2.2629629629629628E-2</v>
      </c>
      <c r="C219" s="4">
        <v>8.8059999999999992</v>
      </c>
      <c r="D219" s="4">
        <v>5.0031999999999996</v>
      </c>
      <c r="E219" s="4">
        <v>50032.327590000001</v>
      </c>
      <c r="F219" s="4">
        <v>250.7</v>
      </c>
      <c r="G219" s="4">
        <v>2.2999999999999998</v>
      </c>
      <c r="H219" s="4">
        <v>33472.800000000003</v>
      </c>
      <c r="J219" s="4">
        <v>4.0999999999999996</v>
      </c>
      <c r="K219" s="4">
        <v>0.84379999999999999</v>
      </c>
      <c r="L219" s="4">
        <v>7.4303999999999997</v>
      </c>
      <c r="M219" s="4">
        <v>4.2217000000000002</v>
      </c>
      <c r="N219" s="4">
        <v>211.57060000000001</v>
      </c>
      <c r="O219" s="4">
        <v>1.9029</v>
      </c>
      <c r="P219" s="4">
        <v>213.5</v>
      </c>
      <c r="Q219" s="4">
        <v>159.0976</v>
      </c>
      <c r="R219" s="4">
        <v>1.4309000000000001</v>
      </c>
      <c r="S219" s="4">
        <v>160.5</v>
      </c>
      <c r="T219" s="4">
        <v>33472.82</v>
      </c>
      <c r="W219" s="4">
        <v>0</v>
      </c>
      <c r="X219" s="4">
        <v>3.4596</v>
      </c>
      <c r="Y219" s="4">
        <v>12.4</v>
      </c>
      <c r="Z219" s="4">
        <v>850</v>
      </c>
      <c r="AA219" s="4">
        <v>878</v>
      </c>
      <c r="AB219" s="4">
        <v>881</v>
      </c>
      <c r="AC219" s="4">
        <v>62</v>
      </c>
      <c r="AD219" s="4">
        <v>4.83</v>
      </c>
      <c r="AE219" s="4">
        <v>0.11</v>
      </c>
      <c r="AF219" s="4">
        <v>980</v>
      </c>
      <c r="AG219" s="4">
        <v>-16</v>
      </c>
      <c r="AH219" s="4">
        <v>4.7282719999999996</v>
      </c>
      <c r="AI219" s="4">
        <v>8</v>
      </c>
      <c r="AJ219" s="4">
        <v>191</v>
      </c>
      <c r="AK219" s="4">
        <v>139.69999999999999</v>
      </c>
      <c r="AL219" s="4">
        <v>3.1</v>
      </c>
      <c r="AM219" s="4">
        <v>195</v>
      </c>
      <c r="AN219" s="4" t="s">
        <v>155</v>
      </c>
      <c r="AO219" s="4">
        <v>2</v>
      </c>
      <c r="AP219" s="5">
        <v>0.85682870370370379</v>
      </c>
      <c r="AQ219" s="4">
        <v>47.162933000000002</v>
      </c>
      <c r="AR219" s="4">
        <v>-88.484164000000007</v>
      </c>
      <c r="AS219" s="4">
        <v>317.7</v>
      </c>
      <c r="AT219" s="4">
        <v>44.7</v>
      </c>
      <c r="AU219" s="4">
        <v>12</v>
      </c>
      <c r="AV219" s="4">
        <v>9</v>
      </c>
      <c r="AW219" s="4" t="s">
        <v>201</v>
      </c>
      <c r="AX219" s="4">
        <v>1.2848999999999999</v>
      </c>
      <c r="AY219" s="4">
        <v>3.0697999999999999</v>
      </c>
      <c r="AZ219" s="4">
        <v>3.3698000000000001</v>
      </c>
      <c r="BA219" s="4">
        <v>14.023</v>
      </c>
      <c r="BB219" s="4">
        <v>11.36</v>
      </c>
      <c r="BC219" s="4">
        <v>0.81</v>
      </c>
      <c r="BD219" s="4">
        <v>18.512</v>
      </c>
      <c r="BE219" s="4">
        <v>1501.67</v>
      </c>
      <c r="BF219" s="4">
        <v>543.03300000000002</v>
      </c>
      <c r="BG219" s="4">
        <v>4.4779999999999998</v>
      </c>
      <c r="BH219" s="4">
        <v>0.04</v>
      </c>
      <c r="BI219" s="4">
        <v>4.5179999999999998</v>
      </c>
      <c r="BJ219" s="4">
        <v>3.367</v>
      </c>
      <c r="BK219" s="4">
        <v>0.03</v>
      </c>
      <c r="BL219" s="4">
        <v>3.3969999999999998</v>
      </c>
      <c r="BM219" s="4">
        <v>223.7046</v>
      </c>
      <c r="BQ219" s="4">
        <v>508.37099999999998</v>
      </c>
      <c r="BR219" s="4">
        <v>0.73846800000000001</v>
      </c>
      <c r="BS219" s="4">
        <v>-5</v>
      </c>
      <c r="BT219" s="4">
        <v>-5.0630000000000001E-2</v>
      </c>
      <c r="BU219" s="4">
        <v>18.046299999999999</v>
      </c>
      <c r="BV219" s="4">
        <v>-1.0227329999999999</v>
      </c>
    </row>
    <row r="220" spans="1:74" x14ac:dyDescent="0.25">
      <c r="A220" s="2">
        <v>42067</v>
      </c>
      <c r="B220" s="3">
        <v>2.2641203703703702E-2</v>
      </c>
      <c r="C220" s="4">
        <v>9.3149999999999995</v>
      </c>
      <c r="D220" s="4">
        <v>3.9836</v>
      </c>
      <c r="E220" s="4">
        <v>39836.014490000001</v>
      </c>
      <c r="F220" s="4">
        <v>228.5</v>
      </c>
      <c r="G220" s="4">
        <v>2.2999999999999998</v>
      </c>
      <c r="H220" s="4">
        <v>32901.800000000003</v>
      </c>
      <c r="J220" s="4">
        <v>4.0999999999999996</v>
      </c>
      <c r="K220" s="4">
        <v>0.85009999999999997</v>
      </c>
      <c r="L220" s="4">
        <v>7.9188999999999998</v>
      </c>
      <c r="M220" s="4">
        <v>3.3866000000000001</v>
      </c>
      <c r="N220" s="4">
        <v>194.24709999999999</v>
      </c>
      <c r="O220" s="4">
        <v>1.9553</v>
      </c>
      <c r="P220" s="4">
        <v>196.2</v>
      </c>
      <c r="Q220" s="4">
        <v>146.07060000000001</v>
      </c>
      <c r="R220" s="4">
        <v>1.4703999999999999</v>
      </c>
      <c r="S220" s="4">
        <v>147.5</v>
      </c>
      <c r="T220" s="4">
        <v>32901.752399999998</v>
      </c>
      <c r="W220" s="4">
        <v>0</v>
      </c>
      <c r="X220" s="4">
        <v>3.4855999999999998</v>
      </c>
      <c r="Y220" s="4">
        <v>12.2</v>
      </c>
      <c r="Z220" s="4">
        <v>852</v>
      </c>
      <c r="AA220" s="4">
        <v>878</v>
      </c>
      <c r="AB220" s="4">
        <v>881</v>
      </c>
      <c r="AC220" s="4">
        <v>62</v>
      </c>
      <c r="AD220" s="4">
        <v>4.83</v>
      </c>
      <c r="AE220" s="4">
        <v>0.11</v>
      </c>
      <c r="AF220" s="4">
        <v>980</v>
      </c>
      <c r="AG220" s="4">
        <v>-16</v>
      </c>
      <c r="AH220" s="4">
        <v>4</v>
      </c>
      <c r="AI220" s="4">
        <v>8</v>
      </c>
      <c r="AJ220" s="4">
        <v>190.7</v>
      </c>
      <c r="AK220" s="4">
        <v>139.30000000000001</v>
      </c>
      <c r="AL220" s="4">
        <v>2.9</v>
      </c>
      <c r="AM220" s="4">
        <v>195</v>
      </c>
      <c r="AN220" s="4" t="s">
        <v>155</v>
      </c>
      <c r="AO220" s="4">
        <v>2</v>
      </c>
      <c r="AP220" s="5">
        <v>0.85684027777777771</v>
      </c>
      <c r="AQ220" s="4">
        <v>47.163119999999999</v>
      </c>
      <c r="AR220" s="4">
        <v>-88.484234999999998</v>
      </c>
      <c r="AS220" s="4">
        <v>318.10000000000002</v>
      </c>
      <c r="AT220" s="4">
        <v>46.3</v>
      </c>
      <c r="AU220" s="4">
        <v>12</v>
      </c>
      <c r="AV220" s="4">
        <v>9</v>
      </c>
      <c r="AW220" s="4" t="s">
        <v>201</v>
      </c>
      <c r="AX220" s="4">
        <v>1.3</v>
      </c>
      <c r="AY220" s="4">
        <v>3.1</v>
      </c>
      <c r="AZ220" s="4">
        <v>3.4</v>
      </c>
      <c r="BA220" s="4">
        <v>14.023</v>
      </c>
      <c r="BB220" s="4">
        <v>11.87</v>
      </c>
      <c r="BC220" s="4">
        <v>0.85</v>
      </c>
      <c r="BD220" s="4">
        <v>17.626999999999999</v>
      </c>
      <c r="BE220" s="4">
        <v>1644.789</v>
      </c>
      <c r="BF220" s="4">
        <v>447.70699999999999</v>
      </c>
      <c r="BG220" s="4">
        <v>4.2249999999999996</v>
      </c>
      <c r="BH220" s="4">
        <v>4.2999999999999997E-2</v>
      </c>
      <c r="BI220" s="4">
        <v>4.2679999999999998</v>
      </c>
      <c r="BJ220" s="4">
        <v>3.177</v>
      </c>
      <c r="BK220" s="4">
        <v>3.2000000000000001E-2</v>
      </c>
      <c r="BL220" s="4">
        <v>3.2090000000000001</v>
      </c>
      <c r="BM220" s="4">
        <v>225.989</v>
      </c>
      <c r="BQ220" s="4">
        <v>526.40899999999999</v>
      </c>
      <c r="BR220" s="4">
        <v>0.69191000000000003</v>
      </c>
      <c r="BS220" s="4">
        <v>-5</v>
      </c>
      <c r="BT220" s="4">
        <v>-5.6354000000000001E-2</v>
      </c>
      <c r="BU220" s="4">
        <v>16.908552</v>
      </c>
      <c r="BV220" s="4">
        <v>-1.138344</v>
      </c>
    </row>
    <row r="221" spans="1:74" x14ac:dyDescent="0.25">
      <c r="A221" s="2">
        <v>42067</v>
      </c>
      <c r="B221" s="3">
        <v>2.2652777777777775E-2</v>
      </c>
      <c r="C221" s="4">
        <v>9.4320000000000004</v>
      </c>
      <c r="D221" s="4">
        <v>3.7172999999999998</v>
      </c>
      <c r="E221" s="4">
        <v>37172.74207</v>
      </c>
      <c r="F221" s="4">
        <v>194.7</v>
      </c>
      <c r="G221" s="4">
        <v>2.2999999999999998</v>
      </c>
      <c r="H221" s="4">
        <v>32341.1</v>
      </c>
      <c r="J221" s="4">
        <v>4.0999999999999996</v>
      </c>
      <c r="K221" s="4">
        <v>0.85229999999999995</v>
      </c>
      <c r="L221" s="4">
        <v>8.0388999999999999</v>
      </c>
      <c r="M221" s="4">
        <v>3.1682000000000001</v>
      </c>
      <c r="N221" s="4">
        <v>165.92660000000001</v>
      </c>
      <c r="O221" s="4">
        <v>1.9602999999999999</v>
      </c>
      <c r="P221" s="4">
        <v>167.9</v>
      </c>
      <c r="Q221" s="4">
        <v>124.7741</v>
      </c>
      <c r="R221" s="4">
        <v>1.4741</v>
      </c>
      <c r="S221" s="4">
        <v>126.2</v>
      </c>
      <c r="T221" s="4">
        <v>32341.134300000002</v>
      </c>
      <c r="W221" s="4">
        <v>0</v>
      </c>
      <c r="X221" s="4">
        <v>3.4944000000000002</v>
      </c>
      <c r="Y221" s="4">
        <v>12.2</v>
      </c>
      <c r="Z221" s="4">
        <v>852</v>
      </c>
      <c r="AA221" s="4">
        <v>878</v>
      </c>
      <c r="AB221" s="4">
        <v>882</v>
      </c>
      <c r="AC221" s="4">
        <v>62</v>
      </c>
      <c r="AD221" s="4">
        <v>4.83</v>
      </c>
      <c r="AE221" s="4">
        <v>0.11</v>
      </c>
      <c r="AF221" s="4">
        <v>980</v>
      </c>
      <c r="AG221" s="4">
        <v>-16</v>
      </c>
      <c r="AH221" s="4">
        <v>4.5389220000000003</v>
      </c>
      <c r="AI221" s="4">
        <v>8</v>
      </c>
      <c r="AJ221" s="4">
        <v>190</v>
      </c>
      <c r="AK221" s="4">
        <v>140</v>
      </c>
      <c r="AL221" s="4">
        <v>2.8</v>
      </c>
      <c r="AM221" s="4">
        <v>195</v>
      </c>
      <c r="AN221" s="4" t="s">
        <v>155</v>
      </c>
      <c r="AO221" s="4">
        <v>2</v>
      </c>
      <c r="AP221" s="5">
        <v>0.85685185185185186</v>
      </c>
      <c r="AQ221" s="4">
        <v>47.1633</v>
      </c>
      <c r="AR221" s="4">
        <v>-88.484312000000003</v>
      </c>
      <c r="AS221" s="4">
        <v>318.7</v>
      </c>
      <c r="AT221" s="4">
        <v>46.4</v>
      </c>
      <c r="AU221" s="4">
        <v>12</v>
      </c>
      <c r="AV221" s="4">
        <v>9</v>
      </c>
      <c r="AW221" s="4" t="s">
        <v>201</v>
      </c>
      <c r="AX221" s="4">
        <v>1.1302000000000001</v>
      </c>
      <c r="AY221" s="4">
        <v>2.5057</v>
      </c>
      <c r="AZ221" s="4">
        <v>2.7208000000000001</v>
      </c>
      <c r="BA221" s="4">
        <v>14.023</v>
      </c>
      <c r="BB221" s="4">
        <v>12.05</v>
      </c>
      <c r="BC221" s="4">
        <v>0.86</v>
      </c>
      <c r="BD221" s="4">
        <v>17.331</v>
      </c>
      <c r="BE221" s="4">
        <v>1687.633</v>
      </c>
      <c r="BF221" s="4">
        <v>423.32400000000001</v>
      </c>
      <c r="BG221" s="4">
        <v>3.6480000000000001</v>
      </c>
      <c r="BH221" s="4">
        <v>4.2999999999999997E-2</v>
      </c>
      <c r="BI221" s="4">
        <v>3.6909999999999998</v>
      </c>
      <c r="BJ221" s="4">
        <v>2.7429999999999999</v>
      </c>
      <c r="BK221" s="4">
        <v>3.2000000000000001E-2</v>
      </c>
      <c r="BL221" s="4">
        <v>2.7759999999999998</v>
      </c>
      <c r="BM221" s="4">
        <v>224.5222</v>
      </c>
      <c r="BQ221" s="4">
        <v>533.4</v>
      </c>
      <c r="BR221" s="4">
        <v>0.60143100000000005</v>
      </c>
      <c r="BS221" s="4">
        <v>-5</v>
      </c>
      <c r="BT221" s="4">
        <v>-5.9192000000000002E-2</v>
      </c>
      <c r="BU221" s="4">
        <v>14.697474</v>
      </c>
      <c r="BV221" s="4">
        <v>-1.1956709999999999</v>
      </c>
    </row>
    <row r="222" spans="1:74" x14ac:dyDescent="0.25">
      <c r="A222" s="2">
        <v>42067</v>
      </c>
      <c r="B222" s="3">
        <v>2.2664351851851852E-2</v>
      </c>
      <c r="C222" s="4">
        <v>9.3789999999999996</v>
      </c>
      <c r="D222" s="4">
        <v>3.6263999999999998</v>
      </c>
      <c r="E222" s="4">
        <v>36264.430160000004</v>
      </c>
      <c r="F222" s="4">
        <v>188.8</v>
      </c>
      <c r="G222" s="4">
        <v>2.2999999999999998</v>
      </c>
      <c r="H222" s="4">
        <v>31933.599999999999</v>
      </c>
      <c r="J222" s="4">
        <v>4.0999999999999996</v>
      </c>
      <c r="K222" s="4">
        <v>0.85409999999999997</v>
      </c>
      <c r="L222" s="4">
        <v>8.0106999999999999</v>
      </c>
      <c r="M222" s="4">
        <v>3.0973000000000002</v>
      </c>
      <c r="N222" s="4">
        <v>161.24940000000001</v>
      </c>
      <c r="O222" s="4">
        <v>1.9643999999999999</v>
      </c>
      <c r="P222" s="4">
        <v>163.19999999999999</v>
      </c>
      <c r="Q222" s="4">
        <v>121.25749999999999</v>
      </c>
      <c r="R222" s="4">
        <v>1.4772000000000001</v>
      </c>
      <c r="S222" s="4">
        <v>122.7</v>
      </c>
      <c r="T222" s="4">
        <v>31933.6093</v>
      </c>
      <c r="W222" s="4">
        <v>0</v>
      </c>
      <c r="X222" s="4">
        <v>3.5017</v>
      </c>
      <c r="Y222" s="4">
        <v>12.3</v>
      </c>
      <c r="Z222" s="4">
        <v>851</v>
      </c>
      <c r="AA222" s="4">
        <v>877</v>
      </c>
      <c r="AB222" s="4">
        <v>882</v>
      </c>
      <c r="AC222" s="4">
        <v>62</v>
      </c>
      <c r="AD222" s="4">
        <v>4.83</v>
      </c>
      <c r="AE222" s="4">
        <v>0.11</v>
      </c>
      <c r="AF222" s="4">
        <v>980</v>
      </c>
      <c r="AG222" s="4">
        <v>-16</v>
      </c>
      <c r="AH222" s="4">
        <v>5.7320000000000002</v>
      </c>
      <c r="AI222" s="4">
        <v>8</v>
      </c>
      <c r="AJ222" s="4">
        <v>190</v>
      </c>
      <c r="AK222" s="4">
        <v>139.69999999999999</v>
      </c>
      <c r="AL222" s="4">
        <v>3.1</v>
      </c>
      <c r="AM222" s="4">
        <v>195</v>
      </c>
      <c r="AN222" s="4" t="s">
        <v>155</v>
      </c>
      <c r="AO222" s="4">
        <v>2</v>
      </c>
      <c r="AP222" s="5">
        <v>0.8568634259259259</v>
      </c>
      <c r="AQ222" s="4">
        <v>47.16348</v>
      </c>
      <c r="AR222" s="4">
        <v>-88.484387999999996</v>
      </c>
      <c r="AS222" s="4">
        <v>319</v>
      </c>
      <c r="AT222" s="4">
        <v>46.4</v>
      </c>
      <c r="AU222" s="4">
        <v>12</v>
      </c>
      <c r="AV222" s="4">
        <v>8</v>
      </c>
      <c r="AW222" s="4" t="s">
        <v>198</v>
      </c>
      <c r="AX222" s="4">
        <v>1.1000000000000001</v>
      </c>
      <c r="AY222" s="4">
        <v>2.4</v>
      </c>
      <c r="AZ222" s="4">
        <v>2.6</v>
      </c>
      <c r="BA222" s="4">
        <v>14.023</v>
      </c>
      <c r="BB222" s="4">
        <v>12.2</v>
      </c>
      <c r="BC222" s="4">
        <v>0.87</v>
      </c>
      <c r="BD222" s="4">
        <v>17.085999999999999</v>
      </c>
      <c r="BE222" s="4">
        <v>1698.21</v>
      </c>
      <c r="BF222" s="4">
        <v>417.90499999999997</v>
      </c>
      <c r="BG222" s="4">
        <v>3.58</v>
      </c>
      <c r="BH222" s="4">
        <v>4.3999999999999997E-2</v>
      </c>
      <c r="BI222" s="4">
        <v>3.6230000000000002</v>
      </c>
      <c r="BJ222" s="4">
        <v>2.6920000000000002</v>
      </c>
      <c r="BK222" s="4">
        <v>3.3000000000000002E-2</v>
      </c>
      <c r="BL222" s="4">
        <v>2.7250000000000001</v>
      </c>
      <c r="BM222" s="4">
        <v>223.86760000000001</v>
      </c>
      <c r="BQ222" s="4">
        <v>539.76099999999997</v>
      </c>
      <c r="BR222" s="4">
        <v>0.61333199999999999</v>
      </c>
      <c r="BS222" s="4">
        <v>-5</v>
      </c>
      <c r="BT222" s="4">
        <v>-5.9144000000000002E-2</v>
      </c>
      <c r="BU222" s="4">
        <v>14.988301</v>
      </c>
      <c r="BV222" s="4">
        <v>-1.194709</v>
      </c>
    </row>
    <row r="223" spans="1:74" x14ac:dyDescent="0.25">
      <c r="A223" s="2">
        <v>42067</v>
      </c>
      <c r="B223" s="3">
        <v>2.2675925925925929E-2</v>
      </c>
      <c r="C223" s="4">
        <v>9.3079999999999998</v>
      </c>
      <c r="D223" s="4">
        <v>3.8778999999999999</v>
      </c>
      <c r="E223" s="4">
        <v>38778.593090000002</v>
      </c>
      <c r="F223" s="4">
        <v>197.3</v>
      </c>
      <c r="G223" s="4">
        <v>2.2999999999999998</v>
      </c>
      <c r="H223" s="4">
        <v>31293.3</v>
      </c>
      <c r="J223" s="4">
        <v>4.0999999999999996</v>
      </c>
      <c r="K223" s="4">
        <v>0.8528</v>
      </c>
      <c r="L223" s="4">
        <v>7.9382000000000001</v>
      </c>
      <c r="M223" s="4">
        <v>3.3071000000000002</v>
      </c>
      <c r="N223" s="4">
        <v>168.2509</v>
      </c>
      <c r="O223" s="4">
        <v>1.9615</v>
      </c>
      <c r="P223" s="4">
        <v>170.2</v>
      </c>
      <c r="Q223" s="4">
        <v>126.5241</v>
      </c>
      <c r="R223" s="4">
        <v>1.4750000000000001</v>
      </c>
      <c r="S223" s="4">
        <v>128</v>
      </c>
      <c r="T223" s="4">
        <v>31293.279299999998</v>
      </c>
      <c r="W223" s="4">
        <v>0</v>
      </c>
      <c r="X223" s="4">
        <v>3.4965000000000002</v>
      </c>
      <c r="Y223" s="4">
        <v>12.1</v>
      </c>
      <c r="Z223" s="4">
        <v>852</v>
      </c>
      <c r="AA223" s="4">
        <v>878</v>
      </c>
      <c r="AB223" s="4">
        <v>882</v>
      </c>
      <c r="AC223" s="4">
        <v>62</v>
      </c>
      <c r="AD223" s="4">
        <v>4.83</v>
      </c>
      <c r="AE223" s="4">
        <v>0.11</v>
      </c>
      <c r="AF223" s="4">
        <v>979</v>
      </c>
      <c r="AG223" s="4">
        <v>-16</v>
      </c>
      <c r="AH223" s="4">
        <v>5</v>
      </c>
      <c r="AI223" s="4">
        <v>8</v>
      </c>
      <c r="AJ223" s="4">
        <v>190</v>
      </c>
      <c r="AK223" s="4">
        <v>139</v>
      </c>
      <c r="AL223" s="4">
        <v>2.8</v>
      </c>
      <c r="AM223" s="4">
        <v>195</v>
      </c>
      <c r="AN223" s="4" t="s">
        <v>155</v>
      </c>
      <c r="AO223" s="4">
        <v>2</v>
      </c>
      <c r="AP223" s="5">
        <v>0.85687500000000005</v>
      </c>
      <c r="AQ223" s="4">
        <v>47.163643</v>
      </c>
      <c r="AR223" s="4">
        <v>-88.484526000000002</v>
      </c>
      <c r="AS223" s="4">
        <v>319.2</v>
      </c>
      <c r="AT223" s="4">
        <v>46.4</v>
      </c>
      <c r="AU223" s="4">
        <v>12</v>
      </c>
      <c r="AV223" s="4">
        <v>8</v>
      </c>
      <c r="AW223" s="4" t="s">
        <v>198</v>
      </c>
      <c r="AX223" s="4">
        <v>1.1000000000000001</v>
      </c>
      <c r="AY223" s="4">
        <v>2.0604</v>
      </c>
      <c r="AZ223" s="4">
        <v>2.3452999999999999</v>
      </c>
      <c r="BA223" s="4">
        <v>14.023</v>
      </c>
      <c r="BB223" s="4">
        <v>12.1</v>
      </c>
      <c r="BC223" s="4">
        <v>0.86</v>
      </c>
      <c r="BD223" s="4">
        <v>17.260000000000002</v>
      </c>
      <c r="BE223" s="4">
        <v>1674.2429999999999</v>
      </c>
      <c r="BF223" s="4">
        <v>443.928</v>
      </c>
      <c r="BG223" s="4">
        <v>3.7160000000000002</v>
      </c>
      <c r="BH223" s="4">
        <v>4.2999999999999997E-2</v>
      </c>
      <c r="BI223" s="4">
        <v>3.7589999999999999</v>
      </c>
      <c r="BJ223" s="4">
        <v>2.794</v>
      </c>
      <c r="BK223" s="4">
        <v>3.3000000000000002E-2</v>
      </c>
      <c r="BL223" s="4">
        <v>2.827</v>
      </c>
      <c r="BM223" s="4">
        <v>218.25540000000001</v>
      </c>
      <c r="BQ223" s="4">
        <v>536.19899999999996</v>
      </c>
      <c r="BR223" s="4">
        <v>0.577874</v>
      </c>
      <c r="BS223" s="4">
        <v>-5</v>
      </c>
      <c r="BT223" s="4">
        <v>-6.5534999999999996E-2</v>
      </c>
      <c r="BU223" s="4">
        <v>14.121798999999999</v>
      </c>
      <c r="BV223" s="4">
        <v>-1.3238160000000001</v>
      </c>
    </row>
    <row r="224" spans="1:74" x14ac:dyDescent="0.25">
      <c r="A224" s="2">
        <v>42067</v>
      </c>
      <c r="B224" s="3">
        <v>2.2687499999999999E-2</v>
      </c>
      <c r="C224" s="4">
        <v>9.2669999999999995</v>
      </c>
      <c r="D224" s="4">
        <v>3.9538000000000002</v>
      </c>
      <c r="E224" s="4">
        <v>39537.845260000002</v>
      </c>
      <c r="F224" s="4">
        <v>208.6</v>
      </c>
      <c r="G224" s="4">
        <v>2.2999999999999998</v>
      </c>
      <c r="H224" s="4">
        <v>30810</v>
      </c>
      <c r="J224" s="4">
        <v>4.0999999999999996</v>
      </c>
      <c r="K224" s="4">
        <v>0.8528</v>
      </c>
      <c r="L224" s="4">
        <v>7.9021999999999997</v>
      </c>
      <c r="M224" s="4">
        <v>3.3715999999999999</v>
      </c>
      <c r="N224" s="4">
        <v>177.91149999999999</v>
      </c>
      <c r="O224" s="4">
        <v>1.9613</v>
      </c>
      <c r="P224" s="4">
        <v>179.9</v>
      </c>
      <c r="Q224" s="4">
        <v>133.78890000000001</v>
      </c>
      <c r="R224" s="4">
        <v>1.4749000000000001</v>
      </c>
      <c r="S224" s="4">
        <v>135.30000000000001</v>
      </c>
      <c r="T224" s="4">
        <v>30810.0494</v>
      </c>
      <c r="W224" s="4">
        <v>0</v>
      </c>
      <c r="X224" s="4">
        <v>3.4963000000000002</v>
      </c>
      <c r="Y224" s="4">
        <v>12.1</v>
      </c>
      <c r="Z224" s="4">
        <v>852</v>
      </c>
      <c r="AA224" s="4">
        <v>879</v>
      </c>
      <c r="AB224" s="4">
        <v>882</v>
      </c>
      <c r="AC224" s="4">
        <v>62</v>
      </c>
      <c r="AD224" s="4">
        <v>4.83</v>
      </c>
      <c r="AE224" s="4">
        <v>0.11</v>
      </c>
      <c r="AF224" s="4">
        <v>979</v>
      </c>
      <c r="AG224" s="4">
        <v>-16</v>
      </c>
      <c r="AH224" s="4">
        <v>5</v>
      </c>
      <c r="AI224" s="4">
        <v>8</v>
      </c>
      <c r="AJ224" s="4">
        <v>190</v>
      </c>
      <c r="AK224" s="4">
        <v>138.69999999999999</v>
      </c>
      <c r="AL224" s="4">
        <v>2.2999999999999998</v>
      </c>
      <c r="AM224" s="4">
        <v>195</v>
      </c>
      <c r="AN224" s="4" t="s">
        <v>155</v>
      </c>
      <c r="AO224" s="4">
        <v>2</v>
      </c>
      <c r="AP224" s="5">
        <v>0.85688657407407398</v>
      </c>
      <c r="AQ224" s="4">
        <v>47.163811000000003</v>
      </c>
      <c r="AR224" s="4">
        <v>-88.484640999999996</v>
      </c>
      <c r="AS224" s="4">
        <v>319.5</v>
      </c>
      <c r="AT224" s="4">
        <v>46.4</v>
      </c>
      <c r="AU224" s="4">
        <v>12</v>
      </c>
      <c r="AV224" s="4">
        <v>9</v>
      </c>
      <c r="AW224" s="4" t="s">
        <v>201</v>
      </c>
      <c r="AX224" s="4">
        <v>1.1000000000000001</v>
      </c>
      <c r="AY224" s="4">
        <v>2</v>
      </c>
      <c r="AZ224" s="4">
        <v>2.2999999999999998</v>
      </c>
      <c r="BA224" s="4">
        <v>14.023</v>
      </c>
      <c r="BB224" s="4">
        <v>12.1</v>
      </c>
      <c r="BC224" s="4">
        <v>0.86</v>
      </c>
      <c r="BD224" s="4">
        <v>17.266999999999999</v>
      </c>
      <c r="BE224" s="4">
        <v>1668.951</v>
      </c>
      <c r="BF224" s="4">
        <v>453.21699999999998</v>
      </c>
      <c r="BG224" s="4">
        <v>3.9350000000000001</v>
      </c>
      <c r="BH224" s="4">
        <v>4.2999999999999997E-2</v>
      </c>
      <c r="BI224" s="4">
        <v>3.9780000000000002</v>
      </c>
      <c r="BJ224" s="4">
        <v>2.9590000000000001</v>
      </c>
      <c r="BK224" s="4">
        <v>3.3000000000000002E-2</v>
      </c>
      <c r="BL224" s="4">
        <v>2.992</v>
      </c>
      <c r="BM224" s="4">
        <v>215.18180000000001</v>
      </c>
      <c r="BQ224" s="4">
        <v>536.90599999999995</v>
      </c>
      <c r="BR224" s="4">
        <v>0.60300500000000001</v>
      </c>
      <c r="BS224" s="4">
        <v>-5</v>
      </c>
      <c r="BT224" s="4">
        <v>-6.7266999999999993E-2</v>
      </c>
      <c r="BU224" s="4">
        <v>14.735934</v>
      </c>
      <c r="BV224" s="4">
        <v>-1.3587880000000001</v>
      </c>
    </row>
    <row r="225" spans="1:74" x14ac:dyDescent="0.25">
      <c r="A225" s="2">
        <v>42067</v>
      </c>
      <c r="B225" s="3">
        <v>2.2699074074074076E-2</v>
      </c>
      <c r="C225" s="4">
        <v>9.1850000000000005</v>
      </c>
      <c r="D225" s="4">
        <v>3.9963000000000002</v>
      </c>
      <c r="E225" s="4">
        <v>39962.602169999998</v>
      </c>
      <c r="F225" s="4">
        <v>209.3</v>
      </c>
      <c r="G225" s="4">
        <v>2.2999999999999998</v>
      </c>
      <c r="H225" s="4">
        <v>30429.4</v>
      </c>
      <c r="J225" s="4">
        <v>4.0999999999999996</v>
      </c>
      <c r="K225" s="4">
        <v>0.85329999999999995</v>
      </c>
      <c r="L225" s="4">
        <v>7.8373999999999997</v>
      </c>
      <c r="M225" s="4">
        <v>3.4100999999999999</v>
      </c>
      <c r="N225" s="4">
        <v>178.62479999999999</v>
      </c>
      <c r="O225" s="4">
        <v>1.9625999999999999</v>
      </c>
      <c r="P225" s="4">
        <v>180.6</v>
      </c>
      <c r="Q225" s="4">
        <v>134.3253</v>
      </c>
      <c r="R225" s="4">
        <v>1.4759</v>
      </c>
      <c r="S225" s="4">
        <v>135.80000000000001</v>
      </c>
      <c r="T225" s="4">
        <v>30429.380300000001</v>
      </c>
      <c r="W225" s="4">
        <v>0</v>
      </c>
      <c r="X225" s="4">
        <v>3.4986000000000002</v>
      </c>
      <c r="Y225" s="4">
        <v>12.1</v>
      </c>
      <c r="Z225" s="4">
        <v>853</v>
      </c>
      <c r="AA225" s="4">
        <v>880</v>
      </c>
      <c r="AB225" s="4">
        <v>882</v>
      </c>
      <c r="AC225" s="4">
        <v>62</v>
      </c>
      <c r="AD225" s="4">
        <v>4.83</v>
      </c>
      <c r="AE225" s="4">
        <v>0.11</v>
      </c>
      <c r="AF225" s="4">
        <v>979</v>
      </c>
      <c r="AG225" s="4">
        <v>-16</v>
      </c>
      <c r="AH225" s="4">
        <v>5</v>
      </c>
      <c r="AI225" s="4">
        <v>8</v>
      </c>
      <c r="AJ225" s="4">
        <v>190</v>
      </c>
      <c r="AK225" s="4">
        <v>138</v>
      </c>
      <c r="AL225" s="4">
        <v>2.1</v>
      </c>
      <c r="AM225" s="4">
        <v>195</v>
      </c>
      <c r="AN225" s="4" t="s">
        <v>155</v>
      </c>
      <c r="AO225" s="4">
        <v>2</v>
      </c>
      <c r="AP225" s="5">
        <v>0.85689814814814813</v>
      </c>
      <c r="AQ225" s="4">
        <v>47.163953999999997</v>
      </c>
      <c r="AR225" s="4">
        <v>-88.484802000000002</v>
      </c>
      <c r="AS225" s="4">
        <v>319.7</v>
      </c>
      <c r="AT225" s="4">
        <v>45</v>
      </c>
      <c r="AU225" s="4">
        <v>12</v>
      </c>
      <c r="AV225" s="4">
        <v>9</v>
      </c>
      <c r="AW225" s="4" t="s">
        <v>201</v>
      </c>
      <c r="AX225" s="4">
        <v>1.1000000000000001</v>
      </c>
      <c r="AY225" s="4">
        <v>2</v>
      </c>
      <c r="AZ225" s="4">
        <v>2.3849</v>
      </c>
      <c r="BA225" s="4">
        <v>14.023</v>
      </c>
      <c r="BB225" s="4">
        <v>12.16</v>
      </c>
      <c r="BC225" s="4">
        <v>0.87</v>
      </c>
      <c r="BD225" s="4">
        <v>17.190000000000001</v>
      </c>
      <c r="BE225" s="4">
        <v>1662.7429999999999</v>
      </c>
      <c r="BF225" s="4">
        <v>460.459</v>
      </c>
      <c r="BG225" s="4">
        <v>3.9689999999999999</v>
      </c>
      <c r="BH225" s="4">
        <v>4.3999999999999997E-2</v>
      </c>
      <c r="BI225" s="4">
        <v>4.0119999999999996</v>
      </c>
      <c r="BJ225" s="4">
        <v>2.984</v>
      </c>
      <c r="BK225" s="4">
        <v>3.3000000000000002E-2</v>
      </c>
      <c r="BL225" s="4">
        <v>3.0169999999999999</v>
      </c>
      <c r="BM225" s="4">
        <v>213.48400000000001</v>
      </c>
      <c r="BQ225" s="4">
        <v>539.68799999999999</v>
      </c>
      <c r="BR225" s="4">
        <v>0.65587399999999996</v>
      </c>
      <c r="BS225" s="4">
        <v>-5</v>
      </c>
      <c r="BT225" s="4">
        <v>-6.8530999999999995E-2</v>
      </c>
      <c r="BU225" s="4">
        <v>16.027923999999999</v>
      </c>
      <c r="BV225" s="4">
        <v>-1.384336</v>
      </c>
    </row>
    <row r="226" spans="1:74" x14ac:dyDescent="0.25">
      <c r="A226" s="2">
        <v>42067</v>
      </c>
      <c r="B226" s="3">
        <v>2.2710648148148146E-2</v>
      </c>
      <c r="C226" s="4">
        <v>9.3979999999999997</v>
      </c>
      <c r="D226" s="4">
        <v>3.8102999999999998</v>
      </c>
      <c r="E226" s="4">
        <v>38103.421690000003</v>
      </c>
      <c r="F226" s="4">
        <v>219.7</v>
      </c>
      <c r="G226" s="4">
        <v>2.4</v>
      </c>
      <c r="H226" s="4">
        <v>30348.799999999999</v>
      </c>
      <c r="J226" s="4">
        <v>4.0999999999999996</v>
      </c>
      <c r="K226" s="4">
        <v>0.85360000000000003</v>
      </c>
      <c r="L226" s="4">
        <v>8.0219000000000005</v>
      </c>
      <c r="M226" s="4">
        <v>3.2524000000000002</v>
      </c>
      <c r="N226" s="4">
        <v>187.5497</v>
      </c>
      <c r="O226" s="4">
        <v>2.0486</v>
      </c>
      <c r="P226" s="4">
        <v>189.6</v>
      </c>
      <c r="Q226" s="4">
        <v>141.0368</v>
      </c>
      <c r="R226" s="4">
        <v>1.5405</v>
      </c>
      <c r="S226" s="4">
        <v>142.6</v>
      </c>
      <c r="T226" s="4">
        <v>30348.769100000001</v>
      </c>
      <c r="W226" s="4">
        <v>0</v>
      </c>
      <c r="X226" s="4">
        <v>3.4996</v>
      </c>
      <c r="Y226" s="4">
        <v>12</v>
      </c>
      <c r="Z226" s="4">
        <v>853</v>
      </c>
      <c r="AA226" s="4">
        <v>881</v>
      </c>
      <c r="AB226" s="4">
        <v>883</v>
      </c>
      <c r="AC226" s="4">
        <v>62</v>
      </c>
      <c r="AD226" s="4">
        <v>4.83</v>
      </c>
      <c r="AE226" s="4">
        <v>0.11</v>
      </c>
      <c r="AF226" s="4">
        <v>979</v>
      </c>
      <c r="AG226" s="4">
        <v>-16</v>
      </c>
      <c r="AH226" s="4">
        <v>5</v>
      </c>
      <c r="AI226" s="4">
        <v>8</v>
      </c>
      <c r="AJ226" s="4">
        <v>190</v>
      </c>
      <c r="AK226" s="4">
        <v>138</v>
      </c>
      <c r="AL226" s="4">
        <v>2.4</v>
      </c>
      <c r="AM226" s="4">
        <v>195</v>
      </c>
      <c r="AN226" s="4" t="s">
        <v>155</v>
      </c>
      <c r="AO226" s="4">
        <v>2</v>
      </c>
      <c r="AP226" s="5">
        <v>0.85690972222222228</v>
      </c>
      <c r="AQ226" s="4">
        <v>47.164079000000001</v>
      </c>
      <c r="AR226" s="4">
        <v>-88.484988999999999</v>
      </c>
      <c r="AS226" s="4">
        <v>320</v>
      </c>
      <c r="AT226" s="4">
        <v>43.9</v>
      </c>
      <c r="AU226" s="4">
        <v>12</v>
      </c>
      <c r="AV226" s="4">
        <v>9</v>
      </c>
      <c r="AW226" s="4" t="s">
        <v>202</v>
      </c>
      <c r="AX226" s="4">
        <v>1.1000000000000001</v>
      </c>
      <c r="AY226" s="4">
        <v>2.0849000000000002</v>
      </c>
      <c r="AZ226" s="4">
        <v>2.4849000000000001</v>
      </c>
      <c r="BA226" s="4">
        <v>14.023</v>
      </c>
      <c r="BB226" s="4">
        <v>12.17</v>
      </c>
      <c r="BC226" s="4">
        <v>0.87</v>
      </c>
      <c r="BD226" s="4">
        <v>17.155999999999999</v>
      </c>
      <c r="BE226" s="4">
        <v>1699.6559999999999</v>
      </c>
      <c r="BF226" s="4">
        <v>438.589</v>
      </c>
      <c r="BG226" s="4">
        <v>4.1609999999999996</v>
      </c>
      <c r="BH226" s="4">
        <v>4.4999999999999998E-2</v>
      </c>
      <c r="BI226" s="4">
        <v>4.2069999999999999</v>
      </c>
      <c r="BJ226" s="4">
        <v>3.129</v>
      </c>
      <c r="BK226" s="4">
        <v>3.4000000000000002E-2</v>
      </c>
      <c r="BL226" s="4">
        <v>3.1640000000000001</v>
      </c>
      <c r="BM226" s="4">
        <v>212.6388</v>
      </c>
      <c r="BQ226" s="4">
        <v>539.13699999999994</v>
      </c>
      <c r="BR226" s="4">
        <v>0.63938899999999999</v>
      </c>
      <c r="BS226" s="4">
        <v>-5</v>
      </c>
      <c r="BT226" s="4">
        <v>-7.0000000000000007E-2</v>
      </c>
      <c r="BU226" s="4">
        <v>15.625078</v>
      </c>
      <c r="BV226" s="4">
        <v>-1.4139999999999999</v>
      </c>
    </row>
    <row r="227" spans="1:74" x14ac:dyDescent="0.25">
      <c r="A227" s="2">
        <v>42067</v>
      </c>
      <c r="B227" s="3">
        <v>2.2722222222222224E-2</v>
      </c>
      <c r="C227" s="4">
        <v>9.8390000000000004</v>
      </c>
      <c r="D227" s="4">
        <v>2.726</v>
      </c>
      <c r="E227" s="4">
        <v>27259.734359999999</v>
      </c>
      <c r="F227" s="4">
        <v>247.6</v>
      </c>
      <c r="G227" s="4">
        <v>2.5</v>
      </c>
      <c r="H227" s="4">
        <v>29927.8</v>
      </c>
      <c r="J227" s="4">
        <v>4.0999999999999996</v>
      </c>
      <c r="K227" s="4">
        <v>0.86080000000000001</v>
      </c>
      <c r="L227" s="4">
        <v>8.4694000000000003</v>
      </c>
      <c r="M227" s="4">
        <v>2.3466</v>
      </c>
      <c r="N227" s="4">
        <v>213.17490000000001</v>
      </c>
      <c r="O227" s="4">
        <v>2.1131000000000002</v>
      </c>
      <c r="P227" s="4">
        <v>215.3</v>
      </c>
      <c r="Q227" s="4">
        <v>160.30690000000001</v>
      </c>
      <c r="R227" s="4">
        <v>1.5891</v>
      </c>
      <c r="S227" s="4">
        <v>161.9</v>
      </c>
      <c r="T227" s="4">
        <v>29927.82</v>
      </c>
      <c r="W227" s="4">
        <v>0</v>
      </c>
      <c r="X227" s="4">
        <v>3.5293999999999999</v>
      </c>
      <c r="Y227" s="4">
        <v>12.1</v>
      </c>
      <c r="Z227" s="4">
        <v>852</v>
      </c>
      <c r="AA227" s="4">
        <v>881</v>
      </c>
      <c r="AB227" s="4">
        <v>883</v>
      </c>
      <c r="AC227" s="4">
        <v>62</v>
      </c>
      <c r="AD227" s="4">
        <v>4.83</v>
      </c>
      <c r="AE227" s="4">
        <v>0.11</v>
      </c>
      <c r="AF227" s="4">
        <v>979</v>
      </c>
      <c r="AG227" s="4">
        <v>-16</v>
      </c>
      <c r="AH227" s="4">
        <v>5</v>
      </c>
      <c r="AI227" s="4">
        <v>8</v>
      </c>
      <c r="AJ227" s="4">
        <v>190</v>
      </c>
      <c r="AK227" s="4">
        <v>138.30000000000001</v>
      </c>
      <c r="AL227" s="4">
        <v>2.7</v>
      </c>
      <c r="AM227" s="4">
        <v>195</v>
      </c>
      <c r="AN227" s="4" t="s">
        <v>155</v>
      </c>
      <c r="AO227" s="4">
        <v>2</v>
      </c>
      <c r="AP227" s="5">
        <v>0.85692129629629632</v>
      </c>
      <c r="AQ227" s="4">
        <v>47.164200999999998</v>
      </c>
      <c r="AR227" s="4">
        <v>-88.485174000000001</v>
      </c>
      <c r="AS227" s="4">
        <v>320.2</v>
      </c>
      <c r="AT227" s="4">
        <v>43.7</v>
      </c>
      <c r="AU227" s="4">
        <v>12</v>
      </c>
      <c r="AV227" s="4">
        <v>9</v>
      </c>
      <c r="AW227" s="4" t="s">
        <v>202</v>
      </c>
      <c r="AX227" s="4">
        <v>1.1000000000000001</v>
      </c>
      <c r="AY227" s="4">
        <v>2.1</v>
      </c>
      <c r="AZ227" s="4">
        <v>2.5</v>
      </c>
      <c r="BA227" s="4">
        <v>14.023</v>
      </c>
      <c r="BB227" s="4">
        <v>12.83</v>
      </c>
      <c r="BC227" s="4">
        <v>0.91</v>
      </c>
      <c r="BD227" s="4">
        <v>16.166</v>
      </c>
      <c r="BE227" s="4">
        <v>1859.694</v>
      </c>
      <c r="BF227" s="4">
        <v>327.952</v>
      </c>
      <c r="BG227" s="4">
        <v>4.9020000000000001</v>
      </c>
      <c r="BH227" s="4">
        <v>4.9000000000000002E-2</v>
      </c>
      <c r="BI227" s="4">
        <v>4.95</v>
      </c>
      <c r="BJ227" s="4">
        <v>3.6859999999999999</v>
      </c>
      <c r="BK227" s="4">
        <v>3.6999999999999998E-2</v>
      </c>
      <c r="BL227" s="4">
        <v>3.7229999999999999</v>
      </c>
      <c r="BM227" s="4">
        <v>217.31280000000001</v>
      </c>
      <c r="BQ227" s="4">
        <v>563.5</v>
      </c>
      <c r="BR227" s="4">
        <v>0.54624600000000001</v>
      </c>
      <c r="BS227" s="4">
        <v>-5</v>
      </c>
      <c r="BT227" s="4">
        <v>-7.0267999999999997E-2</v>
      </c>
      <c r="BU227" s="4">
        <v>13.348879999999999</v>
      </c>
      <c r="BV227" s="4">
        <v>-1.419411</v>
      </c>
    </row>
    <row r="228" spans="1:74" x14ac:dyDescent="0.25">
      <c r="A228" s="2">
        <v>42067</v>
      </c>
      <c r="B228" s="3">
        <v>2.2733796296296294E-2</v>
      </c>
      <c r="C228" s="4">
        <v>8.9700000000000006</v>
      </c>
      <c r="D228" s="4">
        <v>2.3035000000000001</v>
      </c>
      <c r="E228" s="4">
        <v>23035.227080000001</v>
      </c>
      <c r="F228" s="4">
        <v>253.2</v>
      </c>
      <c r="G228" s="4">
        <v>2.5</v>
      </c>
      <c r="H228" s="4">
        <v>29941.8</v>
      </c>
      <c r="J228" s="4">
        <v>4.2</v>
      </c>
      <c r="K228" s="4">
        <v>0.87170000000000003</v>
      </c>
      <c r="L228" s="4">
        <v>7.8189000000000002</v>
      </c>
      <c r="M228" s="4">
        <v>2.008</v>
      </c>
      <c r="N228" s="4">
        <v>220.72739999999999</v>
      </c>
      <c r="O228" s="4">
        <v>2.1791999999999998</v>
      </c>
      <c r="P228" s="4">
        <v>222.9</v>
      </c>
      <c r="Q228" s="4">
        <v>165.9863</v>
      </c>
      <c r="R228" s="4">
        <v>1.6388</v>
      </c>
      <c r="S228" s="4">
        <v>167.6</v>
      </c>
      <c r="T228" s="4">
        <v>29941.837200000002</v>
      </c>
      <c r="W228" s="4">
        <v>0</v>
      </c>
      <c r="X228" s="4">
        <v>3.6610999999999998</v>
      </c>
      <c r="Y228" s="4">
        <v>12</v>
      </c>
      <c r="Z228" s="4">
        <v>853</v>
      </c>
      <c r="AA228" s="4">
        <v>880</v>
      </c>
      <c r="AB228" s="4">
        <v>883</v>
      </c>
      <c r="AC228" s="4">
        <v>62</v>
      </c>
      <c r="AD228" s="4">
        <v>4.83</v>
      </c>
      <c r="AE228" s="4">
        <v>0.11</v>
      </c>
      <c r="AF228" s="4">
        <v>979</v>
      </c>
      <c r="AG228" s="4">
        <v>-16</v>
      </c>
      <c r="AH228" s="4">
        <v>5.2727269999999997</v>
      </c>
      <c r="AI228" s="4">
        <v>8</v>
      </c>
      <c r="AJ228" s="4">
        <v>189.7</v>
      </c>
      <c r="AK228" s="4">
        <v>139</v>
      </c>
      <c r="AL228" s="4">
        <v>2.6</v>
      </c>
      <c r="AM228" s="4">
        <v>195</v>
      </c>
      <c r="AN228" s="4" t="s">
        <v>155</v>
      </c>
      <c r="AO228" s="4">
        <v>2</v>
      </c>
      <c r="AP228" s="5">
        <v>0.85693287037037036</v>
      </c>
      <c r="AQ228" s="4">
        <v>47.164295000000003</v>
      </c>
      <c r="AR228" s="4">
        <v>-88.485398000000004</v>
      </c>
      <c r="AS228" s="4">
        <v>320.3</v>
      </c>
      <c r="AT228" s="4">
        <v>44.4</v>
      </c>
      <c r="AU228" s="4">
        <v>12</v>
      </c>
      <c r="AV228" s="4">
        <v>9</v>
      </c>
      <c r="AW228" s="4" t="s">
        <v>202</v>
      </c>
      <c r="AX228" s="4">
        <v>1.1000000000000001</v>
      </c>
      <c r="AY228" s="4">
        <v>2.1848999999999998</v>
      </c>
      <c r="AZ228" s="4">
        <v>2.5</v>
      </c>
      <c r="BA228" s="4">
        <v>14.023</v>
      </c>
      <c r="BB228" s="4">
        <v>13.96</v>
      </c>
      <c r="BC228" s="4">
        <v>1</v>
      </c>
      <c r="BD228" s="4">
        <v>14.72</v>
      </c>
      <c r="BE228" s="4">
        <v>1849.5530000000001</v>
      </c>
      <c r="BF228" s="4">
        <v>302.30799999999999</v>
      </c>
      <c r="BG228" s="4">
        <v>5.468</v>
      </c>
      <c r="BH228" s="4">
        <v>5.3999999999999999E-2</v>
      </c>
      <c r="BI228" s="4">
        <v>5.5220000000000002</v>
      </c>
      <c r="BJ228" s="4">
        <v>4.1120000000000001</v>
      </c>
      <c r="BK228" s="4">
        <v>4.1000000000000002E-2</v>
      </c>
      <c r="BL228" s="4">
        <v>4.1520000000000001</v>
      </c>
      <c r="BM228" s="4">
        <v>234.21680000000001</v>
      </c>
      <c r="BQ228" s="4">
        <v>629.69200000000001</v>
      </c>
      <c r="BR228" s="4">
        <v>0.34390900000000002</v>
      </c>
      <c r="BS228" s="4">
        <v>-5</v>
      </c>
      <c r="BT228" s="4">
        <v>-7.0999999999999994E-2</v>
      </c>
      <c r="BU228" s="4">
        <v>8.4042790000000007</v>
      </c>
      <c r="BV228" s="4">
        <v>-1.4341999999999999</v>
      </c>
    </row>
    <row r="229" spans="1:74" x14ac:dyDescent="0.25">
      <c r="A229" s="2">
        <v>42067</v>
      </c>
      <c r="B229" s="3">
        <v>2.2745370370370371E-2</v>
      </c>
      <c r="C229" s="4">
        <v>7.2830000000000004</v>
      </c>
      <c r="D229" s="4">
        <v>3.1145</v>
      </c>
      <c r="E229" s="4">
        <v>31144.557270000001</v>
      </c>
      <c r="F229" s="4">
        <v>240.4</v>
      </c>
      <c r="G229" s="4">
        <v>2.4</v>
      </c>
      <c r="H229" s="4">
        <v>36638.9</v>
      </c>
      <c r="J229" s="4">
        <v>4.2</v>
      </c>
      <c r="K229" s="4">
        <v>0.871</v>
      </c>
      <c r="L229" s="4">
        <v>6.3430999999999997</v>
      </c>
      <c r="M229" s="4">
        <v>2.7126999999999999</v>
      </c>
      <c r="N229" s="4">
        <v>209.42269999999999</v>
      </c>
      <c r="O229" s="4">
        <v>2.1301000000000001</v>
      </c>
      <c r="P229" s="4">
        <v>211.6</v>
      </c>
      <c r="Q229" s="4">
        <v>157.49700000000001</v>
      </c>
      <c r="R229" s="4">
        <v>1.6020000000000001</v>
      </c>
      <c r="S229" s="4">
        <v>159.1</v>
      </c>
      <c r="T229" s="4">
        <v>36638.9179</v>
      </c>
      <c r="W229" s="4">
        <v>0</v>
      </c>
      <c r="X229" s="4">
        <v>3.6581999999999999</v>
      </c>
      <c r="Y229" s="4">
        <v>12</v>
      </c>
      <c r="Z229" s="4">
        <v>853</v>
      </c>
      <c r="AA229" s="4">
        <v>879</v>
      </c>
      <c r="AB229" s="4">
        <v>882</v>
      </c>
      <c r="AC229" s="4">
        <v>62.3</v>
      </c>
      <c r="AD229" s="4">
        <v>4.8499999999999996</v>
      </c>
      <c r="AE229" s="4">
        <v>0.11</v>
      </c>
      <c r="AF229" s="4">
        <v>979</v>
      </c>
      <c r="AG229" s="4">
        <v>-16</v>
      </c>
      <c r="AH229" s="4">
        <v>6</v>
      </c>
      <c r="AI229" s="4">
        <v>8</v>
      </c>
      <c r="AJ229" s="4">
        <v>189.3</v>
      </c>
      <c r="AK229" s="4">
        <v>139</v>
      </c>
      <c r="AL229" s="4">
        <v>2.8</v>
      </c>
      <c r="AM229" s="4">
        <v>195</v>
      </c>
      <c r="AN229" s="4" t="s">
        <v>155</v>
      </c>
      <c r="AO229" s="4">
        <v>2</v>
      </c>
      <c r="AP229" s="5">
        <v>0.8569444444444444</v>
      </c>
      <c r="AQ229" s="4">
        <v>47.164386</v>
      </c>
      <c r="AR229" s="4">
        <v>-88.485624000000001</v>
      </c>
      <c r="AS229" s="4">
        <v>320.39999999999998</v>
      </c>
      <c r="AT229" s="4">
        <v>43.7</v>
      </c>
      <c r="AU229" s="4">
        <v>12</v>
      </c>
      <c r="AV229" s="4">
        <v>9</v>
      </c>
      <c r="AW229" s="4" t="s">
        <v>202</v>
      </c>
      <c r="AX229" s="4">
        <v>1.1000000000000001</v>
      </c>
      <c r="AY229" s="4">
        <v>2.2000000000000002</v>
      </c>
      <c r="AZ229" s="4">
        <v>2.5</v>
      </c>
      <c r="BA229" s="4">
        <v>14.023</v>
      </c>
      <c r="BB229" s="4">
        <v>13.88</v>
      </c>
      <c r="BC229" s="4">
        <v>0.99</v>
      </c>
      <c r="BD229" s="4">
        <v>14.811999999999999</v>
      </c>
      <c r="BE229" s="4">
        <v>1512.4349999999999</v>
      </c>
      <c r="BF229" s="4">
        <v>411.66699999999997</v>
      </c>
      <c r="BG229" s="4">
        <v>5.2290000000000001</v>
      </c>
      <c r="BH229" s="4">
        <v>5.2999999999999999E-2</v>
      </c>
      <c r="BI229" s="4">
        <v>5.282</v>
      </c>
      <c r="BJ229" s="4">
        <v>3.9329999999999998</v>
      </c>
      <c r="BK229" s="4">
        <v>0.04</v>
      </c>
      <c r="BL229" s="4">
        <v>3.9729999999999999</v>
      </c>
      <c r="BM229" s="4">
        <v>288.89240000000001</v>
      </c>
      <c r="BQ229" s="4">
        <v>634.21199999999999</v>
      </c>
      <c r="BR229" s="4">
        <v>0.26410400000000001</v>
      </c>
      <c r="BS229" s="4">
        <v>-5</v>
      </c>
      <c r="BT229" s="4">
        <v>-7.0999999999999994E-2</v>
      </c>
      <c r="BU229" s="4">
        <v>6.4540420000000003</v>
      </c>
      <c r="BV229" s="4">
        <v>-1.4341999999999999</v>
      </c>
    </row>
    <row r="230" spans="1:74" x14ac:dyDescent="0.25">
      <c r="A230" s="2">
        <v>42067</v>
      </c>
      <c r="B230" s="3">
        <v>2.2756944444444444E-2</v>
      </c>
      <c r="C230" s="4">
        <v>6.415</v>
      </c>
      <c r="D230" s="4">
        <v>4.0252999999999997</v>
      </c>
      <c r="E230" s="4">
        <v>40252.525509999999</v>
      </c>
      <c r="F230" s="4">
        <v>178.7</v>
      </c>
      <c r="G230" s="4">
        <v>2.4</v>
      </c>
      <c r="H230" s="4">
        <v>46145.3</v>
      </c>
      <c r="J230" s="4">
        <v>4.2</v>
      </c>
      <c r="K230" s="4">
        <v>0.85950000000000004</v>
      </c>
      <c r="L230" s="4">
        <v>5.5130999999999997</v>
      </c>
      <c r="M230" s="4">
        <v>3.4594999999999998</v>
      </c>
      <c r="N230" s="4">
        <v>153.54349999999999</v>
      </c>
      <c r="O230" s="4">
        <v>2.0627</v>
      </c>
      <c r="P230" s="4">
        <v>155.6</v>
      </c>
      <c r="Q230" s="4">
        <v>115.496</v>
      </c>
      <c r="R230" s="4">
        <v>1.5516000000000001</v>
      </c>
      <c r="S230" s="4">
        <v>117</v>
      </c>
      <c r="T230" s="4">
        <v>46145.3</v>
      </c>
      <c r="W230" s="4">
        <v>0</v>
      </c>
      <c r="X230" s="4">
        <v>3.6097000000000001</v>
      </c>
      <c r="Y230" s="4">
        <v>12</v>
      </c>
      <c r="Z230" s="4">
        <v>853</v>
      </c>
      <c r="AA230" s="4">
        <v>879</v>
      </c>
      <c r="AB230" s="4">
        <v>882</v>
      </c>
      <c r="AC230" s="4">
        <v>63</v>
      </c>
      <c r="AD230" s="4">
        <v>4.91</v>
      </c>
      <c r="AE230" s="4">
        <v>0.11</v>
      </c>
      <c r="AF230" s="4">
        <v>979</v>
      </c>
      <c r="AG230" s="4">
        <v>-16</v>
      </c>
      <c r="AH230" s="4">
        <v>6</v>
      </c>
      <c r="AI230" s="4">
        <v>8.2714569999999998</v>
      </c>
      <c r="AJ230" s="4">
        <v>190</v>
      </c>
      <c r="AK230" s="4">
        <v>139</v>
      </c>
      <c r="AL230" s="4">
        <v>3</v>
      </c>
      <c r="AM230" s="4">
        <v>195</v>
      </c>
      <c r="AN230" s="4" t="s">
        <v>155</v>
      </c>
      <c r="AO230" s="4">
        <v>2</v>
      </c>
      <c r="AP230" s="5">
        <v>0.85695601851851855</v>
      </c>
      <c r="AQ230" s="4">
        <v>47.164458000000003</v>
      </c>
      <c r="AR230" s="4">
        <v>-88.485862999999995</v>
      </c>
      <c r="AS230" s="4">
        <v>320.5</v>
      </c>
      <c r="AT230" s="4">
        <v>43.6</v>
      </c>
      <c r="AU230" s="4">
        <v>12</v>
      </c>
      <c r="AV230" s="4">
        <v>9</v>
      </c>
      <c r="AW230" s="4" t="s">
        <v>202</v>
      </c>
      <c r="AX230" s="4">
        <v>1.1000000000000001</v>
      </c>
      <c r="AY230" s="4">
        <v>2.2000000000000002</v>
      </c>
      <c r="AZ230" s="4">
        <v>2.5</v>
      </c>
      <c r="BA230" s="4">
        <v>14.023</v>
      </c>
      <c r="BB230" s="4">
        <v>12.69</v>
      </c>
      <c r="BC230" s="4">
        <v>0.91</v>
      </c>
      <c r="BD230" s="4">
        <v>16.353000000000002</v>
      </c>
      <c r="BE230" s="4">
        <v>1230.3430000000001</v>
      </c>
      <c r="BF230" s="4">
        <v>491.38600000000002</v>
      </c>
      <c r="BG230" s="4">
        <v>3.5880000000000001</v>
      </c>
      <c r="BH230" s="4">
        <v>4.8000000000000001E-2</v>
      </c>
      <c r="BI230" s="4">
        <v>3.637</v>
      </c>
      <c r="BJ230" s="4">
        <v>2.6989999999999998</v>
      </c>
      <c r="BK230" s="4">
        <v>3.5999999999999997E-2</v>
      </c>
      <c r="BL230" s="4">
        <v>2.7349999999999999</v>
      </c>
      <c r="BM230" s="4">
        <v>340.54790000000003</v>
      </c>
      <c r="BQ230" s="4">
        <v>585.73299999999995</v>
      </c>
      <c r="BR230" s="4">
        <v>0.267287</v>
      </c>
      <c r="BS230" s="4">
        <v>-5</v>
      </c>
      <c r="BT230" s="4">
        <v>-7.1814000000000003E-2</v>
      </c>
      <c r="BU230" s="4">
        <v>6.5318370000000003</v>
      </c>
      <c r="BV230" s="4">
        <v>-1.45065</v>
      </c>
    </row>
    <row r="231" spans="1:74" x14ac:dyDescent="0.25">
      <c r="A231" s="2">
        <v>42067</v>
      </c>
      <c r="B231" s="3">
        <v>2.2768518518518521E-2</v>
      </c>
      <c r="C231" s="4">
        <v>7.8869999999999996</v>
      </c>
      <c r="D231" s="4">
        <v>4.5903</v>
      </c>
      <c r="E231" s="4">
        <v>45903.487399999998</v>
      </c>
      <c r="F231" s="4">
        <v>120.3</v>
      </c>
      <c r="G231" s="4">
        <v>2.4</v>
      </c>
      <c r="H231" s="4">
        <v>39816.400000000001</v>
      </c>
      <c r="J231" s="4">
        <v>4.42</v>
      </c>
      <c r="K231" s="4">
        <v>0.84850000000000003</v>
      </c>
      <c r="L231" s="4">
        <v>6.6919000000000004</v>
      </c>
      <c r="M231" s="4">
        <v>3.8946999999999998</v>
      </c>
      <c r="N231" s="4">
        <v>102.0822</v>
      </c>
      <c r="O231" s="4">
        <v>2.0363000000000002</v>
      </c>
      <c r="P231" s="4">
        <v>104.1</v>
      </c>
      <c r="Q231" s="4">
        <v>76.786600000000007</v>
      </c>
      <c r="R231" s="4">
        <v>1.5317000000000001</v>
      </c>
      <c r="S231" s="4">
        <v>78.3</v>
      </c>
      <c r="T231" s="4">
        <v>39816.413800000002</v>
      </c>
      <c r="W231" s="4">
        <v>0</v>
      </c>
      <c r="X231" s="4">
        <v>3.7475999999999998</v>
      </c>
      <c r="Y231" s="4">
        <v>12</v>
      </c>
      <c r="Z231" s="4">
        <v>853</v>
      </c>
      <c r="AA231" s="4">
        <v>880</v>
      </c>
      <c r="AB231" s="4">
        <v>880</v>
      </c>
      <c r="AC231" s="4">
        <v>63</v>
      </c>
      <c r="AD231" s="4">
        <v>4.91</v>
      </c>
      <c r="AE231" s="4">
        <v>0.11</v>
      </c>
      <c r="AF231" s="4">
        <v>979</v>
      </c>
      <c r="AG231" s="4">
        <v>-16</v>
      </c>
      <c r="AH231" s="4">
        <v>6</v>
      </c>
      <c r="AI231" s="4">
        <v>8.7302700000000009</v>
      </c>
      <c r="AJ231" s="4">
        <v>190</v>
      </c>
      <c r="AK231" s="4">
        <v>139</v>
      </c>
      <c r="AL231" s="4">
        <v>2.7</v>
      </c>
      <c r="AM231" s="4">
        <v>195</v>
      </c>
      <c r="AN231" s="4" t="s">
        <v>155</v>
      </c>
      <c r="AO231" s="4">
        <v>2</v>
      </c>
      <c r="AP231" s="5">
        <v>0.8569675925925927</v>
      </c>
      <c r="AQ231" s="4">
        <v>47.164506000000003</v>
      </c>
      <c r="AR231" s="4">
        <v>-88.486087999999995</v>
      </c>
      <c r="AS231" s="4">
        <v>320.7</v>
      </c>
      <c r="AT231" s="4">
        <v>41.4</v>
      </c>
      <c r="AU231" s="4">
        <v>12</v>
      </c>
      <c r="AV231" s="4">
        <v>8</v>
      </c>
      <c r="AW231" s="4" t="s">
        <v>203</v>
      </c>
      <c r="AX231" s="4">
        <v>1.2698</v>
      </c>
      <c r="AY231" s="4">
        <v>1.1812</v>
      </c>
      <c r="AZ231" s="4">
        <v>2.5849000000000002</v>
      </c>
      <c r="BA231" s="4">
        <v>14.023</v>
      </c>
      <c r="BB231" s="4">
        <v>11.74</v>
      </c>
      <c r="BC231" s="4">
        <v>0.84</v>
      </c>
      <c r="BD231" s="4">
        <v>17.861000000000001</v>
      </c>
      <c r="BE231" s="4">
        <v>1392.5609999999999</v>
      </c>
      <c r="BF231" s="4">
        <v>515.84</v>
      </c>
      <c r="BG231" s="4">
        <v>2.2250000000000001</v>
      </c>
      <c r="BH231" s="4">
        <v>4.3999999999999997E-2</v>
      </c>
      <c r="BI231" s="4">
        <v>2.2690000000000001</v>
      </c>
      <c r="BJ231" s="4">
        <v>1.673</v>
      </c>
      <c r="BK231" s="4">
        <v>3.3000000000000002E-2</v>
      </c>
      <c r="BL231" s="4">
        <v>1.7070000000000001</v>
      </c>
      <c r="BM231" s="4">
        <v>273.99669999999998</v>
      </c>
      <c r="BQ231" s="4">
        <v>567.04300000000001</v>
      </c>
      <c r="BR231" s="4">
        <v>0.32826300000000003</v>
      </c>
      <c r="BS231" s="4">
        <v>-5</v>
      </c>
      <c r="BT231" s="4">
        <v>-7.3999999999999996E-2</v>
      </c>
      <c r="BU231" s="4">
        <v>8.0219199999999997</v>
      </c>
      <c r="BV231" s="4">
        <v>-1.4947999999999999</v>
      </c>
    </row>
    <row r="232" spans="1:74" x14ac:dyDescent="0.25">
      <c r="A232" s="2">
        <v>42067</v>
      </c>
      <c r="B232" s="3">
        <v>2.2780092592592591E-2</v>
      </c>
      <c r="C232" s="4">
        <v>8.2289999999999992</v>
      </c>
      <c r="D232" s="4">
        <v>4.7999000000000001</v>
      </c>
      <c r="E232" s="4">
        <v>47999.030700000003</v>
      </c>
      <c r="F232" s="4">
        <v>75.2</v>
      </c>
      <c r="G232" s="4">
        <v>2.4</v>
      </c>
      <c r="H232" s="4">
        <v>36588.199999999997</v>
      </c>
      <c r="J232" s="4">
        <v>5.42</v>
      </c>
      <c r="K232" s="4">
        <v>0.84709999999999996</v>
      </c>
      <c r="L232" s="4">
        <v>6.9714</v>
      </c>
      <c r="M232" s="4">
        <v>4.0662000000000003</v>
      </c>
      <c r="N232" s="4">
        <v>63.697400000000002</v>
      </c>
      <c r="O232" s="4">
        <v>2.0331000000000001</v>
      </c>
      <c r="P232" s="4">
        <v>65.7</v>
      </c>
      <c r="Q232" s="4">
        <v>47.913400000000003</v>
      </c>
      <c r="R232" s="4">
        <v>1.5293000000000001</v>
      </c>
      <c r="S232" s="4">
        <v>49.4</v>
      </c>
      <c r="T232" s="4">
        <v>36588.222900000001</v>
      </c>
      <c r="W232" s="4">
        <v>0</v>
      </c>
      <c r="X232" s="4">
        <v>4.5884</v>
      </c>
      <c r="Y232" s="4">
        <v>12.1</v>
      </c>
      <c r="Z232" s="4">
        <v>852</v>
      </c>
      <c r="AA232" s="4">
        <v>880</v>
      </c>
      <c r="AB232" s="4">
        <v>879</v>
      </c>
      <c r="AC232" s="4">
        <v>63</v>
      </c>
      <c r="AD232" s="4">
        <v>4.91</v>
      </c>
      <c r="AE232" s="4">
        <v>0.11</v>
      </c>
      <c r="AF232" s="4">
        <v>979</v>
      </c>
      <c r="AG232" s="4">
        <v>-16</v>
      </c>
      <c r="AH232" s="4">
        <v>6.2687309999999998</v>
      </c>
      <c r="AI232" s="4">
        <v>8</v>
      </c>
      <c r="AJ232" s="4">
        <v>190</v>
      </c>
      <c r="AK232" s="4">
        <v>138.69999999999999</v>
      </c>
      <c r="AL232" s="4">
        <v>3.3</v>
      </c>
      <c r="AM232" s="4">
        <v>195</v>
      </c>
      <c r="AN232" s="4" t="s">
        <v>155</v>
      </c>
      <c r="AO232" s="4">
        <v>2</v>
      </c>
      <c r="AP232" s="5">
        <v>0.85697916666666663</v>
      </c>
      <c r="AQ232" s="4">
        <v>47.164566000000001</v>
      </c>
      <c r="AR232" s="4">
        <v>-88.486312999999996</v>
      </c>
      <c r="AS232" s="4">
        <v>320.7</v>
      </c>
      <c r="AT232" s="4">
        <v>41</v>
      </c>
      <c r="AU232" s="4">
        <v>12</v>
      </c>
      <c r="AV232" s="4">
        <v>7</v>
      </c>
      <c r="AW232" s="4" t="s">
        <v>204</v>
      </c>
      <c r="AX232" s="4">
        <v>1.4698</v>
      </c>
      <c r="AY232" s="4">
        <v>1</v>
      </c>
      <c r="AZ232" s="4">
        <v>2.6</v>
      </c>
      <c r="BA232" s="4">
        <v>14.023</v>
      </c>
      <c r="BB232" s="4">
        <v>11.62</v>
      </c>
      <c r="BC232" s="4">
        <v>0.83</v>
      </c>
      <c r="BD232" s="4">
        <v>18.044</v>
      </c>
      <c r="BE232" s="4">
        <v>1438.0350000000001</v>
      </c>
      <c r="BF232" s="4">
        <v>533.84299999999996</v>
      </c>
      <c r="BG232" s="4">
        <v>1.3759999999999999</v>
      </c>
      <c r="BH232" s="4">
        <v>4.3999999999999997E-2</v>
      </c>
      <c r="BI232" s="4">
        <v>1.42</v>
      </c>
      <c r="BJ232" s="4">
        <v>1.0349999999999999</v>
      </c>
      <c r="BK232" s="4">
        <v>3.3000000000000002E-2</v>
      </c>
      <c r="BL232" s="4">
        <v>1.0680000000000001</v>
      </c>
      <c r="BM232" s="4">
        <v>249.5795</v>
      </c>
      <c r="BQ232" s="4">
        <v>688.19399999999996</v>
      </c>
      <c r="BR232" s="4">
        <v>0.37016300000000002</v>
      </c>
      <c r="BS232" s="4">
        <v>-5</v>
      </c>
      <c r="BT232" s="4">
        <v>-7.3999999999999996E-2</v>
      </c>
      <c r="BU232" s="4">
        <v>9.0458549999999995</v>
      </c>
      <c r="BV232" s="4">
        <v>-1.4947999999999999</v>
      </c>
    </row>
    <row r="233" spans="1:74" x14ac:dyDescent="0.25">
      <c r="A233" s="2">
        <v>42067</v>
      </c>
      <c r="B233" s="3">
        <v>2.2791666666666668E-2</v>
      </c>
      <c r="C233" s="4">
        <v>7.8650000000000002</v>
      </c>
      <c r="D233" s="4">
        <v>4.9782999999999999</v>
      </c>
      <c r="E233" s="4">
        <v>49783.290159999997</v>
      </c>
      <c r="F233" s="4">
        <v>48.5</v>
      </c>
      <c r="G233" s="4">
        <v>2.2999999999999998</v>
      </c>
      <c r="H233" s="4">
        <v>36188.9</v>
      </c>
      <c r="J233" s="4">
        <v>6.61</v>
      </c>
      <c r="K233" s="4">
        <v>0.84870000000000001</v>
      </c>
      <c r="L233" s="4">
        <v>6.6752000000000002</v>
      </c>
      <c r="M233" s="4">
        <v>4.2252000000000001</v>
      </c>
      <c r="N233" s="4">
        <v>41.125500000000002</v>
      </c>
      <c r="O233" s="4">
        <v>1.952</v>
      </c>
      <c r="P233" s="4">
        <v>43.1</v>
      </c>
      <c r="Q233" s="4">
        <v>30.934799999999999</v>
      </c>
      <c r="R233" s="4">
        <v>1.4682999999999999</v>
      </c>
      <c r="S233" s="4">
        <v>32.4</v>
      </c>
      <c r="T233" s="4">
        <v>36188.8649</v>
      </c>
      <c r="W233" s="4">
        <v>0</v>
      </c>
      <c r="X233" s="4">
        <v>5.6124000000000001</v>
      </c>
      <c r="Y233" s="4">
        <v>12</v>
      </c>
      <c r="Z233" s="4">
        <v>852</v>
      </c>
      <c r="AA233" s="4">
        <v>879</v>
      </c>
      <c r="AB233" s="4">
        <v>880</v>
      </c>
      <c r="AC233" s="4">
        <v>63</v>
      </c>
      <c r="AD233" s="4">
        <v>4.91</v>
      </c>
      <c r="AE233" s="4">
        <v>0.11</v>
      </c>
      <c r="AF233" s="4">
        <v>979</v>
      </c>
      <c r="AG233" s="4">
        <v>-16</v>
      </c>
      <c r="AH233" s="4">
        <v>7</v>
      </c>
      <c r="AI233" s="4">
        <v>8</v>
      </c>
      <c r="AJ233" s="4">
        <v>190</v>
      </c>
      <c r="AK233" s="4">
        <v>138</v>
      </c>
      <c r="AL233" s="4">
        <v>3.4</v>
      </c>
      <c r="AM233" s="4">
        <v>195</v>
      </c>
      <c r="AN233" s="4" t="s">
        <v>155</v>
      </c>
      <c r="AO233" s="4">
        <v>2</v>
      </c>
      <c r="AP233" s="5">
        <v>0.85699074074074078</v>
      </c>
      <c r="AQ233" s="4">
        <v>47.164568000000003</v>
      </c>
      <c r="AR233" s="4">
        <v>-88.486513000000002</v>
      </c>
      <c r="AS233" s="4">
        <v>321</v>
      </c>
      <c r="AT233" s="4">
        <v>37.9</v>
      </c>
      <c r="AU233" s="4">
        <v>12</v>
      </c>
      <c r="AV233" s="4">
        <v>8</v>
      </c>
      <c r="AW233" s="4" t="s">
        <v>205</v>
      </c>
      <c r="AX233" s="4">
        <v>1.5</v>
      </c>
      <c r="AY233" s="4">
        <v>1</v>
      </c>
      <c r="AZ233" s="4">
        <v>2.6</v>
      </c>
      <c r="BA233" s="4">
        <v>14.023</v>
      </c>
      <c r="BB233" s="4">
        <v>11.74</v>
      </c>
      <c r="BC233" s="4">
        <v>0.84</v>
      </c>
      <c r="BD233" s="4">
        <v>17.826000000000001</v>
      </c>
      <c r="BE233" s="4">
        <v>1393.7719999999999</v>
      </c>
      <c r="BF233" s="4">
        <v>561.50099999999998</v>
      </c>
      <c r="BG233" s="4">
        <v>0.89900000000000002</v>
      </c>
      <c r="BH233" s="4">
        <v>4.2999999999999997E-2</v>
      </c>
      <c r="BI233" s="4">
        <v>0.94199999999999995</v>
      </c>
      <c r="BJ233" s="4">
        <v>0.67600000000000005</v>
      </c>
      <c r="BK233" s="4">
        <v>3.2000000000000001E-2</v>
      </c>
      <c r="BL233" s="4">
        <v>0.70899999999999996</v>
      </c>
      <c r="BM233" s="4">
        <v>249.8768</v>
      </c>
      <c r="BQ233" s="4">
        <v>852.07299999999998</v>
      </c>
      <c r="BR233" s="4">
        <v>0.344136</v>
      </c>
      <c r="BS233" s="4">
        <v>-5</v>
      </c>
      <c r="BT233" s="4">
        <v>-7.3732000000000006E-2</v>
      </c>
      <c r="BU233" s="4">
        <v>8.4098229999999994</v>
      </c>
      <c r="BV233" s="4">
        <v>-1.4893860000000001</v>
      </c>
    </row>
    <row r="234" spans="1:74" x14ac:dyDescent="0.25">
      <c r="A234" s="2">
        <v>42067</v>
      </c>
      <c r="B234" s="3">
        <v>2.2803240740740739E-2</v>
      </c>
      <c r="C234" s="4">
        <v>7.5659999999999998</v>
      </c>
      <c r="D234" s="4">
        <v>5.2918000000000003</v>
      </c>
      <c r="E234" s="4">
        <v>52918.00518</v>
      </c>
      <c r="F234" s="4">
        <v>47.4</v>
      </c>
      <c r="G234" s="4">
        <v>2.2999999999999998</v>
      </c>
      <c r="H234" s="4">
        <v>37627.1</v>
      </c>
      <c r="J234" s="4">
        <v>6.94</v>
      </c>
      <c r="K234" s="4">
        <v>0.84650000000000003</v>
      </c>
      <c r="L234" s="4">
        <v>6.4048999999999996</v>
      </c>
      <c r="M234" s="4">
        <v>4.4794999999999998</v>
      </c>
      <c r="N234" s="4">
        <v>40.116300000000003</v>
      </c>
      <c r="O234" s="4">
        <v>1.9469000000000001</v>
      </c>
      <c r="P234" s="4">
        <v>42.1</v>
      </c>
      <c r="Q234" s="4">
        <v>30.175699999999999</v>
      </c>
      <c r="R234" s="4">
        <v>1.4644999999999999</v>
      </c>
      <c r="S234" s="4">
        <v>31.6</v>
      </c>
      <c r="T234" s="4">
        <v>37627.070500000002</v>
      </c>
      <c r="W234" s="4">
        <v>0</v>
      </c>
      <c r="X234" s="4">
        <v>5.8726000000000003</v>
      </c>
      <c r="Y234" s="4">
        <v>12.1</v>
      </c>
      <c r="Z234" s="4">
        <v>853</v>
      </c>
      <c r="AA234" s="4">
        <v>880</v>
      </c>
      <c r="AB234" s="4">
        <v>882</v>
      </c>
      <c r="AC234" s="4">
        <v>63</v>
      </c>
      <c r="AD234" s="4">
        <v>4.91</v>
      </c>
      <c r="AE234" s="4">
        <v>0.11</v>
      </c>
      <c r="AF234" s="4">
        <v>979</v>
      </c>
      <c r="AG234" s="4">
        <v>-16</v>
      </c>
      <c r="AH234" s="4">
        <v>6.7325350000000004</v>
      </c>
      <c r="AI234" s="4">
        <v>8</v>
      </c>
      <c r="AJ234" s="4">
        <v>190</v>
      </c>
      <c r="AK234" s="4">
        <v>138</v>
      </c>
      <c r="AL234" s="4">
        <v>3.4</v>
      </c>
      <c r="AM234" s="4">
        <v>195</v>
      </c>
      <c r="AN234" s="4" t="s">
        <v>155</v>
      </c>
      <c r="AO234" s="4">
        <v>2</v>
      </c>
      <c r="AP234" s="5">
        <v>0.85700231481481481</v>
      </c>
      <c r="AQ234" s="4">
        <v>47.164558999999997</v>
      </c>
      <c r="AR234" s="4">
        <v>-88.486712999999995</v>
      </c>
      <c r="AS234" s="4">
        <v>320.8</v>
      </c>
      <c r="AT234" s="4">
        <v>34.1</v>
      </c>
      <c r="AU234" s="4">
        <v>12</v>
      </c>
      <c r="AV234" s="4">
        <v>8</v>
      </c>
      <c r="AW234" s="4" t="s">
        <v>205</v>
      </c>
      <c r="AX234" s="4">
        <v>1.5</v>
      </c>
      <c r="AY234" s="4">
        <v>1.3395999999999999</v>
      </c>
      <c r="AZ234" s="4">
        <v>2.8546999999999998</v>
      </c>
      <c r="BA234" s="4">
        <v>14.023</v>
      </c>
      <c r="BB234" s="4">
        <v>11.56</v>
      </c>
      <c r="BC234" s="4">
        <v>0.82</v>
      </c>
      <c r="BD234" s="4">
        <v>18.134</v>
      </c>
      <c r="BE234" s="4">
        <v>1325.626</v>
      </c>
      <c r="BF234" s="4">
        <v>590.08699999999999</v>
      </c>
      <c r="BG234" s="4">
        <v>0.86899999999999999</v>
      </c>
      <c r="BH234" s="4">
        <v>4.2000000000000003E-2</v>
      </c>
      <c r="BI234" s="4">
        <v>0.91200000000000003</v>
      </c>
      <c r="BJ234" s="4">
        <v>0.65400000000000003</v>
      </c>
      <c r="BK234" s="4">
        <v>3.2000000000000001E-2</v>
      </c>
      <c r="BL234" s="4">
        <v>0.68600000000000005</v>
      </c>
      <c r="BM234" s="4">
        <v>257.5324</v>
      </c>
      <c r="BQ234" s="4">
        <v>883.76599999999996</v>
      </c>
      <c r="BR234" s="4">
        <v>0.30472100000000002</v>
      </c>
      <c r="BS234" s="4">
        <v>-5</v>
      </c>
      <c r="BT234" s="4">
        <v>-7.3266999999999999E-2</v>
      </c>
      <c r="BU234" s="4">
        <v>7.4466089999999996</v>
      </c>
      <c r="BV234" s="4">
        <v>-1.480003</v>
      </c>
    </row>
    <row r="235" spans="1:74" x14ac:dyDescent="0.25">
      <c r="A235" s="2">
        <v>42067</v>
      </c>
      <c r="B235" s="3">
        <v>2.2814814814814816E-2</v>
      </c>
      <c r="C235" s="4">
        <v>7.069</v>
      </c>
      <c r="D235" s="4">
        <v>5.3429000000000002</v>
      </c>
      <c r="E235" s="4">
        <v>53429.274189999996</v>
      </c>
      <c r="F235" s="4">
        <v>46.9</v>
      </c>
      <c r="G235" s="4">
        <v>2.1</v>
      </c>
      <c r="H235" s="4">
        <v>38302</v>
      </c>
      <c r="J235" s="4">
        <v>6.18</v>
      </c>
      <c r="K235" s="4">
        <v>0.84919999999999995</v>
      </c>
      <c r="L235" s="4">
        <v>6.0033000000000003</v>
      </c>
      <c r="M235" s="4">
        <v>4.5372000000000003</v>
      </c>
      <c r="N235" s="4">
        <v>39.827599999999997</v>
      </c>
      <c r="O235" s="4">
        <v>1.8213999999999999</v>
      </c>
      <c r="P235" s="4">
        <v>41.6</v>
      </c>
      <c r="Q235" s="4">
        <v>29.958500000000001</v>
      </c>
      <c r="R235" s="4">
        <v>1.3701000000000001</v>
      </c>
      <c r="S235" s="4">
        <v>31.3</v>
      </c>
      <c r="T235" s="4">
        <v>38301.998200000002</v>
      </c>
      <c r="W235" s="4">
        <v>0</v>
      </c>
      <c r="X235" s="4">
        <v>5.2457000000000003</v>
      </c>
      <c r="Y235" s="4">
        <v>12</v>
      </c>
      <c r="Z235" s="4">
        <v>853</v>
      </c>
      <c r="AA235" s="4">
        <v>880</v>
      </c>
      <c r="AB235" s="4">
        <v>882</v>
      </c>
      <c r="AC235" s="4">
        <v>63</v>
      </c>
      <c r="AD235" s="4">
        <v>4.91</v>
      </c>
      <c r="AE235" s="4">
        <v>0.11</v>
      </c>
      <c r="AF235" s="4">
        <v>979</v>
      </c>
      <c r="AG235" s="4">
        <v>-16</v>
      </c>
      <c r="AH235" s="4">
        <v>6</v>
      </c>
      <c r="AI235" s="4">
        <v>8</v>
      </c>
      <c r="AJ235" s="4">
        <v>190</v>
      </c>
      <c r="AK235" s="4">
        <v>138</v>
      </c>
      <c r="AL235" s="4">
        <v>3.3</v>
      </c>
      <c r="AM235" s="4">
        <v>195</v>
      </c>
      <c r="AN235" s="4" t="s">
        <v>155</v>
      </c>
      <c r="AO235" s="4">
        <v>2</v>
      </c>
      <c r="AP235" s="5">
        <v>0.85701388888888896</v>
      </c>
      <c r="AQ235" s="4">
        <v>47.164557000000002</v>
      </c>
      <c r="AR235" s="4">
        <v>-88.486912000000004</v>
      </c>
      <c r="AS235" s="4">
        <v>320.8</v>
      </c>
      <c r="AT235" s="4">
        <v>33.5</v>
      </c>
      <c r="AU235" s="4">
        <v>12</v>
      </c>
      <c r="AV235" s="4">
        <v>8</v>
      </c>
      <c r="AW235" s="4" t="s">
        <v>205</v>
      </c>
      <c r="AX235" s="4">
        <v>1.5</v>
      </c>
      <c r="AY235" s="4">
        <v>1.4</v>
      </c>
      <c r="AZ235" s="4">
        <v>2.9</v>
      </c>
      <c r="BA235" s="4">
        <v>14.023</v>
      </c>
      <c r="BB235" s="4">
        <v>11.78</v>
      </c>
      <c r="BC235" s="4">
        <v>0.84</v>
      </c>
      <c r="BD235" s="4">
        <v>17.757999999999999</v>
      </c>
      <c r="BE235" s="4">
        <v>1266.4649999999999</v>
      </c>
      <c r="BF235" s="4">
        <v>609.21900000000005</v>
      </c>
      <c r="BG235" s="4">
        <v>0.88</v>
      </c>
      <c r="BH235" s="4">
        <v>0.04</v>
      </c>
      <c r="BI235" s="4">
        <v>0.92</v>
      </c>
      <c r="BJ235" s="4">
        <v>0.66200000000000003</v>
      </c>
      <c r="BK235" s="4">
        <v>0.03</v>
      </c>
      <c r="BL235" s="4">
        <v>0.69199999999999995</v>
      </c>
      <c r="BM235" s="4">
        <v>267.20670000000001</v>
      </c>
      <c r="BQ235" s="4">
        <v>804.654</v>
      </c>
      <c r="BR235" s="4">
        <v>0.293798</v>
      </c>
      <c r="BS235" s="4">
        <v>-5</v>
      </c>
      <c r="BT235" s="4">
        <v>-7.3468000000000006E-2</v>
      </c>
      <c r="BU235" s="4">
        <v>7.1796879999999996</v>
      </c>
      <c r="BV235" s="4">
        <v>-1.484054</v>
      </c>
    </row>
    <row r="236" spans="1:74" x14ac:dyDescent="0.25">
      <c r="A236" s="2">
        <v>42067</v>
      </c>
      <c r="B236" s="3">
        <v>2.2826388888888886E-2</v>
      </c>
      <c r="C236" s="4">
        <v>6.0679999999999996</v>
      </c>
      <c r="D236" s="4">
        <v>5.0734000000000004</v>
      </c>
      <c r="E236" s="4">
        <v>50734.12844</v>
      </c>
      <c r="F236" s="4">
        <v>42</v>
      </c>
      <c r="G236" s="4">
        <v>1.9</v>
      </c>
      <c r="H236" s="4">
        <v>42521</v>
      </c>
      <c r="J236" s="4">
        <v>5.47</v>
      </c>
      <c r="K236" s="4">
        <v>0.85550000000000004</v>
      </c>
      <c r="L236" s="4">
        <v>5.1909000000000001</v>
      </c>
      <c r="M236" s="4">
        <v>4.3403999999999998</v>
      </c>
      <c r="N236" s="4">
        <v>35.9238</v>
      </c>
      <c r="O236" s="4">
        <v>1.6254999999999999</v>
      </c>
      <c r="P236" s="4">
        <v>37.5</v>
      </c>
      <c r="Q236" s="4">
        <v>27.022099999999998</v>
      </c>
      <c r="R236" s="4">
        <v>1.2226999999999999</v>
      </c>
      <c r="S236" s="4">
        <v>28.2</v>
      </c>
      <c r="T236" s="4">
        <v>42521.025199999996</v>
      </c>
      <c r="W236" s="4">
        <v>0</v>
      </c>
      <c r="X236" s="4">
        <v>4.6783999999999999</v>
      </c>
      <c r="Y236" s="4">
        <v>12</v>
      </c>
      <c r="Z236" s="4">
        <v>854</v>
      </c>
      <c r="AA236" s="4">
        <v>881</v>
      </c>
      <c r="AB236" s="4">
        <v>883</v>
      </c>
      <c r="AC236" s="4">
        <v>63</v>
      </c>
      <c r="AD236" s="4">
        <v>4.91</v>
      </c>
      <c r="AE236" s="4">
        <v>0.11</v>
      </c>
      <c r="AF236" s="4">
        <v>979</v>
      </c>
      <c r="AG236" s="4">
        <v>-16</v>
      </c>
      <c r="AH236" s="4">
        <v>6</v>
      </c>
      <c r="AI236" s="4">
        <v>8</v>
      </c>
      <c r="AJ236" s="4">
        <v>190.3</v>
      </c>
      <c r="AK236" s="4">
        <v>138</v>
      </c>
      <c r="AL236" s="4">
        <v>3.1</v>
      </c>
      <c r="AM236" s="4">
        <v>195</v>
      </c>
      <c r="AN236" s="4" t="s">
        <v>155</v>
      </c>
      <c r="AO236" s="4">
        <v>2</v>
      </c>
      <c r="AP236" s="5">
        <v>0.85702546296296289</v>
      </c>
      <c r="AQ236" s="4">
        <v>47.164516999999996</v>
      </c>
      <c r="AR236" s="4">
        <v>-88.487108000000006</v>
      </c>
      <c r="AS236" s="4">
        <v>320.7</v>
      </c>
      <c r="AT236" s="4">
        <v>33.299999999999997</v>
      </c>
      <c r="AU236" s="4">
        <v>12</v>
      </c>
      <c r="AV236" s="4">
        <v>8</v>
      </c>
      <c r="AW236" s="4" t="s">
        <v>205</v>
      </c>
      <c r="AX236" s="4">
        <v>1.7546999999999999</v>
      </c>
      <c r="AY236" s="4">
        <v>1.0604</v>
      </c>
      <c r="AZ236" s="4">
        <v>3.0697999999999999</v>
      </c>
      <c r="BA236" s="4">
        <v>14.023</v>
      </c>
      <c r="BB236" s="4">
        <v>12.33</v>
      </c>
      <c r="BC236" s="4">
        <v>0.88</v>
      </c>
      <c r="BD236" s="4">
        <v>16.888999999999999</v>
      </c>
      <c r="BE236" s="4">
        <v>1141.8889999999999</v>
      </c>
      <c r="BF236" s="4">
        <v>607.69000000000005</v>
      </c>
      <c r="BG236" s="4">
        <v>0.82799999999999996</v>
      </c>
      <c r="BH236" s="4">
        <v>3.6999999999999998E-2</v>
      </c>
      <c r="BI236" s="4">
        <v>0.86499999999999999</v>
      </c>
      <c r="BJ236" s="4">
        <v>0.622</v>
      </c>
      <c r="BK236" s="4">
        <v>2.8000000000000001E-2</v>
      </c>
      <c r="BL236" s="4">
        <v>0.65100000000000002</v>
      </c>
      <c r="BM236" s="4">
        <v>309.31650000000002</v>
      </c>
      <c r="BQ236" s="4">
        <v>748.29600000000005</v>
      </c>
      <c r="BR236" s="4">
        <v>0.28323199999999998</v>
      </c>
      <c r="BS236" s="4">
        <v>-5</v>
      </c>
      <c r="BT236" s="4">
        <v>-7.2265999999999997E-2</v>
      </c>
      <c r="BU236" s="4">
        <v>6.9214820000000001</v>
      </c>
      <c r="BV236" s="4">
        <v>-1.459773</v>
      </c>
    </row>
    <row r="237" spans="1:74" x14ac:dyDescent="0.25">
      <c r="A237" s="2">
        <v>42067</v>
      </c>
      <c r="B237" s="3">
        <v>2.2837962962962966E-2</v>
      </c>
      <c r="C237" s="4">
        <v>4.9950000000000001</v>
      </c>
      <c r="D237" s="4">
        <v>4.7900999999999998</v>
      </c>
      <c r="E237" s="4">
        <v>47900.72539</v>
      </c>
      <c r="F237" s="4">
        <v>37</v>
      </c>
      <c r="G237" s="4">
        <v>1.7</v>
      </c>
      <c r="H237" s="4">
        <v>46142</v>
      </c>
      <c r="J237" s="4">
        <v>5.2</v>
      </c>
      <c r="K237" s="4">
        <v>0.86329999999999996</v>
      </c>
      <c r="L237" s="4">
        <v>4.3125999999999998</v>
      </c>
      <c r="M237" s="4">
        <v>4.1355000000000004</v>
      </c>
      <c r="N237" s="4">
        <v>31.942</v>
      </c>
      <c r="O237" s="4">
        <v>1.5067999999999999</v>
      </c>
      <c r="P237" s="4">
        <v>33.4</v>
      </c>
      <c r="Q237" s="4">
        <v>24.026900000000001</v>
      </c>
      <c r="R237" s="4">
        <v>1.1334</v>
      </c>
      <c r="S237" s="4">
        <v>25.2</v>
      </c>
      <c r="T237" s="4">
        <v>46142</v>
      </c>
      <c r="W237" s="4">
        <v>0</v>
      </c>
      <c r="X237" s="4">
        <v>4.4893999999999998</v>
      </c>
      <c r="Y237" s="4">
        <v>12</v>
      </c>
      <c r="Z237" s="4">
        <v>854</v>
      </c>
      <c r="AA237" s="4">
        <v>881</v>
      </c>
      <c r="AB237" s="4">
        <v>884</v>
      </c>
      <c r="AC237" s="4">
        <v>63</v>
      </c>
      <c r="AD237" s="4">
        <v>4.91</v>
      </c>
      <c r="AE237" s="4">
        <v>0.11</v>
      </c>
      <c r="AF237" s="4">
        <v>979</v>
      </c>
      <c r="AG237" s="4">
        <v>-16</v>
      </c>
      <c r="AH237" s="4">
        <v>6</v>
      </c>
      <c r="AI237" s="4">
        <v>8</v>
      </c>
      <c r="AJ237" s="4">
        <v>191</v>
      </c>
      <c r="AK237" s="4">
        <v>138</v>
      </c>
      <c r="AL237" s="4">
        <v>3.1</v>
      </c>
      <c r="AM237" s="4">
        <v>195</v>
      </c>
      <c r="AN237" s="4" t="s">
        <v>155</v>
      </c>
      <c r="AO237" s="4">
        <v>2</v>
      </c>
      <c r="AP237" s="5">
        <v>0.85703703703703704</v>
      </c>
      <c r="AQ237" s="4">
        <v>47.164459000000001</v>
      </c>
      <c r="AR237" s="4">
        <v>-88.487257999999997</v>
      </c>
      <c r="AS237" s="4">
        <v>320.7</v>
      </c>
      <c r="AT237" s="4">
        <v>31.1</v>
      </c>
      <c r="AU237" s="4">
        <v>12</v>
      </c>
      <c r="AV237" s="4">
        <v>8</v>
      </c>
      <c r="AW237" s="4" t="s">
        <v>205</v>
      </c>
      <c r="AX237" s="4">
        <v>1.2906</v>
      </c>
      <c r="AY237" s="4">
        <v>1.1698</v>
      </c>
      <c r="AZ237" s="4">
        <v>3.1</v>
      </c>
      <c r="BA237" s="4">
        <v>14.023</v>
      </c>
      <c r="BB237" s="4">
        <v>13.07</v>
      </c>
      <c r="BC237" s="4">
        <v>0.93</v>
      </c>
      <c r="BD237" s="4">
        <v>15.827999999999999</v>
      </c>
      <c r="BE237" s="4">
        <v>1001.206</v>
      </c>
      <c r="BF237" s="4">
        <v>611.06899999999996</v>
      </c>
      <c r="BG237" s="4">
        <v>0.77700000000000002</v>
      </c>
      <c r="BH237" s="4">
        <v>3.6999999999999998E-2</v>
      </c>
      <c r="BI237" s="4">
        <v>0.81299999999999994</v>
      </c>
      <c r="BJ237" s="4">
        <v>0.58399999999999996</v>
      </c>
      <c r="BK237" s="4">
        <v>2.8000000000000001E-2</v>
      </c>
      <c r="BL237" s="4">
        <v>0.61199999999999999</v>
      </c>
      <c r="BM237" s="4">
        <v>354.24340000000001</v>
      </c>
      <c r="BQ237" s="4">
        <v>757.83199999999999</v>
      </c>
      <c r="BR237" s="4">
        <v>0.248804</v>
      </c>
      <c r="BS237" s="4">
        <v>-5</v>
      </c>
      <c r="BT237" s="4">
        <v>-7.2999999999999995E-2</v>
      </c>
      <c r="BU237" s="4">
        <v>6.080139</v>
      </c>
      <c r="BV237" s="4">
        <v>-1.4745999999999999</v>
      </c>
    </row>
    <row r="238" spans="1:74" x14ac:dyDescent="0.25">
      <c r="A238" s="2">
        <v>42067</v>
      </c>
      <c r="B238" s="3">
        <v>2.284953703703704E-2</v>
      </c>
      <c r="C238" s="4">
        <v>5.8440000000000003</v>
      </c>
      <c r="D238" s="4">
        <v>4.7008000000000001</v>
      </c>
      <c r="E238" s="4">
        <v>47008.056230000002</v>
      </c>
      <c r="F238" s="4">
        <v>31.7</v>
      </c>
      <c r="G238" s="4">
        <v>1.4</v>
      </c>
      <c r="H238" s="4">
        <v>46143.1</v>
      </c>
      <c r="J238" s="4">
        <v>5.2</v>
      </c>
      <c r="K238" s="4">
        <v>0.85729999999999995</v>
      </c>
      <c r="L238" s="4">
        <v>5.0101000000000004</v>
      </c>
      <c r="M238" s="4">
        <v>4.0297999999999998</v>
      </c>
      <c r="N238" s="4">
        <v>27.136399999999998</v>
      </c>
      <c r="O238" s="4">
        <v>1.2391000000000001</v>
      </c>
      <c r="P238" s="4">
        <v>28.4</v>
      </c>
      <c r="Q238" s="4">
        <v>20.412099999999999</v>
      </c>
      <c r="R238" s="4">
        <v>0.93210000000000004</v>
      </c>
      <c r="S238" s="4">
        <v>21.3</v>
      </c>
      <c r="T238" s="4">
        <v>46143.1</v>
      </c>
      <c r="W238" s="4">
        <v>0</v>
      </c>
      <c r="X238" s="4">
        <v>4.4577999999999998</v>
      </c>
      <c r="Y238" s="4">
        <v>12</v>
      </c>
      <c r="Z238" s="4">
        <v>855</v>
      </c>
      <c r="AA238" s="4">
        <v>881</v>
      </c>
      <c r="AB238" s="4">
        <v>885</v>
      </c>
      <c r="AC238" s="4">
        <v>63</v>
      </c>
      <c r="AD238" s="4">
        <v>4.91</v>
      </c>
      <c r="AE238" s="4">
        <v>0.11</v>
      </c>
      <c r="AF238" s="4">
        <v>979</v>
      </c>
      <c r="AG238" s="4">
        <v>-16</v>
      </c>
      <c r="AH238" s="4">
        <v>6</v>
      </c>
      <c r="AI238" s="4">
        <v>8</v>
      </c>
      <c r="AJ238" s="4">
        <v>191</v>
      </c>
      <c r="AK238" s="4">
        <v>138</v>
      </c>
      <c r="AL238" s="4">
        <v>2.9</v>
      </c>
      <c r="AM238" s="4">
        <v>195</v>
      </c>
      <c r="AN238" s="4" t="s">
        <v>155</v>
      </c>
      <c r="AO238" s="4">
        <v>2</v>
      </c>
      <c r="AP238" s="5">
        <v>0.85704861111111119</v>
      </c>
      <c r="AQ238" s="4">
        <v>47.164416000000003</v>
      </c>
      <c r="AR238" s="4">
        <v>-88.487409999999997</v>
      </c>
      <c r="AS238" s="4">
        <v>320.60000000000002</v>
      </c>
      <c r="AT238" s="4">
        <v>28.8</v>
      </c>
      <c r="AU238" s="4">
        <v>12</v>
      </c>
      <c r="AV238" s="4">
        <v>9</v>
      </c>
      <c r="AW238" s="4" t="s">
        <v>195</v>
      </c>
      <c r="AX238" s="4">
        <v>1.2</v>
      </c>
      <c r="AY238" s="4">
        <v>1.0302</v>
      </c>
      <c r="AZ238" s="4">
        <v>1.9114</v>
      </c>
      <c r="BA238" s="4">
        <v>14.023</v>
      </c>
      <c r="BB238" s="4">
        <v>12.49</v>
      </c>
      <c r="BC238" s="4">
        <v>0.89</v>
      </c>
      <c r="BD238" s="4">
        <v>16.649999999999999</v>
      </c>
      <c r="BE238" s="4">
        <v>1112.576</v>
      </c>
      <c r="BF238" s="4">
        <v>569.56700000000001</v>
      </c>
      <c r="BG238" s="4">
        <v>0.63100000000000001</v>
      </c>
      <c r="BH238" s="4">
        <v>2.9000000000000001E-2</v>
      </c>
      <c r="BI238" s="4">
        <v>0.66</v>
      </c>
      <c r="BJ238" s="4">
        <v>0.47499999999999998</v>
      </c>
      <c r="BK238" s="4">
        <v>2.1999999999999999E-2</v>
      </c>
      <c r="BL238" s="4">
        <v>0.496</v>
      </c>
      <c r="BM238" s="4">
        <v>338.84910000000002</v>
      </c>
      <c r="BQ238" s="4">
        <v>719.77499999999998</v>
      </c>
      <c r="BR238" s="4">
        <v>0.26109100000000002</v>
      </c>
      <c r="BS238" s="4">
        <v>-5</v>
      </c>
      <c r="BT238" s="4">
        <v>-7.2727E-2</v>
      </c>
      <c r="BU238" s="4">
        <v>6.3804090000000002</v>
      </c>
      <c r="BV238" s="4">
        <v>-1.4690909999999999</v>
      </c>
    </row>
    <row r="239" spans="1:74" x14ac:dyDescent="0.25">
      <c r="A239" s="2">
        <v>42067</v>
      </c>
      <c r="B239" s="3">
        <v>2.2861111111111113E-2</v>
      </c>
      <c r="C239" s="4">
        <v>7.3890000000000002</v>
      </c>
      <c r="D239" s="4">
        <v>4.5522</v>
      </c>
      <c r="E239" s="4">
        <v>45522.180260000001</v>
      </c>
      <c r="F239" s="4">
        <v>28.9</v>
      </c>
      <c r="G239" s="4">
        <v>1.3</v>
      </c>
      <c r="H239" s="4">
        <v>43895.7</v>
      </c>
      <c r="J239" s="4">
        <v>5.72</v>
      </c>
      <c r="K239" s="4">
        <v>0.84870000000000001</v>
      </c>
      <c r="L239" s="4">
        <v>6.2709000000000001</v>
      </c>
      <c r="M239" s="4">
        <v>3.8635000000000002</v>
      </c>
      <c r="N239" s="4">
        <v>24.529399999999999</v>
      </c>
      <c r="O239" s="4">
        <v>1.1032999999999999</v>
      </c>
      <c r="P239" s="4">
        <v>25.6</v>
      </c>
      <c r="Q239" s="4">
        <v>18.4511</v>
      </c>
      <c r="R239" s="4">
        <v>0.82989999999999997</v>
      </c>
      <c r="S239" s="4">
        <v>19.3</v>
      </c>
      <c r="T239" s="4">
        <v>43895.7</v>
      </c>
      <c r="W239" s="4">
        <v>0</v>
      </c>
      <c r="X239" s="4">
        <v>4.8539000000000003</v>
      </c>
      <c r="Y239" s="4">
        <v>12.1</v>
      </c>
      <c r="Z239" s="4">
        <v>854</v>
      </c>
      <c r="AA239" s="4">
        <v>880</v>
      </c>
      <c r="AB239" s="4">
        <v>884</v>
      </c>
      <c r="AC239" s="4">
        <v>63</v>
      </c>
      <c r="AD239" s="4">
        <v>4.91</v>
      </c>
      <c r="AE239" s="4">
        <v>0.11</v>
      </c>
      <c r="AF239" s="4">
        <v>979</v>
      </c>
      <c r="AG239" s="4">
        <v>-16</v>
      </c>
      <c r="AH239" s="4">
        <v>6</v>
      </c>
      <c r="AI239" s="4">
        <v>8.2720000000000002</v>
      </c>
      <c r="AJ239" s="4">
        <v>191</v>
      </c>
      <c r="AK239" s="4">
        <v>138</v>
      </c>
      <c r="AL239" s="4">
        <v>3.1</v>
      </c>
      <c r="AM239" s="4">
        <v>195</v>
      </c>
      <c r="AN239" s="4" t="s">
        <v>155</v>
      </c>
      <c r="AO239" s="4">
        <v>2</v>
      </c>
      <c r="AP239" s="5">
        <v>0.85706018518518512</v>
      </c>
      <c r="AQ239" s="4">
        <v>47.164383000000001</v>
      </c>
      <c r="AR239" s="4">
        <v>-88.487558000000007</v>
      </c>
      <c r="AS239" s="4">
        <v>320.39999999999998</v>
      </c>
      <c r="AT239" s="4">
        <v>27</v>
      </c>
      <c r="AU239" s="4">
        <v>12</v>
      </c>
      <c r="AV239" s="4">
        <v>9</v>
      </c>
      <c r="AW239" s="4" t="s">
        <v>195</v>
      </c>
      <c r="AX239" s="4">
        <v>1.2848999999999999</v>
      </c>
      <c r="AY239" s="4">
        <v>1</v>
      </c>
      <c r="AZ239" s="4">
        <v>1.7</v>
      </c>
      <c r="BA239" s="4">
        <v>14.023</v>
      </c>
      <c r="BB239" s="4">
        <v>11.75</v>
      </c>
      <c r="BC239" s="4">
        <v>0.84</v>
      </c>
      <c r="BD239" s="4">
        <v>17.827000000000002</v>
      </c>
      <c r="BE239" s="4">
        <v>1308.94</v>
      </c>
      <c r="BF239" s="4">
        <v>513.27</v>
      </c>
      <c r="BG239" s="4">
        <v>0.53600000000000003</v>
      </c>
      <c r="BH239" s="4">
        <v>2.4E-2</v>
      </c>
      <c r="BI239" s="4">
        <v>0.56000000000000005</v>
      </c>
      <c r="BJ239" s="4">
        <v>0.40300000000000002</v>
      </c>
      <c r="BK239" s="4">
        <v>1.7999999999999999E-2</v>
      </c>
      <c r="BL239" s="4">
        <v>0.42099999999999999</v>
      </c>
      <c r="BM239" s="4">
        <v>302.99310000000003</v>
      </c>
      <c r="BQ239" s="4">
        <v>736.68200000000002</v>
      </c>
      <c r="BR239" s="4">
        <v>0.28582400000000002</v>
      </c>
      <c r="BS239" s="4">
        <v>-5</v>
      </c>
      <c r="BT239" s="4">
        <v>-7.2272000000000003E-2</v>
      </c>
      <c r="BU239" s="4">
        <v>6.9848239999999997</v>
      </c>
      <c r="BV239" s="4">
        <v>-1.459894</v>
      </c>
    </row>
    <row r="240" spans="1:74" x14ac:dyDescent="0.25">
      <c r="A240" s="2">
        <v>42067</v>
      </c>
      <c r="B240" s="3">
        <v>2.2872685185185187E-2</v>
      </c>
      <c r="C240" s="4">
        <v>8.1120000000000001</v>
      </c>
      <c r="D240" s="4">
        <v>4.6826999999999996</v>
      </c>
      <c r="E240" s="4">
        <v>46826.901290000002</v>
      </c>
      <c r="F240" s="4">
        <v>27.3</v>
      </c>
      <c r="G240" s="4">
        <v>1.3</v>
      </c>
      <c r="H240" s="4">
        <v>39709.1</v>
      </c>
      <c r="J240" s="4">
        <v>6.92</v>
      </c>
      <c r="K240" s="4">
        <v>0.84599999999999997</v>
      </c>
      <c r="L240" s="4">
        <v>6.8628999999999998</v>
      </c>
      <c r="M240" s="4">
        <v>3.9618000000000002</v>
      </c>
      <c r="N240" s="4">
        <v>23.094799999999999</v>
      </c>
      <c r="O240" s="4">
        <v>1.0999000000000001</v>
      </c>
      <c r="P240" s="4">
        <v>24.2</v>
      </c>
      <c r="Q240" s="4">
        <v>17.372</v>
      </c>
      <c r="R240" s="4">
        <v>0.82730000000000004</v>
      </c>
      <c r="S240" s="4">
        <v>18.2</v>
      </c>
      <c r="T240" s="4">
        <v>39709.133300000001</v>
      </c>
      <c r="W240" s="4">
        <v>0</v>
      </c>
      <c r="X240" s="4">
        <v>5.8560999999999996</v>
      </c>
      <c r="Y240" s="4">
        <v>12</v>
      </c>
      <c r="Z240" s="4">
        <v>853</v>
      </c>
      <c r="AA240" s="4">
        <v>878</v>
      </c>
      <c r="AB240" s="4">
        <v>883</v>
      </c>
      <c r="AC240" s="4">
        <v>63</v>
      </c>
      <c r="AD240" s="4">
        <v>4.91</v>
      </c>
      <c r="AE240" s="4">
        <v>0.11</v>
      </c>
      <c r="AF240" s="4">
        <v>979</v>
      </c>
      <c r="AG240" s="4">
        <v>-16</v>
      </c>
      <c r="AH240" s="4">
        <v>6</v>
      </c>
      <c r="AI240" s="4">
        <v>8.7282720000000005</v>
      </c>
      <c r="AJ240" s="4">
        <v>190.7</v>
      </c>
      <c r="AK240" s="4">
        <v>138.30000000000001</v>
      </c>
      <c r="AL240" s="4">
        <v>3.3</v>
      </c>
      <c r="AM240" s="4">
        <v>195</v>
      </c>
      <c r="AN240" s="4" t="s">
        <v>155</v>
      </c>
      <c r="AO240" s="4">
        <v>2</v>
      </c>
      <c r="AP240" s="5">
        <v>0.85707175925925927</v>
      </c>
      <c r="AQ240" s="4">
        <v>47.164352999999998</v>
      </c>
      <c r="AR240" s="4">
        <v>-88.487708999999995</v>
      </c>
      <c r="AS240" s="4">
        <v>320.39999999999998</v>
      </c>
      <c r="AT240" s="4">
        <v>23</v>
      </c>
      <c r="AU240" s="4">
        <v>12</v>
      </c>
      <c r="AV240" s="4">
        <v>9</v>
      </c>
      <c r="AW240" s="4" t="s">
        <v>195</v>
      </c>
      <c r="AX240" s="4">
        <v>1.3</v>
      </c>
      <c r="AY240" s="4">
        <v>1</v>
      </c>
      <c r="AZ240" s="4">
        <v>1.7</v>
      </c>
      <c r="BA240" s="4">
        <v>14.023</v>
      </c>
      <c r="BB240" s="4">
        <v>11.53</v>
      </c>
      <c r="BC240" s="4">
        <v>0.82</v>
      </c>
      <c r="BD240" s="4">
        <v>18.196999999999999</v>
      </c>
      <c r="BE240" s="4">
        <v>1406.1369999999999</v>
      </c>
      <c r="BF240" s="4">
        <v>516.64</v>
      </c>
      <c r="BG240" s="4">
        <v>0.496</v>
      </c>
      <c r="BH240" s="4">
        <v>2.4E-2</v>
      </c>
      <c r="BI240" s="4">
        <v>0.51900000000000002</v>
      </c>
      <c r="BJ240" s="4">
        <v>0.373</v>
      </c>
      <c r="BK240" s="4">
        <v>1.7999999999999999E-2</v>
      </c>
      <c r="BL240" s="4">
        <v>0.39</v>
      </c>
      <c r="BM240" s="4">
        <v>269.04899999999998</v>
      </c>
      <c r="BQ240" s="4">
        <v>872.42100000000005</v>
      </c>
      <c r="BR240" s="4">
        <v>0.28652100000000003</v>
      </c>
      <c r="BS240" s="4">
        <v>-5</v>
      </c>
      <c r="BT240" s="4">
        <v>-7.2728000000000001E-2</v>
      </c>
      <c r="BU240" s="4">
        <v>7.0018690000000001</v>
      </c>
      <c r="BV240" s="4">
        <v>-1.4691110000000001</v>
      </c>
    </row>
    <row r="241" spans="1:74" x14ac:dyDescent="0.25">
      <c r="A241" s="2">
        <v>42067</v>
      </c>
      <c r="B241" s="3">
        <v>2.2884259259259257E-2</v>
      </c>
      <c r="C241" s="4">
        <v>8.5389999999999997</v>
      </c>
      <c r="D241" s="4">
        <v>4.5448000000000004</v>
      </c>
      <c r="E241" s="4">
        <v>45448.349520000003</v>
      </c>
      <c r="F241" s="4">
        <v>24.1</v>
      </c>
      <c r="G241" s="4">
        <v>1.3</v>
      </c>
      <c r="H241" s="4">
        <v>38206.400000000001</v>
      </c>
      <c r="J241" s="4">
        <v>8.01</v>
      </c>
      <c r="K241" s="4">
        <v>0.84550000000000003</v>
      </c>
      <c r="L241" s="4">
        <v>7.2194000000000003</v>
      </c>
      <c r="M241" s="4">
        <v>3.8426</v>
      </c>
      <c r="N241" s="4">
        <v>20.4146</v>
      </c>
      <c r="O241" s="4">
        <v>1.0991</v>
      </c>
      <c r="P241" s="4">
        <v>21.5</v>
      </c>
      <c r="Q241" s="4">
        <v>15.3559</v>
      </c>
      <c r="R241" s="4">
        <v>0.82679999999999998</v>
      </c>
      <c r="S241" s="4">
        <v>16.2</v>
      </c>
      <c r="T241" s="4">
        <v>38206.400900000001</v>
      </c>
      <c r="W241" s="4">
        <v>0</v>
      </c>
      <c r="X241" s="4">
        <v>6.7686000000000002</v>
      </c>
      <c r="Y241" s="4">
        <v>12</v>
      </c>
      <c r="Z241" s="4">
        <v>852</v>
      </c>
      <c r="AA241" s="4">
        <v>877</v>
      </c>
      <c r="AB241" s="4">
        <v>882</v>
      </c>
      <c r="AC241" s="4">
        <v>63</v>
      </c>
      <c r="AD241" s="4">
        <v>4.91</v>
      </c>
      <c r="AE241" s="4">
        <v>0.11</v>
      </c>
      <c r="AF241" s="4">
        <v>979</v>
      </c>
      <c r="AG241" s="4">
        <v>-16</v>
      </c>
      <c r="AH241" s="4">
        <v>5.7292709999999998</v>
      </c>
      <c r="AI241" s="4">
        <v>8</v>
      </c>
      <c r="AJ241" s="4">
        <v>190</v>
      </c>
      <c r="AK241" s="4">
        <v>139</v>
      </c>
      <c r="AL241" s="4">
        <v>3</v>
      </c>
      <c r="AM241" s="4">
        <v>195</v>
      </c>
      <c r="AN241" s="4" t="s">
        <v>155</v>
      </c>
      <c r="AO241" s="4">
        <v>2</v>
      </c>
      <c r="AP241" s="5">
        <v>0.85708333333333331</v>
      </c>
      <c r="AQ241" s="4">
        <v>47.164327</v>
      </c>
      <c r="AR241" s="4">
        <v>-88.487842999999998</v>
      </c>
      <c r="AS241" s="4">
        <v>320.5</v>
      </c>
      <c r="AT241" s="4">
        <v>22.4</v>
      </c>
      <c r="AU241" s="4">
        <v>12</v>
      </c>
      <c r="AV241" s="4">
        <v>9</v>
      </c>
      <c r="AW241" s="4" t="s">
        <v>195</v>
      </c>
      <c r="AX241" s="4">
        <v>1.2151000000000001</v>
      </c>
      <c r="AY241" s="4">
        <v>1.1698</v>
      </c>
      <c r="AZ241" s="4">
        <v>1.7848999999999999</v>
      </c>
      <c r="BA241" s="4">
        <v>14.023</v>
      </c>
      <c r="BB241" s="4">
        <v>11.49</v>
      </c>
      <c r="BC241" s="4">
        <v>0.82</v>
      </c>
      <c r="BD241" s="4">
        <v>18.273</v>
      </c>
      <c r="BE241" s="4">
        <v>1470.5070000000001</v>
      </c>
      <c r="BF241" s="4">
        <v>498.16399999999999</v>
      </c>
      <c r="BG241" s="4">
        <v>0.435</v>
      </c>
      <c r="BH241" s="4">
        <v>2.3E-2</v>
      </c>
      <c r="BI241" s="4">
        <v>0.45900000000000002</v>
      </c>
      <c r="BJ241" s="4">
        <v>0.32800000000000001</v>
      </c>
      <c r="BK241" s="4">
        <v>1.7999999999999999E-2</v>
      </c>
      <c r="BL241" s="4">
        <v>0.34499999999999997</v>
      </c>
      <c r="BM241" s="4">
        <v>257.34800000000001</v>
      </c>
      <c r="BQ241" s="4">
        <v>1002.443</v>
      </c>
      <c r="BR241" s="4">
        <v>0.30806099999999997</v>
      </c>
      <c r="BS241" s="4">
        <v>-5</v>
      </c>
      <c r="BT241" s="4">
        <v>-7.1729000000000001E-2</v>
      </c>
      <c r="BU241" s="4">
        <v>7.5282390000000001</v>
      </c>
      <c r="BV241" s="4">
        <v>-1.448931</v>
      </c>
    </row>
    <row r="242" spans="1:74" x14ac:dyDescent="0.25">
      <c r="A242" s="2">
        <v>42067</v>
      </c>
      <c r="B242" s="3">
        <v>2.2895833333333334E-2</v>
      </c>
      <c r="C242" s="4">
        <v>9.1069999999999993</v>
      </c>
      <c r="D242" s="4">
        <v>4.0669000000000004</v>
      </c>
      <c r="E242" s="4">
        <v>40668.583689999999</v>
      </c>
      <c r="F242" s="4">
        <v>24.2</v>
      </c>
      <c r="G242" s="4">
        <v>1.2</v>
      </c>
      <c r="H242" s="4">
        <v>35987.699999999997</v>
      </c>
      <c r="J242" s="4">
        <v>7.97</v>
      </c>
      <c r="K242" s="4">
        <v>0.84809999999999997</v>
      </c>
      <c r="L242" s="4">
        <v>7.7228000000000003</v>
      </c>
      <c r="M242" s="4">
        <v>3.4489000000000001</v>
      </c>
      <c r="N242" s="4">
        <v>20.530899999999999</v>
      </c>
      <c r="O242" s="4">
        <v>1.0177</v>
      </c>
      <c r="P242" s="4">
        <v>21.5</v>
      </c>
      <c r="Q242" s="4">
        <v>15.4434</v>
      </c>
      <c r="R242" s="4">
        <v>0.76549999999999996</v>
      </c>
      <c r="S242" s="4">
        <v>16.2</v>
      </c>
      <c r="T242" s="4">
        <v>35987.735699999997</v>
      </c>
      <c r="W242" s="4">
        <v>0</v>
      </c>
      <c r="X242" s="4">
        <v>6.7609000000000004</v>
      </c>
      <c r="Y242" s="4">
        <v>12.1</v>
      </c>
      <c r="Z242" s="4">
        <v>851</v>
      </c>
      <c r="AA242" s="4">
        <v>878</v>
      </c>
      <c r="AB242" s="4">
        <v>881</v>
      </c>
      <c r="AC242" s="4">
        <v>63</v>
      </c>
      <c r="AD242" s="4">
        <v>4.91</v>
      </c>
      <c r="AE242" s="4">
        <v>0.11</v>
      </c>
      <c r="AF242" s="4">
        <v>979</v>
      </c>
      <c r="AG242" s="4">
        <v>-16</v>
      </c>
      <c r="AH242" s="4">
        <v>5.26973</v>
      </c>
      <c r="AI242" s="4">
        <v>8</v>
      </c>
      <c r="AJ242" s="4">
        <v>190</v>
      </c>
      <c r="AK242" s="4">
        <v>138.69999999999999</v>
      </c>
      <c r="AL242" s="4">
        <v>3.6</v>
      </c>
      <c r="AM242" s="4">
        <v>195</v>
      </c>
      <c r="AN242" s="4" t="s">
        <v>155</v>
      </c>
      <c r="AO242" s="4">
        <v>2</v>
      </c>
      <c r="AP242" s="5">
        <v>0.85709490740740746</v>
      </c>
      <c r="AQ242" s="4">
        <v>47.164307999999998</v>
      </c>
      <c r="AR242" s="4">
        <v>-88.487977999999998</v>
      </c>
      <c r="AS242" s="4">
        <v>320.39999999999998</v>
      </c>
      <c r="AT242" s="4">
        <v>22.4</v>
      </c>
      <c r="AU242" s="4">
        <v>12</v>
      </c>
      <c r="AV242" s="4">
        <v>9</v>
      </c>
      <c r="AW242" s="4" t="s">
        <v>195</v>
      </c>
      <c r="AX242" s="4">
        <v>1.0302</v>
      </c>
      <c r="AY242" s="4">
        <v>1.2848999999999999</v>
      </c>
      <c r="AZ242" s="4">
        <v>1.8849</v>
      </c>
      <c r="BA242" s="4">
        <v>14.023</v>
      </c>
      <c r="BB242" s="4">
        <v>11.68</v>
      </c>
      <c r="BC242" s="4">
        <v>0.83</v>
      </c>
      <c r="BD242" s="4">
        <v>17.917000000000002</v>
      </c>
      <c r="BE242" s="4">
        <v>1585.0309999999999</v>
      </c>
      <c r="BF242" s="4">
        <v>450.52800000000002</v>
      </c>
      <c r="BG242" s="4">
        <v>0.441</v>
      </c>
      <c r="BH242" s="4">
        <v>2.1999999999999999E-2</v>
      </c>
      <c r="BI242" s="4">
        <v>0.46300000000000002</v>
      </c>
      <c r="BJ242" s="4">
        <v>0.33200000000000002</v>
      </c>
      <c r="BK242" s="4">
        <v>1.6E-2</v>
      </c>
      <c r="BL242" s="4">
        <v>0.34799999999999998</v>
      </c>
      <c r="BM242" s="4">
        <v>244.25200000000001</v>
      </c>
      <c r="BQ242" s="4">
        <v>1008.949</v>
      </c>
      <c r="BR242" s="4">
        <v>0.31063800000000003</v>
      </c>
      <c r="BS242" s="4">
        <v>-5</v>
      </c>
      <c r="BT242" s="4">
        <v>-7.1539000000000005E-2</v>
      </c>
      <c r="BU242" s="4">
        <v>7.5912249999999997</v>
      </c>
      <c r="BV242" s="4">
        <v>-1.4450970000000001</v>
      </c>
    </row>
    <row r="243" spans="1:74" x14ac:dyDescent="0.25">
      <c r="A243" s="2">
        <v>42067</v>
      </c>
      <c r="B243" s="3">
        <v>2.2907407407407404E-2</v>
      </c>
      <c r="C243" s="4">
        <v>9.3810000000000002</v>
      </c>
      <c r="D243" s="4">
        <v>3.6503000000000001</v>
      </c>
      <c r="E243" s="4">
        <v>36503.185250000002</v>
      </c>
      <c r="F243" s="4">
        <v>26.9</v>
      </c>
      <c r="G243" s="4">
        <v>1.3</v>
      </c>
      <c r="H243" s="4">
        <v>34403.199999999997</v>
      </c>
      <c r="J243" s="4">
        <v>6.92</v>
      </c>
      <c r="K243" s="4">
        <v>0.85140000000000005</v>
      </c>
      <c r="L243" s="4">
        <v>7.9870000000000001</v>
      </c>
      <c r="M243" s="4">
        <v>3.1076999999999999</v>
      </c>
      <c r="N243" s="4">
        <v>22.878399999999999</v>
      </c>
      <c r="O243" s="4">
        <v>1.0681</v>
      </c>
      <c r="P243" s="4">
        <v>23.9</v>
      </c>
      <c r="Q243" s="4">
        <v>17.209199999999999</v>
      </c>
      <c r="R243" s="4">
        <v>0.8034</v>
      </c>
      <c r="S243" s="4">
        <v>18</v>
      </c>
      <c r="T243" s="4">
        <v>34403.245199999998</v>
      </c>
      <c r="W243" s="4">
        <v>0</v>
      </c>
      <c r="X243" s="4">
        <v>5.8956999999999997</v>
      </c>
      <c r="Y243" s="4">
        <v>12</v>
      </c>
      <c r="Z243" s="4">
        <v>852</v>
      </c>
      <c r="AA243" s="4">
        <v>879</v>
      </c>
      <c r="AB243" s="4">
        <v>882</v>
      </c>
      <c r="AC243" s="4">
        <v>63</v>
      </c>
      <c r="AD243" s="4">
        <v>4.91</v>
      </c>
      <c r="AE243" s="4">
        <v>0.11</v>
      </c>
      <c r="AF243" s="4">
        <v>979</v>
      </c>
      <c r="AG243" s="4">
        <v>-16</v>
      </c>
      <c r="AH243" s="4">
        <v>6</v>
      </c>
      <c r="AI243" s="4">
        <v>8.2687310000000007</v>
      </c>
      <c r="AJ243" s="4">
        <v>190.3</v>
      </c>
      <c r="AK243" s="4">
        <v>138</v>
      </c>
      <c r="AL243" s="4">
        <v>3.2</v>
      </c>
      <c r="AM243" s="4">
        <v>195</v>
      </c>
      <c r="AN243" s="4" t="s">
        <v>155</v>
      </c>
      <c r="AO243" s="4">
        <v>2</v>
      </c>
      <c r="AP243" s="5">
        <v>0.85710648148148139</v>
      </c>
      <c r="AQ243" s="4">
        <v>47.164298000000002</v>
      </c>
      <c r="AR243" s="4">
        <v>-88.488110000000006</v>
      </c>
      <c r="AS243" s="4">
        <v>320.2</v>
      </c>
      <c r="AT243" s="4">
        <v>22</v>
      </c>
      <c r="AU243" s="4">
        <v>12</v>
      </c>
      <c r="AV243" s="4">
        <v>9</v>
      </c>
      <c r="AW243" s="4" t="s">
        <v>195</v>
      </c>
      <c r="AX243" s="4">
        <v>1</v>
      </c>
      <c r="AY243" s="4">
        <v>1.3849</v>
      </c>
      <c r="AZ243" s="4">
        <v>1.9849000000000001</v>
      </c>
      <c r="BA243" s="4">
        <v>14.023</v>
      </c>
      <c r="BB243" s="4">
        <v>11.97</v>
      </c>
      <c r="BC243" s="4">
        <v>0.85</v>
      </c>
      <c r="BD243" s="4">
        <v>17.459</v>
      </c>
      <c r="BE243" s="4">
        <v>1665.8889999999999</v>
      </c>
      <c r="BF243" s="4">
        <v>412.55500000000001</v>
      </c>
      <c r="BG243" s="4">
        <v>0.5</v>
      </c>
      <c r="BH243" s="4">
        <v>2.3E-2</v>
      </c>
      <c r="BI243" s="4">
        <v>0.52300000000000002</v>
      </c>
      <c r="BJ243" s="4">
        <v>0.376</v>
      </c>
      <c r="BK243" s="4">
        <v>1.7999999999999999E-2</v>
      </c>
      <c r="BL243" s="4">
        <v>0.39300000000000002</v>
      </c>
      <c r="BM243" s="4">
        <v>237.29040000000001</v>
      </c>
      <c r="BQ243" s="4">
        <v>894.11400000000003</v>
      </c>
      <c r="BR243" s="4">
        <v>0.289881</v>
      </c>
      <c r="BS243" s="4">
        <v>-5</v>
      </c>
      <c r="BT243" s="4">
        <v>-7.2193999999999994E-2</v>
      </c>
      <c r="BU243" s="4">
        <v>7.0839699999999999</v>
      </c>
      <c r="BV243" s="4">
        <v>-1.458315</v>
      </c>
    </row>
    <row r="244" spans="1:74" x14ac:dyDescent="0.25">
      <c r="A244" s="2">
        <v>42067</v>
      </c>
      <c r="B244" s="3">
        <v>2.2918981481481481E-2</v>
      </c>
      <c r="C244" s="4">
        <v>9.4060000000000006</v>
      </c>
      <c r="D244" s="4">
        <v>3.5451999999999999</v>
      </c>
      <c r="E244" s="4">
        <v>35452.058579999997</v>
      </c>
      <c r="F244" s="4">
        <v>32.799999999999997</v>
      </c>
      <c r="G244" s="4">
        <v>1.3</v>
      </c>
      <c r="H244" s="4">
        <v>33521.4</v>
      </c>
      <c r="J244" s="4">
        <v>5.85</v>
      </c>
      <c r="K244" s="4">
        <v>0.85299999999999998</v>
      </c>
      <c r="L244" s="4">
        <v>8.0234000000000005</v>
      </c>
      <c r="M244" s="4">
        <v>3.024</v>
      </c>
      <c r="N244" s="4">
        <v>27.972100000000001</v>
      </c>
      <c r="O244" s="4">
        <v>1.1089</v>
      </c>
      <c r="P244" s="4">
        <v>29.1</v>
      </c>
      <c r="Q244" s="4">
        <v>21.040800000000001</v>
      </c>
      <c r="R244" s="4">
        <v>0.83409999999999995</v>
      </c>
      <c r="S244" s="4">
        <v>21.9</v>
      </c>
      <c r="T244" s="4">
        <v>33521.426800000001</v>
      </c>
      <c r="W244" s="4">
        <v>0</v>
      </c>
      <c r="X244" s="4">
        <v>4.9863999999999997</v>
      </c>
      <c r="Y244" s="4">
        <v>12</v>
      </c>
      <c r="Z244" s="4">
        <v>851</v>
      </c>
      <c r="AA244" s="4">
        <v>878</v>
      </c>
      <c r="AB244" s="4">
        <v>881</v>
      </c>
      <c r="AC244" s="4">
        <v>63</v>
      </c>
      <c r="AD244" s="4">
        <v>4.91</v>
      </c>
      <c r="AE244" s="4">
        <v>0.11</v>
      </c>
      <c r="AF244" s="4">
        <v>979</v>
      </c>
      <c r="AG244" s="4">
        <v>-16</v>
      </c>
      <c r="AH244" s="4">
        <v>6</v>
      </c>
      <c r="AI244" s="4">
        <v>9</v>
      </c>
      <c r="AJ244" s="4">
        <v>191</v>
      </c>
      <c r="AK244" s="4">
        <v>138</v>
      </c>
      <c r="AL244" s="4">
        <v>2.9</v>
      </c>
      <c r="AM244" s="4">
        <v>195</v>
      </c>
      <c r="AN244" s="4" t="s">
        <v>155</v>
      </c>
      <c r="AO244" s="4">
        <v>2</v>
      </c>
      <c r="AP244" s="5">
        <v>0.85711805555555554</v>
      </c>
      <c r="AQ244" s="4">
        <v>47.164301999999999</v>
      </c>
      <c r="AR244" s="4">
        <v>-88.488240000000005</v>
      </c>
      <c r="AS244" s="4">
        <v>320.3</v>
      </c>
      <c r="AT244" s="4">
        <v>21.6</v>
      </c>
      <c r="AU244" s="4">
        <v>12</v>
      </c>
      <c r="AV244" s="4">
        <v>9</v>
      </c>
      <c r="AW244" s="4" t="s">
        <v>195</v>
      </c>
      <c r="AX244" s="4">
        <v>1</v>
      </c>
      <c r="AY244" s="4">
        <v>1.4849000000000001</v>
      </c>
      <c r="AZ244" s="4">
        <v>2.0849000000000002</v>
      </c>
      <c r="BA244" s="4">
        <v>14.023</v>
      </c>
      <c r="BB244" s="4">
        <v>12.11</v>
      </c>
      <c r="BC244" s="4">
        <v>0.86</v>
      </c>
      <c r="BD244" s="4">
        <v>17.236000000000001</v>
      </c>
      <c r="BE244" s="4">
        <v>1689.2739999999999</v>
      </c>
      <c r="BF244" s="4">
        <v>405.22699999999998</v>
      </c>
      <c r="BG244" s="4">
        <v>0.61699999999999999</v>
      </c>
      <c r="BH244" s="4">
        <v>2.4E-2</v>
      </c>
      <c r="BI244" s="4">
        <v>0.64100000000000001</v>
      </c>
      <c r="BJ244" s="4">
        <v>0.46400000000000002</v>
      </c>
      <c r="BK244" s="4">
        <v>1.7999999999999999E-2</v>
      </c>
      <c r="BL244" s="4">
        <v>0.48199999999999998</v>
      </c>
      <c r="BM244" s="4">
        <v>233.3914</v>
      </c>
      <c r="BQ244" s="4">
        <v>763.35</v>
      </c>
      <c r="BR244" s="4">
        <v>0.29607099999999997</v>
      </c>
      <c r="BS244" s="4">
        <v>-5</v>
      </c>
      <c r="BT244" s="4">
        <v>-7.0535E-2</v>
      </c>
      <c r="BU244" s="4">
        <v>7.235233</v>
      </c>
      <c r="BV244" s="4">
        <v>-1.4248160000000001</v>
      </c>
    </row>
    <row r="245" spans="1:74" x14ac:dyDescent="0.25">
      <c r="A245" s="2">
        <v>42067</v>
      </c>
      <c r="B245" s="3">
        <v>2.2930555555555555E-2</v>
      </c>
      <c r="C245" s="4">
        <v>9.6170000000000009</v>
      </c>
      <c r="D245" s="4">
        <v>3.4817999999999998</v>
      </c>
      <c r="E245" s="4">
        <v>34818.028890000001</v>
      </c>
      <c r="F245" s="4">
        <v>35.299999999999997</v>
      </c>
      <c r="G245" s="4">
        <v>1.3</v>
      </c>
      <c r="H245" s="4">
        <v>32326.3</v>
      </c>
      <c r="J245" s="4">
        <v>5.19</v>
      </c>
      <c r="K245" s="4">
        <v>0.85309999999999997</v>
      </c>
      <c r="L245" s="4">
        <v>8.2042999999999999</v>
      </c>
      <c r="M245" s="4">
        <v>2.9704000000000002</v>
      </c>
      <c r="N245" s="4">
        <v>30.142199999999999</v>
      </c>
      <c r="O245" s="4">
        <v>1.109</v>
      </c>
      <c r="P245" s="4">
        <v>31.3</v>
      </c>
      <c r="Q245" s="4">
        <v>22.673100000000002</v>
      </c>
      <c r="R245" s="4">
        <v>0.83420000000000005</v>
      </c>
      <c r="S245" s="4">
        <v>23.5</v>
      </c>
      <c r="T245" s="4">
        <v>32326.286</v>
      </c>
      <c r="W245" s="4">
        <v>0</v>
      </c>
      <c r="X245" s="4">
        <v>4.4241999999999999</v>
      </c>
      <c r="Y245" s="4">
        <v>12</v>
      </c>
      <c r="Z245" s="4">
        <v>851</v>
      </c>
      <c r="AA245" s="4">
        <v>878</v>
      </c>
      <c r="AB245" s="4">
        <v>881</v>
      </c>
      <c r="AC245" s="4">
        <v>63</v>
      </c>
      <c r="AD245" s="4">
        <v>4.91</v>
      </c>
      <c r="AE245" s="4">
        <v>0.11</v>
      </c>
      <c r="AF245" s="4">
        <v>979</v>
      </c>
      <c r="AG245" s="4">
        <v>-16</v>
      </c>
      <c r="AH245" s="4">
        <v>5.7332669999999997</v>
      </c>
      <c r="AI245" s="4">
        <v>9</v>
      </c>
      <c r="AJ245" s="4">
        <v>191</v>
      </c>
      <c r="AK245" s="4">
        <v>138</v>
      </c>
      <c r="AL245" s="4">
        <v>2.9</v>
      </c>
      <c r="AM245" s="4">
        <v>195</v>
      </c>
      <c r="AN245" s="4" t="s">
        <v>155</v>
      </c>
      <c r="AO245" s="4">
        <v>2</v>
      </c>
      <c r="AP245" s="5">
        <v>0.85712962962962969</v>
      </c>
      <c r="AQ245" s="4">
        <v>47.164327999999998</v>
      </c>
      <c r="AR245" s="4">
        <v>-88.488375000000005</v>
      </c>
      <c r="AS245" s="4">
        <v>320.60000000000002</v>
      </c>
      <c r="AT245" s="4">
        <v>22.3</v>
      </c>
      <c r="AU245" s="4">
        <v>12</v>
      </c>
      <c r="AV245" s="4">
        <v>9</v>
      </c>
      <c r="AW245" s="4" t="s">
        <v>195</v>
      </c>
      <c r="AX245" s="4">
        <v>1</v>
      </c>
      <c r="AY245" s="4">
        <v>1.0754999999999999</v>
      </c>
      <c r="AZ245" s="4">
        <v>1.9301999999999999</v>
      </c>
      <c r="BA245" s="4">
        <v>14.023</v>
      </c>
      <c r="BB245" s="4">
        <v>12.12</v>
      </c>
      <c r="BC245" s="4">
        <v>0.86</v>
      </c>
      <c r="BD245" s="4">
        <v>17.218</v>
      </c>
      <c r="BE245" s="4">
        <v>1726.433</v>
      </c>
      <c r="BF245" s="4">
        <v>397.82600000000002</v>
      </c>
      <c r="BG245" s="4">
        <v>0.66400000000000003</v>
      </c>
      <c r="BH245" s="4">
        <v>2.4E-2</v>
      </c>
      <c r="BI245" s="4">
        <v>0.68899999999999995</v>
      </c>
      <c r="BJ245" s="4">
        <v>0.5</v>
      </c>
      <c r="BK245" s="4">
        <v>1.7999999999999999E-2</v>
      </c>
      <c r="BL245" s="4">
        <v>0.51800000000000002</v>
      </c>
      <c r="BM245" s="4">
        <v>224.94839999999999</v>
      </c>
      <c r="BQ245" s="4">
        <v>676.91800000000001</v>
      </c>
      <c r="BR245" s="4">
        <v>0.30993599999999999</v>
      </c>
      <c r="BS245" s="4">
        <v>-5</v>
      </c>
      <c r="BT245" s="4">
        <v>-7.1999999999999995E-2</v>
      </c>
      <c r="BU245" s="4">
        <v>7.5740619999999996</v>
      </c>
      <c r="BV245" s="4">
        <v>-1.4543999999999999</v>
      </c>
    </row>
    <row r="246" spans="1:74" x14ac:dyDescent="0.25">
      <c r="A246" s="2">
        <v>42067</v>
      </c>
      <c r="B246" s="3">
        <v>2.2942129629629632E-2</v>
      </c>
      <c r="C246" s="4">
        <v>9.7050000000000001</v>
      </c>
      <c r="D246" s="4">
        <v>3.4750000000000001</v>
      </c>
      <c r="E246" s="4">
        <v>34750.05947</v>
      </c>
      <c r="F246" s="4">
        <v>36.799999999999997</v>
      </c>
      <c r="G246" s="4">
        <v>1.3</v>
      </c>
      <c r="H246" s="4">
        <v>31182.799999999999</v>
      </c>
      <c r="J246" s="4">
        <v>4.74</v>
      </c>
      <c r="K246" s="4">
        <v>0.85350000000000004</v>
      </c>
      <c r="L246" s="4">
        <v>8.2835000000000001</v>
      </c>
      <c r="M246" s="4">
        <v>2.9661</v>
      </c>
      <c r="N246" s="4">
        <v>31.369199999999999</v>
      </c>
      <c r="O246" s="4">
        <v>1.1095999999999999</v>
      </c>
      <c r="P246" s="4">
        <v>32.5</v>
      </c>
      <c r="Q246" s="4">
        <v>23.596</v>
      </c>
      <c r="R246" s="4">
        <v>0.8347</v>
      </c>
      <c r="S246" s="4">
        <v>24.4</v>
      </c>
      <c r="T246" s="4">
        <v>31182.8393</v>
      </c>
      <c r="W246" s="4">
        <v>0</v>
      </c>
      <c r="X246" s="4">
        <v>4.0454999999999997</v>
      </c>
      <c r="Y246" s="4">
        <v>12</v>
      </c>
      <c r="Z246" s="4">
        <v>851</v>
      </c>
      <c r="AA246" s="4">
        <v>878</v>
      </c>
      <c r="AB246" s="4">
        <v>880</v>
      </c>
      <c r="AC246" s="4">
        <v>63</v>
      </c>
      <c r="AD246" s="4">
        <v>4.91</v>
      </c>
      <c r="AE246" s="4">
        <v>0.11</v>
      </c>
      <c r="AF246" s="4">
        <v>979</v>
      </c>
      <c r="AG246" s="4">
        <v>-16</v>
      </c>
      <c r="AH246" s="4">
        <v>5.266</v>
      </c>
      <c r="AI246" s="4">
        <v>9</v>
      </c>
      <c r="AJ246" s="4">
        <v>191</v>
      </c>
      <c r="AK246" s="4">
        <v>138.30000000000001</v>
      </c>
      <c r="AL246" s="4">
        <v>2.6</v>
      </c>
      <c r="AM246" s="4">
        <v>195</v>
      </c>
      <c r="AN246" s="4" t="s">
        <v>155</v>
      </c>
      <c r="AO246" s="4">
        <v>2</v>
      </c>
      <c r="AP246" s="5">
        <v>0.85714120370370372</v>
      </c>
      <c r="AQ246" s="4">
        <v>47.164360000000002</v>
      </c>
      <c r="AR246" s="4">
        <v>-88.488506999999998</v>
      </c>
      <c r="AS246" s="4">
        <v>320.8</v>
      </c>
      <c r="AT246" s="4">
        <v>22.7</v>
      </c>
      <c r="AU246" s="4">
        <v>12</v>
      </c>
      <c r="AV246" s="4">
        <v>9</v>
      </c>
      <c r="AW246" s="4" t="s">
        <v>195</v>
      </c>
      <c r="AX246" s="4">
        <v>1.0848150000000001</v>
      </c>
      <c r="AY246" s="4">
        <v>1</v>
      </c>
      <c r="AZ246" s="4">
        <v>1.73037</v>
      </c>
      <c r="BA246" s="4">
        <v>14.023</v>
      </c>
      <c r="BB246" s="4">
        <v>12.17</v>
      </c>
      <c r="BC246" s="4">
        <v>0.87</v>
      </c>
      <c r="BD246" s="4">
        <v>17.158000000000001</v>
      </c>
      <c r="BE246" s="4">
        <v>1747.896</v>
      </c>
      <c r="BF246" s="4">
        <v>398.346</v>
      </c>
      <c r="BG246" s="4">
        <v>0.69299999999999995</v>
      </c>
      <c r="BH246" s="4">
        <v>2.5000000000000001E-2</v>
      </c>
      <c r="BI246" s="4">
        <v>0.71799999999999997</v>
      </c>
      <c r="BJ246" s="4">
        <v>0.52100000000000002</v>
      </c>
      <c r="BK246" s="4">
        <v>1.7999999999999999E-2</v>
      </c>
      <c r="BL246" s="4">
        <v>0.54</v>
      </c>
      <c r="BM246" s="4">
        <v>217.5882</v>
      </c>
      <c r="BQ246" s="4">
        <v>620.69100000000003</v>
      </c>
      <c r="BR246" s="4">
        <v>0.34106399999999998</v>
      </c>
      <c r="BS246" s="4">
        <v>-5</v>
      </c>
      <c r="BT246" s="4">
        <v>-7.1734000000000006E-2</v>
      </c>
      <c r="BU246" s="4">
        <v>8.3347510000000007</v>
      </c>
      <c r="BV246" s="4">
        <v>-1.4490270000000001</v>
      </c>
    </row>
    <row r="247" spans="1:74" x14ac:dyDescent="0.25">
      <c r="A247" s="2">
        <v>42067</v>
      </c>
      <c r="B247" s="3">
        <v>2.2953703703703702E-2</v>
      </c>
      <c r="C247" s="4">
        <v>9.6929999999999996</v>
      </c>
      <c r="D247" s="4">
        <v>3.6677</v>
      </c>
      <c r="E247" s="4">
        <v>36676.990290000002</v>
      </c>
      <c r="F247" s="4">
        <v>40.6</v>
      </c>
      <c r="G247" s="4">
        <v>1.3</v>
      </c>
      <c r="H247" s="4">
        <v>30228.9</v>
      </c>
      <c r="J247" s="4">
        <v>4.59</v>
      </c>
      <c r="K247" s="4">
        <v>0.8528</v>
      </c>
      <c r="L247" s="4">
        <v>8.2657000000000007</v>
      </c>
      <c r="M247" s="4">
        <v>3.1276999999999999</v>
      </c>
      <c r="N247" s="4">
        <v>34.6203</v>
      </c>
      <c r="O247" s="4">
        <v>1.1086</v>
      </c>
      <c r="P247" s="4">
        <v>35.700000000000003</v>
      </c>
      <c r="Q247" s="4">
        <v>26.043399999999998</v>
      </c>
      <c r="R247" s="4">
        <v>0.83399999999999996</v>
      </c>
      <c r="S247" s="4">
        <v>26.9</v>
      </c>
      <c r="T247" s="4">
        <v>30228.891100000001</v>
      </c>
      <c r="W247" s="4">
        <v>0</v>
      </c>
      <c r="X247" s="4">
        <v>3.9178999999999999</v>
      </c>
      <c r="Y247" s="4">
        <v>12.1</v>
      </c>
      <c r="Z247" s="4">
        <v>851</v>
      </c>
      <c r="AA247" s="4">
        <v>877</v>
      </c>
      <c r="AB247" s="4">
        <v>879</v>
      </c>
      <c r="AC247" s="4">
        <v>63.3</v>
      </c>
      <c r="AD247" s="4">
        <v>4.93</v>
      </c>
      <c r="AE247" s="4">
        <v>0.11</v>
      </c>
      <c r="AF247" s="4">
        <v>979</v>
      </c>
      <c r="AG247" s="4">
        <v>-16</v>
      </c>
      <c r="AH247" s="4">
        <v>6</v>
      </c>
      <c r="AI247" s="4">
        <v>9</v>
      </c>
      <c r="AJ247" s="4">
        <v>191</v>
      </c>
      <c r="AK247" s="4">
        <v>139</v>
      </c>
      <c r="AL247" s="4">
        <v>2.6</v>
      </c>
      <c r="AM247" s="4">
        <v>195</v>
      </c>
      <c r="AN247" s="4" t="s">
        <v>155</v>
      </c>
      <c r="AO247" s="4">
        <v>2</v>
      </c>
      <c r="AP247" s="5">
        <v>0.85715277777777776</v>
      </c>
      <c r="AQ247" s="4">
        <v>47.164378999999997</v>
      </c>
      <c r="AR247" s="4">
        <v>-88.488646000000003</v>
      </c>
      <c r="AS247" s="4">
        <v>320.8</v>
      </c>
      <c r="AT247" s="4">
        <v>23.9</v>
      </c>
      <c r="AU247" s="4">
        <v>12</v>
      </c>
      <c r="AV247" s="4">
        <v>9</v>
      </c>
      <c r="AW247" s="4" t="s">
        <v>195</v>
      </c>
      <c r="AX247" s="4">
        <v>1.2697700000000001</v>
      </c>
      <c r="AY247" s="4">
        <v>1</v>
      </c>
      <c r="AZ247" s="4">
        <v>1.8697699999999999</v>
      </c>
      <c r="BA247" s="4">
        <v>14.023</v>
      </c>
      <c r="BB247" s="4">
        <v>12.1</v>
      </c>
      <c r="BC247" s="4">
        <v>0.86</v>
      </c>
      <c r="BD247" s="4">
        <v>17.263999999999999</v>
      </c>
      <c r="BE247" s="4">
        <v>1738.2560000000001</v>
      </c>
      <c r="BF247" s="4">
        <v>418.63900000000001</v>
      </c>
      <c r="BG247" s="4">
        <v>0.76200000000000001</v>
      </c>
      <c r="BH247" s="4">
        <v>2.4E-2</v>
      </c>
      <c r="BI247" s="4">
        <v>0.78700000000000003</v>
      </c>
      <c r="BJ247" s="4">
        <v>0.57399999999999995</v>
      </c>
      <c r="BK247" s="4">
        <v>1.7999999999999999E-2</v>
      </c>
      <c r="BL247" s="4">
        <v>0.59199999999999997</v>
      </c>
      <c r="BM247" s="4">
        <v>210.221</v>
      </c>
      <c r="BQ247" s="4">
        <v>599.08799999999997</v>
      </c>
      <c r="BR247" s="4">
        <v>0.34533000000000003</v>
      </c>
      <c r="BS247" s="4">
        <v>-5</v>
      </c>
      <c r="BT247" s="4">
        <v>-7.1265999999999996E-2</v>
      </c>
      <c r="BU247" s="4">
        <v>8.4390020000000003</v>
      </c>
      <c r="BV247" s="4">
        <v>-1.439573</v>
      </c>
    </row>
    <row r="248" spans="1:74" x14ac:dyDescent="0.25">
      <c r="A248" s="2">
        <v>42067</v>
      </c>
      <c r="B248" s="3">
        <v>2.2965277777777779E-2</v>
      </c>
      <c r="C248" s="4">
        <v>9.6859999999999999</v>
      </c>
      <c r="D248" s="4">
        <v>3.7238000000000002</v>
      </c>
      <c r="E248" s="4">
        <v>37237.647550000002</v>
      </c>
      <c r="F248" s="4">
        <v>45.1</v>
      </c>
      <c r="G248" s="4">
        <v>1.3</v>
      </c>
      <c r="H248" s="4">
        <v>29550.6</v>
      </c>
      <c r="J248" s="4">
        <v>4.4400000000000004</v>
      </c>
      <c r="K248" s="4">
        <v>0.85299999999999998</v>
      </c>
      <c r="L248" s="4">
        <v>8.2623999999999995</v>
      </c>
      <c r="M248" s="4">
        <v>3.1764000000000001</v>
      </c>
      <c r="N248" s="4">
        <v>38.447299999999998</v>
      </c>
      <c r="O248" s="4">
        <v>1.1089</v>
      </c>
      <c r="P248" s="4">
        <v>39.6</v>
      </c>
      <c r="Q248" s="4">
        <v>28.928100000000001</v>
      </c>
      <c r="R248" s="4">
        <v>0.83440000000000003</v>
      </c>
      <c r="S248" s="4">
        <v>29.8</v>
      </c>
      <c r="T248" s="4">
        <v>29550.638599999998</v>
      </c>
      <c r="W248" s="4">
        <v>0</v>
      </c>
      <c r="X248" s="4">
        <v>3.7841999999999998</v>
      </c>
      <c r="Y248" s="4">
        <v>12.1</v>
      </c>
      <c r="Z248" s="4">
        <v>851</v>
      </c>
      <c r="AA248" s="4">
        <v>878</v>
      </c>
      <c r="AB248" s="4">
        <v>878</v>
      </c>
      <c r="AC248" s="4">
        <v>64</v>
      </c>
      <c r="AD248" s="4">
        <v>4.99</v>
      </c>
      <c r="AE248" s="4">
        <v>0.11</v>
      </c>
      <c r="AF248" s="4">
        <v>979</v>
      </c>
      <c r="AG248" s="4">
        <v>-16</v>
      </c>
      <c r="AH248" s="4">
        <v>6</v>
      </c>
      <c r="AI248" s="4">
        <v>8.7321249999999999</v>
      </c>
      <c r="AJ248" s="4">
        <v>191</v>
      </c>
      <c r="AK248" s="4">
        <v>139.30000000000001</v>
      </c>
      <c r="AL248" s="4">
        <v>2.8</v>
      </c>
      <c r="AM248" s="4">
        <v>195</v>
      </c>
      <c r="AN248" s="4" t="s">
        <v>155</v>
      </c>
      <c r="AO248" s="4">
        <v>2</v>
      </c>
      <c r="AP248" s="5">
        <v>0.8571643518518518</v>
      </c>
      <c r="AQ248" s="4">
        <v>47.164383000000001</v>
      </c>
      <c r="AR248" s="4">
        <v>-88.488789999999995</v>
      </c>
      <c r="AS248" s="4">
        <v>320.7</v>
      </c>
      <c r="AT248" s="4">
        <v>24.1</v>
      </c>
      <c r="AU248" s="4">
        <v>12</v>
      </c>
      <c r="AV248" s="4">
        <v>9</v>
      </c>
      <c r="AW248" s="4" t="s">
        <v>195</v>
      </c>
      <c r="AX248" s="4">
        <v>1.1302000000000001</v>
      </c>
      <c r="AY248" s="4">
        <v>1.1698</v>
      </c>
      <c r="AZ248" s="4">
        <v>1.9849000000000001</v>
      </c>
      <c r="BA248" s="4">
        <v>14.023</v>
      </c>
      <c r="BB248" s="4">
        <v>12.12</v>
      </c>
      <c r="BC248" s="4">
        <v>0.86</v>
      </c>
      <c r="BD248" s="4">
        <v>17.231999999999999</v>
      </c>
      <c r="BE248" s="4">
        <v>1740.2829999999999</v>
      </c>
      <c r="BF248" s="4">
        <v>425.81599999999997</v>
      </c>
      <c r="BG248" s="4">
        <v>0.84799999999999998</v>
      </c>
      <c r="BH248" s="4">
        <v>2.4E-2</v>
      </c>
      <c r="BI248" s="4">
        <v>0.872</v>
      </c>
      <c r="BJ248" s="4">
        <v>0.63800000000000001</v>
      </c>
      <c r="BK248" s="4">
        <v>1.7999999999999999E-2</v>
      </c>
      <c r="BL248" s="4">
        <v>0.65600000000000003</v>
      </c>
      <c r="BM248" s="4">
        <v>205.82499999999999</v>
      </c>
      <c r="BQ248" s="4">
        <v>579.53499999999997</v>
      </c>
      <c r="BR248" s="4">
        <v>0.35623300000000002</v>
      </c>
      <c r="BS248" s="4">
        <v>-5</v>
      </c>
      <c r="BT248" s="4">
        <v>-7.1464E-2</v>
      </c>
      <c r="BU248" s="4">
        <v>8.7054349999999996</v>
      </c>
      <c r="BV248" s="4">
        <v>-1.443578</v>
      </c>
    </row>
    <row r="249" spans="1:74" x14ac:dyDescent="0.25">
      <c r="A249" s="2">
        <v>42067</v>
      </c>
      <c r="B249" s="3">
        <v>2.2976851851851849E-2</v>
      </c>
      <c r="C249" s="4">
        <v>9.7170000000000005</v>
      </c>
      <c r="D249" s="4">
        <v>3.4617</v>
      </c>
      <c r="E249" s="4">
        <v>34616.875</v>
      </c>
      <c r="F249" s="4">
        <v>49.1</v>
      </c>
      <c r="G249" s="4">
        <v>1.3</v>
      </c>
      <c r="H249" s="4">
        <v>29135</v>
      </c>
      <c r="J249" s="4">
        <v>4.3</v>
      </c>
      <c r="K249" s="4">
        <v>0.85570000000000002</v>
      </c>
      <c r="L249" s="4">
        <v>8.3148999999999997</v>
      </c>
      <c r="M249" s="4">
        <v>2.9622999999999999</v>
      </c>
      <c r="N249" s="4">
        <v>42.052399999999999</v>
      </c>
      <c r="O249" s="4">
        <v>1.1125</v>
      </c>
      <c r="P249" s="4">
        <v>43.2</v>
      </c>
      <c r="Q249" s="4">
        <v>31.6401</v>
      </c>
      <c r="R249" s="4">
        <v>0.83699999999999997</v>
      </c>
      <c r="S249" s="4">
        <v>32.5</v>
      </c>
      <c r="T249" s="4">
        <v>29135.040000000001</v>
      </c>
      <c r="W249" s="4">
        <v>0</v>
      </c>
      <c r="X249" s="4">
        <v>3.6760000000000002</v>
      </c>
      <c r="Y249" s="4">
        <v>12.2</v>
      </c>
      <c r="Z249" s="4">
        <v>851</v>
      </c>
      <c r="AA249" s="4">
        <v>877</v>
      </c>
      <c r="AB249" s="4">
        <v>878</v>
      </c>
      <c r="AC249" s="4">
        <v>64</v>
      </c>
      <c r="AD249" s="4">
        <v>4.9800000000000004</v>
      </c>
      <c r="AE249" s="4">
        <v>0.11</v>
      </c>
      <c r="AF249" s="4">
        <v>980</v>
      </c>
      <c r="AG249" s="4">
        <v>-16</v>
      </c>
      <c r="AH249" s="4">
        <v>6.2727269999999997</v>
      </c>
      <c r="AI249" s="4">
        <v>8</v>
      </c>
      <c r="AJ249" s="4">
        <v>191</v>
      </c>
      <c r="AK249" s="4">
        <v>140</v>
      </c>
      <c r="AL249" s="4">
        <v>3.2</v>
      </c>
      <c r="AM249" s="4">
        <v>195</v>
      </c>
      <c r="AN249" s="4" t="s">
        <v>155</v>
      </c>
      <c r="AO249" s="4">
        <v>2</v>
      </c>
      <c r="AP249" s="5">
        <v>0.85717592592592595</v>
      </c>
      <c r="AQ249" s="4">
        <v>47.164369000000001</v>
      </c>
      <c r="AR249" s="4">
        <v>-88.488944000000004</v>
      </c>
      <c r="AS249" s="4">
        <v>320.89999999999998</v>
      </c>
      <c r="AT249" s="4">
        <v>26.4</v>
      </c>
      <c r="AU249" s="4">
        <v>12</v>
      </c>
      <c r="AV249" s="4">
        <v>9</v>
      </c>
      <c r="AW249" s="4" t="s">
        <v>195</v>
      </c>
      <c r="AX249" s="4">
        <v>1.1000000000000001</v>
      </c>
      <c r="AY249" s="4">
        <v>1.2848999999999999</v>
      </c>
      <c r="AZ249" s="4">
        <v>2.0849000000000002</v>
      </c>
      <c r="BA249" s="4">
        <v>14.023</v>
      </c>
      <c r="BB249" s="4">
        <v>12.35</v>
      </c>
      <c r="BC249" s="4">
        <v>0.88</v>
      </c>
      <c r="BD249" s="4">
        <v>16.856999999999999</v>
      </c>
      <c r="BE249" s="4">
        <v>1776.481</v>
      </c>
      <c r="BF249" s="4">
        <v>402.822</v>
      </c>
      <c r="BG249" s="4">
        <v>0.94099999999999995</v>
      </c>
      <c r="BH249" s="4">
        <v>2.5000000000000001E-2</v>
      </c>
      <c r="BI249" s="4">
        <v>0.96599999999999997</v>
      </c>
      <c r="BJ249" s="4">
        <v>0.70799999999999996</v>
      </c>
      <c r="BK249" s="4">
        <v>1.9E-2</v>
      </c>
      <c r="BL249" s="4">
        <v>0.72699999999999998</v>
      </c>
      <c r="BM249" s="4">
        <v>205.84440000000001</v>
      </c>
      <c r="BQ249" s="4">
        <v>571.05899999999997</v>
      </c>
      <c r="BR249" s="4">
        <v>0.388818</v>
      </c>
      <c r="BS249" s="4">
        <v>-5</v>
      </c>
      <c r="BT249" s="4">
        <v>-7.0273000000000002E-2</v>
      </c>
      <c r="BU249" s="4">
        <v>9.5017440000000004</v>
      </c>
      <c r="BV249" s="4">
        <v>-1.4195089999999999</v>
      </c>
    </row>
    <row r="250" spans="1:74" x14ac:dyDescent="0.25">
      <c r="A250" s="2">
        <v>42067</v>
      </c>
      <c r="B250" s="3">
        <v>2.2988425925925926E-2</v>
      </c>
      <c r="C250" s="4">
        <v>10.103</v>
      </c>
      <c r="D250" s="4">
        <v>3.0301</v>
      </c>
      <c r="E250" s="4">
        <v>30301.057690000001</v>
      </c>
      <c r="F250" s="4">
        <v>57.4</v>
      </c>
      <c r="G250" s="4">
        <v>1.3</v>
      </c>
      <c r="H250" s="4">
        <v>29071.9</v>
      </c>
      <c r="J250" s="4">
        <v>4.1399999999999997</v>
      </c>
      <c r="K250" s="4">
        <v>0.8569</v>
      </c>
      <c r="L250" s="4">
        <v>8.6569000000000003</v>
      </c>
      <c r="M250" s="4">
        <v>2.5964</v>
      </c>
      <c r="N250" s="4">
        <v>49.174999999999997</v>
      </c>
      <c r="O250" s="4">
        <v>1.1138999999999999</v>
      </c>
      <c r="P250" s="4">
        <v>50.3</v>
      </c>
      <c r="Q250" s="4">
        <v>36.999200000000002</v>
      </c>
      <c r="R250" s="4">
        <v>0.83809999999999996</v>
      </c>
      <c r="S250" s="4">
        <v>37.799999999999997</v>
      </c>
      <c r="T250" s="4">
        <v>29071.944</v>
      </c>
      <c r="W250" s="4">
        <v>0</v>
      </c>
      <c r="X250" s="4">
        <v>3.5442</v>
      </c>
      <c r="Y250" s="4">
        <v>12.1</v>
      </c>
      <c r="Z250" s="4">
        <v>851</v>
      </c>
      <c r="AA250" s="4">
        <v>878</v>
      </c>
      <c r="AB250" s="4">
        <v>879</v>
      </c>
      <c r="AC250" s="4">
        <v>64</v>
      </c>
      <c r="AD250" s="4">
        <v>4.9800000000000004</v>
      </c>
      <c r="AE250" s="4">
        <v>0.11</v>
      </c>
      <c r="AF250" s="4">
        <v>980</v>
      </c>
      <c r="AG250" s="4">
        <v>-16</v>
      </c>
      <c r="AH250" s="4">
        <v>6.7282719999999996</v>
      </c>
      <c r="AI250" s="4">
        <v>8</v>
      </c>
      <c r="AJ250" s="4">
        <v>191</v>
      </c>
      <c r="AK250" s="4">
        <v>139.69999999999999</v>
      </c>
      <c r="AL250" s="4">
        <v>3.3</v>
      </c>
      <c r="AM250" s="4">
        <v>195</v>
      </c>
      <c r="AN250" s="4" t="s">
        <v>155</v>
      </c>
      <c r="AO250" s="4">
        <v>2</v>
      </c>
      <c r="AP250" s="5">
        <v>0.8571875000000001</v>
      </c>
      <c r="AQ250" s="4">
        <v>47.164344</v>
      </c>
      <c r="AR250" s="4">
        <v>-88.489101000000005</v>
      </c>
      <c r="AS250" s="4">
        <v>321</v>
      </c>
      <c r="AT250" s="4">
        <v>26.8</v>
      </c>
      <c r="AU250" s="4">
        <v>12</v>
      </c>
      <c r="AV250" s="4">
        <v>9</v>
      </c>
      <c r="AW250" s="4" t="s">
        <v>195</v>
      </c>
      <c r="AX250" s="4">
        <v>1.1000000000000001</v>
      </c>
      <c r="AY250" s="4">
        <v>1.4698</v>
      </c>
      <c r="AZ250" s="4">
        <v>2.1848999999999998</v>
      </c>
      <c r="BA250" s="4">
        <v>14.023</v>
      </c>
      <c r="BB250" s="4">
        <v>12.45</v>
      </c>
      <c r="BC250" s="4">
        <v>0.89</v>
      </c>
      <c r="BD250" s="4">
        <v>16.702999999999999</v>
      </c>
      <c r="BE250" s="4">
        <v>1853.5129999999999</v>
      </c>
      <c r="BF250" s="4">
        <v>353.82400000000001</v>
      </c>
      <c r="BG250" s="4">
        <v>1.103</v>
      </c>
      <c r="BH250" s="4">
        <v>2.5000000000000001E-2</v>
      </c>
      <c r="BI250" s="4">
        <v>1.1279999999999999</v>
      </c>
      <c r="BJ250" s="4">
        <v>0.83</v>
      </c>
      <c r="BK250" s="4">
        <v>1.9E-2</v>
      </c>
      <c r="BL250" s="4">
        <v>0.84799999999999998</v>
      </c>
      <c r="BM250" s="4">
        <v>205.83940000000001</v>
      </c>
      <c r="BQ250" s="4">
        <v>551.76099999999997</v>
      </c>
      <c r="BR250" s="4">
        <v>0.41321799999999997</v>
      </c>
      <c r="BS250" s="4">
        <v>-5</v>
      </c>
      <c r="BT250" s="4">
        <v>-7.1272000000000002E-2</v>
      </c>
      <c r="BU250" s="4">
        <v>10.09801</v>
      </c>
      <c r="BV250" s="4">
        <v>-1.439689</v>
      </c>
    </row>
    <row r="251" spans="1:74" x14ac:dyDescent="0.25">
      <c r="A251" s="2">
        <v>42067</v>
      </c>
      <c r="B251" s="3">
        <v>2.2999999999999996E-2</v>
      </c>
      <c r="C251" s="4">
        <v>10.029</v>
      </c>
      <c r="D251" s="4">
        <v>2.9735</v>
      </c>
      <c r="E251" s="4">
        <v>29734.711459999999</v>
      </c>
      <c r="F251" s="4">
        <v>73.3</v>
      </c>
      <c r="G251" s="4">
        <v>1.1000000000000001</v>
      </c>
      <c r="H251" s="4">
        <v>28693.4</v>
      </c>
      <c r="J251" s="4">
        <v>4</v>
      </c>
      <c r="K251" s="4">
        <v>0.85840000000000005</v>
      </c>
      <c r="L251" s="4">
        <v>8.6090999999999998</v>
      </c>
      <c r="M251" s="4">
        <v>2.5525000000000002</v>
      </c>
      <c r="N251" s="4">
        <v>62.926499999999997</v>
      </c>
      <c r="O251" s="4">
        <v>0.9829</v>
      </c>
      <c r="P251" s="4">
        <v>63.9</v>
      </c>
      <c r="Q251" s="4">
        <v>47.345999999999997</v>
      </c>
      <c r="R251" s="4">
        <v>0.73960000000000004</v>
      </c>
      <c r="S251" s="4">
        <v>48.1</v>
      </c>
      <c r="T251" s="4">
        <v>28693.3835</v>
      </c>
      <c r="W251" s="4">
        <v>0</v>
      </c>
      <c r="X251" s="4">
        <v>3.4336000000000002</v>
      </c>
      <c r="Y251" s="4">
        <v>12.1</v>
      </c>
      <c r="Z251" s="4">
        <v>851</v>
      </c>
      <c r="AA251" s="4">
        <v>879</v>
      </c>
      <c r="AB251" s="4">
        <v>879</v>
      </c>
      <c r="AC251" s="4">
        <v>64</v>
      </c>
      <c r="AD251" s="4">
        <v>4.9800000000000004</v>
      </c>
      <c r="AE251" s="4">
        <v>0.11</v>
      </c>
      <c r="AF251" s="4">
        <v>980</v>
      </c>
      <c r="AG251" s="4">
        <v>-16</v>
      </c>
      <c r="AH251" s="4">
        <v>6</v>
      </c>
      <c r="AI251" s="4">
        <v>8</v>
      </c>
      <c r="AJ251" s="4">
        <v>191</v>
      </c>
      <c r="AK251" s="4">
        <v>139.30000000000001</v>
      </c>
      <c r="AL251" s="4">
        <v>3.5</v>
      </c>
      <c r="AM251" s="4">
        <v>195</v>
      </c>
      <c r="AN251" s="4" t="s">
        <v>155</v>
      </c>
      <c r="AO251" s="4">
        <v>2</v>
      </c>
      <c r="AP251" s="5">
        <v>0.85719907407407403</v>
      </c>
      <c r="AQ251" s="4">
        <v>47.164301999999999</v>
      </c>
      <c r="AR251" s="4">
        <v>-88.489258000000007</v>
      </c>
      <c r="AS251" s="4">
        <v>320.89999999999998</v>
      </c>
      <c r="AT251" s="4">
        <v>29.4</v>
      </c>
      <c r="AU251" s="4">
        <v>12</v>
      </c>
      <c r="AV251" s="4">
        <v>9</v>
      </c>
      <c r="AW251" s="4" t="s">
        <v>195</v>
      </c>
      <c r="AX251" s="4">
        <v>1.1000000000000001</v>
      </c>
      <c r="AY251" s="4">
        <v>1.5849</v>
      </c>
      <c r="AZ251" s="4">
        <v>2.2000000000000002</v>
      </c>
      <c r="BA251" s="4">
        <v>14.023</v>
      </c>
      <c r="BB251" s="4">
        <v>12.58</v>
      </c>
      <c r="BC251" s="4">
        <v>0.9</v>
      </c>
      <c r="BD251" s="4">
        <v>16.495000000000001</v>
      </c>
      <c r="BE251" s="4">
        <v>1860.3589999999999</v>
      </c>
      <c r="BF251" s="4">
        <v>351.05399999999997</v>
      </c>
      <c r="BG251" s="4">
        <v>1.4239999999999999</v>
      </c>
      <c r="BH251" s="4">
        <v>2.1999999999999999E-2</v>
      </c>
      <c r="BI251" s="4">
        <v>1.446</v>
      </c>
      <c r="BJ251" s="4">
        <v>1.071</v>
      </c>
      <c r="BK251" s="4">
        <v>1.7000000000000001E-2</v>
      </c>
      <c r="BL251" s="4">
        <v>1.0880000000000001</v>
      </c>
      <c r="BM251" s="4">
        <v>205.0411</v>
      </c>
      <c r="BQ251" s="4">
        <v>539.50099999999998</v>
      </c>
      <c r="BR251" s="4">
        <v>0.39376800000000001</v>
      </c>
      <c r="BS251" s="4">
        <v>-5</v>
      </c>
      <c r="BT251" s="4">
        <v>-7.1729000000000001E-2</v>
      </c>
      <c r="BU251" s="4">
        <v>9.6227119999999999</v>
      </c>
      <c r="BV251" s="4">
        <v>-1.448931</v>
      </c>
    </row>
    <row r="252" spans="1:74" x14ac:dyDescent="0.25">
      <c r="A252" s="2">
        <v>42067</v>
      </c>
      <c r="B252" s="3">
        <v>2.3011574074074073E-2</v>
      </c>
      <c r="C252" s="4">
        <v>9.8620000000000001</v>
      </c>
      <c r="D252" s="4">
        <v>3.2404999999999999</v>
      </c>
      <c r="E252" s="4">
        <v>32404.82343</v>
      </c>
      <c r="F252" s="4">
        <v>87.2</v>
      </c>
      <c r="G252" s="4">
        <v>1.1000000000000001</v>
      </c>
      <c r="H252" s="4">
        <v>27976.6</v>
      </c>
      <c r="J252" s="4">
        <v>4</v>
      </c>
      <c r="K252" s="4">
        <v>0.85799999999999998</v>
      </c>
      <c r="L252" s="4">
        <v>8.4613999999999994</v>
      </c>
      <c r="M252" s="4">
        <v>2.7801999999999998</v>
      </c>
      <c r="N252" s="4">
        <v>74.773099999999999</v>
      </c>
      <c r="O252" s="4">
        <v>0.94379999999999997</v>
      </c>
      <c r="P252" s="4">
        <v>75.7</v>
      </c>
      <c r="Q252" s="4">
        <v>56.260100000000001</v>
      </c>
      <c r="R252" s="4">
        <v>0.71009999999999995</v>
      </c>
      <c r="S252" s="4">
        <v>57</v>
      </c>
      <c r="T252" s="4">
        <v>27976.6034</v>
      </c>
      <c r="W252" s="4">
        <v>0</v>
      </c>
      <c r="X252" s="4">
        <v>3.4318</v>
      </c>
      <c r="Y252" s="4">
        <v>12.1</v>
      </c>
      <c r="Z252" s="4">
        <v>851</v>
      </c>
      <c r="AA252" s="4">
        <v>878</v>
      </c>
      <c r="AB252" s="4">
        <v>878</v>
      </c>
      <c r="AC252" s="4">
        <v>64</v>
      </c>
      <c r="AD252" s="4">
        <v>4.99</v>
      </c>
      <c r="AE252" s="4">
        <v>0.11</v>
      </c>
      <c r="AF252" s="4">
        <v>979</v>
      </c>
      <c r="AG252" s="4">
        <v>-16</v>
      </c>
      <c r="AH252" s="4">
        <v>6</v>
      </c>
      <c r="AI252" s="4">
        <v>8</v>
      </c>
      <c r="AJ252" s="4">
        <v>191.3</v>
      </c>
      <c r="AK252" s="4">
        <v>140</v>
      </c>
      <c r="AL252" s="4">
        <v>3.6</v>
      </c>
      <c r="AM252" s="4">
        <v>195</v>
      </c>
      <c r="AN252" s="4" t="s">
        <v>155</v>
      </c>
      <c r="AO252" s="4">
        <v>2</v>
      </c>
      <c r="AP252" s="5">
        <v>0.85721064814814818</v>
      </c>
      <c r="AQ252" s="4">
        <v>47.164234</v>
      </c>
      <c r="AR252" s="4">
        <v>-88.489422000000005</v>
      </c>
      <c r="AS252" s="4">
        <v>320.7</v>
      </c>
      <c r="AT252" s="4">
        <v>29.9</v>
      </c>
      <c r="AU252" s="4">
        <v>12</v>
      </c>
      <c r="AV252" s="4">
        <v>7</v>
      </c>
      <c r="AW252" s="4" t="s">
        <v>204</v>
      </c>
      <c r="AX252" s="4">
        <v>1.6093999999999999</v>
      </c>
      <c r="AY252" s="4">
        <v>1.0906</v>
      </c>
      <c r="AZ252" s="4">
        <v>2.6244999999999998</v>
      </c>
      <c r="BA252" s="4">
        <v>14.023</v>
      </c>
      <c r="BB252" s="4">
        <v>12.54</v>
      </c>
      <c r="BC252" s="4">
        <v>0.89</v>
      </c>
      <c r="BD252" s="4">
        <v>16.556000000000001</v>
      </c>
      <c r="BE252" s="4">
        <v>1827.346</v>
      </c>
      <c r="BF252" s="4">
        <v>382.14699999999999</v>
      </c>
      <c r="BG252" s="4">
        <v>1.6910000000000001</v>
      </c>
      <c r="BH252" s="4">
        <v>2.1000000000000001E-2</v>
      </c>
      <c r="BI252" s="4">
        <v>1.712</v>
      </c>
      <c r="BJ252" s="4">
        <v>1.272</v>
      </c>
      <c r="BK252" s="4">
        <v>1.6E-2</v>
      </c>
      <c r="BL252" s="4">
        <v>1.288</v>
      </c>
      <c r="BM252" s="4">
        <v>199.79859999999999</v>
      </c>
      <c r="BQ252" s="4">
        <v>538.89200000000005</v>
      </c>
      <c r="BR252" s="4">
        <v>0.39825700000000003</v>
      </c>
      <c r="BS252" s="4">
        <v>-5</v>
      </c>
      <c r="BT252" s="4">
        <v>-7.1268999999999999E-2</v>
      </c>
      <c r="BU252" s="4">
        <v>9.7324169999999999</v>
      </c>
      <c r="BV252" s="4">
        <v>-1.439643</v>
      </c>
    </row>
    <row r="253" spans="1:74" x14ac:dyDescent="0.25">
      <c r="A253" s="2">
        <v>42067</v>
      </c>
      <c r="B253" s="3">
        <v>2.302314814814815E-2</v>
      </c>
      <c r="C253" s="4">
        <v>9.7249999999999996</v>
      </c>
      <c r="D253" s="4">
        <v>3.4270999999999998</v>
      </c>
      <c r="E253" s="4">
        <v>34271.18189</v>
      </c>
      <c r="F253" s="4">
        <v>130.5</v>
      </c>
      <c r="G253" s="4">
        <v>0.8</v>
      </c>
      <c r="H253" s="4">
        <v>27479.5</v>
      </c>
      <c r="J253" s="4">
        <v>4</v>
      </c>
      <c r="K253" s="4">
        <v>0.85770000000000002</v>
      </c>
      <c r="L253" s="4">
        <v>8.3412000000000006</v>
      </c>
      <c r="M253" s="4">
        <v>2.9392999999999998</v>
      </c>
      <c r="N253" s="4">
        <v>111.9648</v>
      </c>
      <c r="O253" s="4">
        <v>0.72509999999999997</v>
      </c>
      <c r="P253" s="4">
        <v>112.7</v>
      </c>
      <c r="Q253" s="4">
        <v>84.243200000000002</v>
      </c>
      <c r="R253" s="4">
        <v>0.54559999999999997</v>
      </c>
      <c r="S253" s="4">
        <v>84.8</v>
      </c>
      <c r="T253" s="4">
        <v>27479.4565</v>
      </c>
      <c r="W253" s="4">
        <v>0</v>
      </c>
      <c r="X253" s="4">
        <v>3.4306999999999999</v>
      </c>
      <c r="Y253" s="4">
        <v>12.2</v>
      </c>
      <c r="Z253" s="4">
        <v>849</v>
      </c>
      <c r="AA253" s="4">
        <v>877</v>
      </c>
      <c r="AB253" s="4">
        <v>878</v>
      </c>
      <c r="AC253" s="4">
        <v>64</v>
      </c>
      <c r="AD253" s="4">
        <v>4.99</v>
      </c>
      <c r="AE253" s="4">
        <v>0.11</v>
      </c>
      <c r="AF253" s="4">
        <v>979</v>
      </c>
      <c r="AG253" s="4">
        <v>-16</v>
      </c>
      <c r="AH253" s="4">
        <v>6.2679999999999998</v>
      </c>
      <c r="AI253" s="4">
        <v>8</v>
      </c>
      <c r="AJ253" s="4">
        <v>192</v>
      </c>
      <c r="AK253" s="4">
        <v>140</v>
      </c>
      <c r="AL253" s="4">
        <v>3.2</v>
      </c>
      <c r="AM253" s="4">
        <v>195</v>
      </c>
      <c r="AN253" s="4" t="s">
        <v>155</v>
      </c>
      <c r="AO253" s="4">
        <v>2</v>
      </c>
      <c r="AP253" s="5">
        <v>0.85722222222222222</v>
      </c>
      <c r="AQ253" s="4">
        <v>47.164161</v>
      </c>
      <c r="AR253" s="4">
        <v>-88.489576999999997</v>
      </c>
      <c r="AS253" s="4">
        <v>320.7</v>
      </c>
      <c r="AT253" s="4">
        <v>30.7</v>
      </c>
      <c r="AU253" s="4">
        <v>12</v>
      </c>
      <c r="AV253" s="4">
        <v>7</v>
      </c>
      <c r="AW253" s="4" t="s">
        <v>204</v>
      </c>
      <c r="AX253" s="4">
        <v>1.1056999999999999</v>
      </c>
      <c r="AY253" s="4">
        <v>1.0849</v>
      </c>
      <c r="AZ253" s="4">
        <v>2.5301999999999998</v>
      </c>
      <c r="BA253" s="4">
        <v>14.023</v>
      </c>
      <c r="BB253" s="4">
        <v>12.52</v>
      </c>
      <c r="BC253" s="4">
        <v>0.89</v>
      </c>
      <c r="BD253" s="4">
        <v>16.594999999999999</v>
      </c>
      <c r="BE253" s="4">
        <v>1802.7729999999999</v>
      </c>
      <c r="BF253" s="4">
        <v>404.33</v>
      </c>
      <c r="BG253" s="4">
        <v>2.5339999999999998</v>
      </c>
      <c r="BH253" s="4">
        <v>1.6E-2</v>
      </c>
      <c r="BI253" s="4">
        <v>2.5510000000000002</v>
      </c>
      <c r="BJ253" s="4">
        <v>1.907</v>
      </c>
      <c r="BK253" s="4">
        <v>1.2E-2</v>
      </c>
      <c r="BL253" s="4">
        <v>1.919</v>
      </c>
      <c r="BM253" s="4">
        <v>196.39869999999999</v>
      </c>
      <c r="BQ253" s="4">
        <v>539.12400000000002</v>
      </c>
      <c r="BR253" s="4">
        <v>0.34733199999999997</v>
      </c>
      <c r="BS253" s="4">
        <v>-5</v>
      </c>
      <c r="BT253" s="4">
        <v>-7.0391999999999996E-2</v>
      </c>
      <c r="BU253" s="4">
        <v>8.4879250000000006</v>
      </c>
      <c r="BV253" s="4">
        <v>-1.421918</v>
      </c>
    </row>
    <row r="254" spans="1:74" x14ac:dyDescent="0.25">
      <c r="A254" s="2">
        <v>42067</v>
      </c>
      <c r="B254" s="3">
        <v>2.3034722222222224E-2</v>
      </c>
      <c r="C254" s="4">
        <v>9.6159999999999997</v>
      </c>
      <c r="D254" s="4">
        <v>3.6545999999999998</v>
      </c>
      <c r="E254" s="4">
        <v>36545.687089999999</v>
      </c>
      <c r="F254" s="4">
        <v>128.19999999999999</v>
      </c>
      <c r="G254" s="4">
        <v>0.6</v>
      </c>
      <c r="H254" s="4">
        <v>27192.5</v>
      </c>
      <c r="J254" s="4">
        <v>4</v>
      </c>
      <c r="K254" s="4">
        <v>0.85680000000000001</v>
      </c>
      <c r="L254" s="4">
        <v>8.2385000000000002</v>
      </c>
      <c r="M254" s="4">
        <v>3.1311</v>
      </c>
      <c r="N254" s="4">
        <v>109.854</v>
      </c>
      <c r="O254" s="4">
        <v>0.50660000000000005</v>
      </c>
      <c r="P254" s="4">
        <v>110.4</v>
      </c>
      <c r="Q254" s="4">
        <v>82.653999999999996</v>
      </c>
      <c r="R254" s="4">
        <v>0.38119999999999998</v>
      </c>
      <c r="S254" s="4">
        <v>83</v>
      </c>
      <c r="T254" s="4">
        <v>27192.4846</v>
      </c>
      <c r="W254" s="4">
        <v>0</v>
      </c>
      <c r="X254" s="4">
        <v>3.4270999999999998</v>
      </c>
      <c r="Y254" s="4">
        <v>12.4</v>
      </c>
      <c r="Z254" s="4">
        <v>848</v>
      </c>
      <c r="AA254" s="4">
        <v>874</v>
      </c>
      <c r="AB254" s="4">
        <v>879</v>
      </c>
      <c r="AC254" s="4">
        <v>64</v>
      </c>
      <c r="AD254" s="4">
        <v>4.9800000000000004</v>
      </c>
      <c r="AE254" s="4">
        <v>0.11</v>
      </c>
      <c r="AF254" s="4">
        <v>980</v>
      </c>
      <c r="AG254" s="4">
        <v>-16</v>
      </c>
      <c r="AH254" s="4">
        <v>7</v>
      </c>
      <c r="AI254" s="4">
        <v>8</v>
      </c>
      <c r="AJ254" s="4">
        <v>192</v>
      </c>
      <c r="AK254" s="4">
        <v>140</v>
      </c>
      <c r="AL254" s="4">
        <v>3.6</v>
      </c>
      <c r="AM254" s="4">
        <v>195</v>
      </c>
      <c r="AN254" s="4" t="s">
        <v>155</v>
      </c>
      <c r="AO254" s="4">
        <v>2</v>
      </c>
      <c r="AP254" s="5">
        <v>0.85723379629629637</v>
      </c>
      <c r="AQ254" s="4">
        <v>47.164090999999999</v>
      </c>
      <c r="AR254" s="4">
        <v>-88.489728999999997</v>
      </c>
      <c r="AS254" s="4">
        <v>320.60000000000002</v>
      </c>
      <c r="AT254" s="4">
        <v>32.6</v>
      </c>
      <c r="AU254" s="4">
        <v>12</v>
      </c>
      <c r="AV254" s="4">
        <v>8</v>
      </c>
      <c r="AW254" s="4" t="s">
        <v>206</v>
      </c>
      <c r="AX254" s="4">
        <v>1</v>
      </c>
      <c r="AY254" s="4">
        <v>1.1000000000000001</v>
      </c>
      <c r="AZ254" s="4">
        <v>2.5</v>
      </c>
      <c r="BA254" s="4">
        <v>14.023</v>
      </c>
      <c r="BB254" s="4">
        <v>12.43</v>
      </c>
      <c r="BC254" s="4">
        <v>0.89</v>
      </c>
      <c r="BD254" s="4">
        <v>16.718</v>
      </c>
      <c r="BE254" s="4">
        <v>1772.9190000000001</v>
      </c>
      <c r="BF254" s="4">
        <v>428.85899999999998</v>
      </c>
      <c r="BG254" s="4">
        <v>2.476</v>
      </c>
      <c r="BH254" s="4">
        <v>1.0999999999999999E-2</v>
      </c>
      <c r="BI254" s="4">
        <v>2.4870000000000001</v>
      </c>
      <c r="BJ254" s="4">
        <v>1.863</v>
      </c>
      <c r="BK254" s="4">
        <v>8.9999999999999993E-3</v>
      </c>
      <c r="BL254" s="4">
        <v>1.871</v>
      </c>
      <c r="BM254" s="4">
        <v>193.5121</v>
      </c>
      <c r="BQ254" s="4">
        <v>536.24</v>
      </c>
      <c r="BR254" s="4">
        <v>0.323654</v>
      </c>
      <c r="BS254" s="4">
        <v>-5</v>
      </c>
      <c r="BT254" s="4">
        <v>-6.6267999999999994E-2</v>
      </c>
      <c r="BU254" s="4">
        <v>7.9093030000000004</v>
      </c>
      <c r="BV254" s="4">
        <v>-1.338608</v>
      </c>
    </row>
    <row r="255" spans="1:74" x14ac:dyDescent="0.25">
      <c r="A255" s="2">
        <v>42067</v>
      </c>
      <c r="B255" s="3">
        <v>2.3046296296296297E-2</v>
      </c>
      <c r="C255" s="4">
        <v>9.4009999999999998</v>
      </c>
      <c r="D255" s="4">
        <v>4.0551000000000004</v>
      </c>
      <c r="E255" s="4">
        <v>40551.486149999997</v>
      </c>
      <c r="F255" s="4">
        <v>98.2</v>
      </c>
      <c r="G255" s="4">
        <v>0.4</v>
      </c>
      <c r="H255" s="4">
        <v>26893.1</v>
      </c>
      <c r="J255" s="4">
        <v>4</v>
      </c>
      <c r="K255" s="4">
        <v>0.85499999999999998</v>
      </c>
      <c r="L255" s="4">
        <v>8.0376999999999992</v>
      </c>
      <c r="M255" s="4">
        <v>3.4670000000000001</v>
      </c>
      <c r="N255" s="4">
        <v>83.984300000000005</v>
      </c>
      <c r="O255" s="4">
        <v>0.38119999999999998</v>
      </c>
      <c r="P255" s="4">
        <v>84.4</v>
      </c>
      <c r="Q255" s="4">
        <v>63.189599999999999</v>
      </c>
      <c r="R255" s="4">
        <v>0.2868</v>
      </c>
      <c r="S255" s="4">
        <v>63.5</v>
      </c>
      <c r="T255" s="4">
        <v>26893.112000000001</v>
      </c>
      <c r="W255" s="4">
        <v>0</v>
      </c>
      <c r="X255" s="4">
        <v>3.4198</v>
      </c>
      <c r="Y255" s="4">
        <v>12.4</v>
      </c>
      <c r="Z255" s="4">
        <v>848</v>
      </c>
      <c r="AA255" s="4">
        <v>874</v>
      </c>
      <c r="AB255" s="4">
        <v>879</v>
      </c>
      <c r="AC255" s="4">
        <v>64</v>
      </c>
      <c r="AD255" s="4">
        <v>4.9800000000000004</v>
      </c>
      <c r="AE255" s="4">
        <v>0.11</v>
      </c>
      <c r="AF255" s="4">
        <v>980</v>
      </c>
      <c r="AG255" s="4">
        <v>-16</v>
      </c>
      <c r="AH255" s="4">
        <v>7</v>
      </c>
      <c r="AI255" s="4">
        <v>8</v>
      </c>
      <c r="AJ255" s="4">
        <v>192</v>
      </c>
      <c r="AK255" s="4">
        <v>140.30000000000001</v>
      </c>
      <c r="AL255" s="4">
        <v>3.6</v>
      </c>
      <c r="AM255" s="4">
        <v>195</v>
      </c>
      <c r="AN255" s="4" t="s">
        <v>155</v>
      </c>
      <c r="AO255" s="4">
        <v>2</v>
      </c>
      <c r="AP255" s="5">
        <v>0.8572453703703703</v>
      </c>
      <c r="AQ255" s="4">
        <v>47.163997000000002</v>
      </c>
      <c r="AR255" s="4">
        <v>-88.489884000000004</v>
      </c>
      <c r="AS255" s="4">
        <v>319.89999999999998</v>
      </c>
      <c r="AT255" s="4">
        <v>32.9</v>
      </c>
      <c r="AU255" s="4">
        <v>12</v>
      </c>
      <c r="AV255" s="4">
        <v>8</v>
      </c>
      <c r="AW255" s="4" t="s">
        <v>206</v>
      </c>
      <c r="AX255" s="4">
        <v>1.0849</v>
      </c>
      <c r="AY255" s="4">
        <v>1.5245</v>
      </c>
      <c r="AZ255" s="4">
        <v>2.7547000000000001</v>
      </c>
      <c r="BA255" s="4">
        <v>14.023</v>
      </c>
      <c r="BB255" s="4">
        <v>12.27</v>
      </c>
      <c r="BC255" s="4">
        <v>0.87</v>
      </c>
      <c r="BD255" s="4">
        <v>16.966000000000001</v>
      </c>
      <c r="BE255" s="4">
        <v>1716.8489999999999</v>
      </c>
      <c r="BF255" s="4">
        <v>471.33199999999999</v>
      </c>
      <c r="BG255" s="4">
        <v>1.879</v>
      </c>
      <c r="BH255" s="4">
        <v>8.9999999999999993E-3</v>
      </c>
      <c r="BI255" s="4">
        <v>1.887</v>
      </c>
      <c r="BJ255" s="4">
        <v>1.413</v>
      </c>
      <c r="BK255" s="4">
        <v>6.0000000000000001E-3</v>
      </c>
      <c r="BL255" s="4">
        <v>1.42</v>
      </c>
      <c r="BM255" s="4">
        <v>189.96029999999999</v>
      </c>
      <c r="BQ255" s="4">
        <v>531.13099999999997</v>
      </c>
      <c r="BR255" s="4">
        <v>0.37193599999999999</v>
      </c>
      <c r="BS255" s="4">
        <v>-5</v>
      </c>
      <c r="BT255" s="4">
        <v>-6.8067000000000003E-2</v>
      </c>
      <c r="BU255" s="4">
        <v>9.0891870000000008</v>
      </c>
      <c r="BV255" s="4">
        <v>-1.374952</v>
      </c>
    </row>
    <row r="256" spans="1:74" x14ac:dyDescent="0.25">
      <c r="A256" s="2">
        <v>42067</v>
      </c>
      <c r="B256" s="3">
        <v>2.3057870370370371E-2</v>
      </c>
      <c r="C256" s="4">
        <v>8.859</v>
      </c>
      <c r="D256" s="4">
        <v>4.6441999999999997</v>
      </c>
      <c r="E256" s="4">
        <v>46442.057610000003</v>
      </c>
      <c r="F256" s="4">
        <v>76.400000000000006</v>
      </c>
      <c r="G256" s="4">
        <v>0.4</v>
      </c>
      <c r="H256" s="4">
        <v>26724.799999999999</v>
      </c>
      <c r="J256" s="4">
        <v>4</v>
      </c>
      <c r="K256" s="4">
        <v>0.8538</v>
      </c>
      <c r="L256" s="4">
        <v>7.5636999999999999</v>
      </c>
      <c r="M256" s="4">
        <v>3.9651000000000001</v>
      </c>
      <c r="N256" s="4">
        <v>65.196700000000007</v>
      </c>
      <c r="O256" s="4">
        <v>0.34150000000000003</v>
      </c>
      <c r="P256" s="4">
        <v>65.5</v>
      </c>
      <c r="Q256" s="4">
        <v>49.053899999999999</v>
      </c>
      <c r="R256" s="4">
        <v>0.25690000000000002</v>
      </c>
      <c r="S256" s="4">
        <v>49.3</v>
      </c>
      <c r="T256" s="4">
        <v>26724.764999999999</v>
      </c>
      <c r="W256" s="4">
        <v>0</v>
      </c>
      <c r="X256" s="4">
        <v>3.4150999999999998</v>
      </c>
      <c r="Y256" s="4">
        <v>12.3</v>
      </c>
      <c r="Z256" s="4">
        <v>849</v>
      </c>
      <c r="AA256" s="4">
        <v>876</v>
      </c>
      <c r="AB256" s="4">
        <v>879</v>
      </c>
      <c r="AC256" s="4">
        <v>64</v>
      </c>
      <c r="AD256" s="4">
        <v>4.9800000000000004</v>
      </c>
      <c r="AE256" s="4">
        <v>0.11</v>
      </c>
      <c r="AF256" s="4">
        <v>980</v>
      </c>
      <c r="AG256" s="4">
        <v>-16</v>
      </c>
      <c r="AH256" s="4">
        <v>7</v>
      </c>
      <c r="AI256" s="4">
        <v>8</v>
      </c>
      <c r="AJ256" s="4">
        <v>192</v>
      </c>
      <c r="AK256" s="4">
        <v>140.69999999999999</v>
      </c>
      <c r="AL256" s="4">
        <v>3.7</v>
      </c>
      <c r="AM256" s="4">
        <v>195</v>
      </c>
      <c r="AN256" s="4" t="s">
        <v>155</v>
      </c>
      <c r="AO256" s="4">
        <v>2</v>
      </c>
      <c r="AP256" s="5">
        <v>0.85725694444444445</v>
      </c>
      <c r="AQ256" s="4">
        <v>47.163910000000001</v>
      </c>
      <c r="AR256" s="4">
        <v>-88.490038999999996</v>
      </c>
      <c r="AS256" s="4">
        <v>319.7</v>
      </c>
      <c r="AT256" s="4">
        <v>32.6</v>
      </c>
      <c r="AU256" s="4">
        <v>12</v>
      </c>
      <c r="AV256" s="4">
        <v>8</v>
      </c>
      <c r="AW256" s="4" t="s">
        <v>206</v>
      </c>
      <c r="AX256" s="4">
        <v>1.0150999999999999</v>
      </c>
      <c r="AY256" s="4">
        <v>1.6</v>
      </c>
      <c r="AZ256" s="4">
        <v>2.2906</v>
      </c>
      <c r="BA256" s="4">
        <v>14.023</v>
      </c>
      <c r="BB256" s="4">
        <v>12.16</v>
      </c>
      <c r="BC256" s="4">
        <v>0.87</v>
      </c>
      <c r="BD256" s="4">
        <v>17.128</v>
      </c>
      <c r="BE256" s="4">
        <v>1614.759</v>
      </c>
      <c r="BF256" s="4">
        <v>538.77099999999996</v>
      </c>
      <c r="BG256" s="4">
        <v>1.458</v>
      </c>
      <c r="BH256" s="4">
        <v>8.0000000000000002E-3</v>
      </c>
      <c r="BI256" s="4">
        <v>1.4650000000000001</v>
      </c>
      <c r="BJ256" s="4">
        <v>1.097</v>
      </c>
      <c r="BK256" s="4">
        <v>6.0000000000000001E-3</v>
      </c>
      <c r="BL256" s="4">
        <v>1.1020000000000001</v>
      </c>
      <c r="BM256" s="4">
        <v>188.67310000000001</v>
      </c>
      <c r="BQ256" s="4">
        <v>530.12</v>
      </c>
      <c r="BR256" s="4">
        <v>0.39561600000000002</v>
      </c>
      <c r="BS256" s="4">
        <v>-5</v>
      </c>
      <c r="BT256" s="4">
        <v>-7.0734000000000005E-2</v>
      </c>
      <c r="BU256" s="4">
        <v>9.6678660000000001</v>
      </c>
      <c r="BV256" s="4">
        <v>-1.4288270000000001</v>
      </c>
    </row>
    <row r="257" spans="1:74" x14ac:dyDescent="0.25">
      <c r="A257" s="2">
        <v>42067</v>
      </c>
      <c r="B257" s="3">
        <v>2.3069444444444445E-2</v>
      </c>
      <c r="C257" s="4">
        <v>8.766</v>
      </c>
      <c r="D257" s="4">
        <v>5.2195</v>
      </c>
      <c r="E257" s="4">
        <v>52195.351759999998</v>
      </c>
      <c r="F257" s="4">
        <v>68</v>
      </c>
      <c r="G257" s="4">
        <v>0.4</v>
      </c>
      <c r="H257" s="4">
        <v>26551.9</v>
      </c>
      <c r="J257" s="4">
        <v>4</v>
      </c>
      <c r="K257" s="4">
        <v>0.84919999999999995</v>
      </c>
      <c r="L257" s="4">
        <v>7.4439000000000002</v>
      </c>
      <c r="M257" s="4">
        <v>4.4321999999999999</v>
      </c>
      <c r="N257" s="4">
        <v>57.738900000000001</v>
      </c>
      <c r="O257" s="4">
        <v>0.3397</v>
      </c>
      <c r="P257" s="4">
        <v>58.1</v>
      </c>
      <c r="Q257" s="4">
        <v>43.442700000000002</v>
      </c>
      <c r="R257" s="4">
        <v>0.25559999999999999</v>
      </c>
      <c r="S257" s="4">
        <v>43.7</v>
      </c>
      <c r="T257" s="4">
        <v>26551.860700000001</v>
      </c>
      <c r="W257" s="4">
        <v>0</v>
      </c>
      <c r="X257" s="4">
        <v>3.3965999999999998</v>
      </c>
      <c r="Y257" s="4">
        <v>12.3</v>
      </c>
      <c r="Z257" s="4">
        <v>850</v>
      </c>
      <c r="AA257" s="4">
        <v>876</v>
      </c>
      <c r="AB257" s="4">
        <v>881</v>
      </c>
      <c r="AC257" s="4">
        <v>64</v>
      </c>
      <c r="AD257" s="4">
        <v>4.9800000000000004</v>
      </c>
      <c r="AE257" s="4">
        <v>0.11</v>
      </c>
      <c r="AF257" s="4">
        <v>980</v>
      </c>
      <c r="AG257" s="4">
        <v>-16</v>
      </c>
      <c r="AH257" s="4">
        <v>6.7342659999999999</v>
      </c>
      <c r="AI257" s="4">
        <v>8</v>
      </c>
      <c r="AJ257" s="4">
        <v>192</v>
      </c>
      <c r="AK257" s="4">
        <v>140</v>
      </c>
      <c r="AL257" s="4">
        <v>3.8</v>
      </c>
      <c r="AM257" s="4">
        <v>195</v>
      </c>
      <c r="AN257" s="4" t="s">
        <v>155</v>
      </c>
      <c r="AO257" s="4">
        <v>2</v>
      </c>
      <c r="AP257" s="5">
        <v>0.8572685185185186</v>
      </c>
      <c r="AQ257" s="4">
        <v>47.163829</v>
      </c>
      <c r="AR257" s="4">
        <v>-88.490189999999998</v>
      </c>
      <c r="AS257" s="4">
        <v>319.5</v>
      </c>
      <c r="AT257" s="4">
        <v>32.6</v>
      </c>
      <c r="AU257" s="4">
        <v>12</v>
      </c>
      <c r="AV257" s="4">
        <v>9</v>
      </c>
      <c r="AW257" s="4" t="s">
        <v>195</v>
      </c>
      <c r="AX257" s="4">
        <v>1</v>
      </c>
      <c r="AY257" s="4">
        <v>1.6</v>
      </c>
      <c r="AZ257" s="4">
        <v>2.2000000000000002</v>
      </c>
      <c r="BA257" s="4">
        <v>14.023</v>
      </c>
      <c r="BB257" s="4">
        <v>11.77</v>
      </c>
      <c r="BC257" s="4">
        <v>0.84</v>
      </c>
      <c r="BD257" s="4">
        <v>17.763999999999999</v>
      </c>
      <c r="BE257" s="4">
        <v>1552.9849999999999</v>
      </c>
      <c r="BF257" s="4">
        <v>588.52300000000002</v>
      </c>
      <c r="BG257" s="4">
        <v>1.2609999999999999</v>
      </c>
      <c r="BH257" s="4">
        <v>7.0000000000000001E-3</v>
      </c>
      <c r="BI257" s="4">
        <v>1.2689999999999999</v>
      </c>
      <c r="BJ257" s="4">
        <v>0.94899999999999995</v>
      </c>
      <c r="BK257" s="4">
        <v>6.0000000000000001E-3</v>
      </c>
      <c r="BL257" s="4">
        <v>0.95499999999999996</v>
      </c>
      <c r="BM257" s="4">
        <v>183.1815</v>
      </c>
      <c r="BQ257" s="4">
        <v>515.24400000000003</v>
      </c>
      <c r="BR257" s="4">
        <v>0.37853100000000001</v>
      </c>
      <c r="BS257" s="4">
        <v>-5</v>
      </c>
      <c r="BT257" s="4">
        <v>-7.1063000000000001E-2</v>
      </c>
      <c r="BU257" s="4">
        <v>9.2503630000000001</v>
      </c>
      <c r="BV257" s="4">
        <v>-1.4354709999999999</v>
      </c>
    </row>
    <row r="258" spans="1:74" x14ac:dyDescent="0.25">
      <c r="A258" s="2">
        <v>42067</v>
      </c>
      <c r="B258" s="3">
        <v>2.3081018518518518E-2</v>
      </c>
      <c r="C258" s="4">
        <v>8.99</v>
      </c>
      <c r="D258" s="4">
        <v>4.7648000000000001</v>
      </c>
      <c r="E258" s="4">
        <v>47647.613069999999</v>
      </c>
      <c r="F258" s="4">
        <v>64.8</v>
      </c>
      <c r="G258" s="4">
        <v>0.4</v>
      </c>
      <c r="H258" s="4">
        <v>26324.7</v>
      </c>
      <c r="J258" s="4">
        <v>4</v>
      </c>
      <c r="K258" s="4">
        <v>0.85189999999999999</v>
      </c>
      <c r="L258" s="4">
        <v>7.6588000000000003</v>
      </c>
      <c r="M258" s="4">
        <v>4.0593000000000004</v>
      </c>
      <c r="N258" s="4">
        <v>55.165100000000002</v>
      </c>
      <c r="O258" s="4">
        <v>0.34079999999999999</v>
      </c>
      <c r="P258" s="4">
        <v>55.5</v>
      </c>
      <c r="Q258" s="4">
        <v>41.506100000000004</v>
      </c>
      <c r="R258" s="4">
        <v>0.25640000000000002</v>
      </c>
      <c r="S258" s="4">
        <v>41.8</v>
      </c>
      <c r="T258" s="4">
        <v>26324.718199999999</v>
      </c>
      <c r="W258" s="4">
        <v>0</v>
      </c>
      <c r="X258" s="4">
        <v>3.4077999999999999</v>
      </c>
      <c r="Y258" s="4">
        <v>12.2</v>
      </c>
      <c r="Z258" s="4">
        <v>851</v>
      </c>
      <c r="AA258" s="4">
        <v>878</v>
      </c>
      <c r="AB258" s="4">
        <v>882</v>
      </c>
      <c r="AC258" s="4">
        <v>64</v>
      </c>
      <c r="AD258" s="4">
        <v>4.9800000000000004</v>
      </c>
      <c r="AE258" s="4">
        <v>0.11</v>
      </c>
      <c r="AF258" s="4">
        <v>980</v>
      </c>
      <c r="AG258" s="4">
        <v>-16</v>
      </c>
      <c r="AH258" s="4">
        <v>6</v>
      </c>
      <c r="AI258" s="4">
        <v>8</v>
      </c>
      <c r="AJ258" s="4">
        <v>191.7</v>
      </c>
      <c r="AK258" s="4">
        <v>139.69999999999999</v>
      </c>
      <c r="AL258" s="4">
        <v>3.5</v>
      </c>
      <c r="AM258" s="4">
        <v>195</v>
      </c>
      <c r="AN258" s="4" t="s">
        <v>155</v>
      </c>
      <c r="AO258" s="4">
        <v>2</v>
      </c>
      <c r="AP258" s="5">
        <v>0.85728009259259252</v>
      </c>
      <c r="AQ258" s="4">
        <v>47.16377</v>
      </c>
      <c r="AR258" s="4">
        <v>-88.490357000000003</v>
      </c>
      <c r="AS258" s="4">
        <v>319.3</v>
      </c>
      <c r="AT258" s="4">
        <v>31.4</v>
      </c>
      <c r="AU258" s="4">
        <v>12</v>
      </c>
      <c r="AV258" s="4">
        <v>9</v>
      </c>
      <c r="AW258" s="4" t="s">
        <v>195</v>
      </c>
      <c r="AX258" s="4">
        <v>1</v>
      </c>
      <c r="AY258" s="4">
        <v>1.6849000000000001</v>
      </c>
      <c r="AZ258" s="4">
        <v>2.2848999999999999</v>
      </c>
      <c r="BA258" s="4">
        <v>14.023</v>
      </c>
      <c r="BB258" s="4">
        <v>12.01</v>
      </c>
      <c r="BC258" s="4">
        <v>0.86</v>
      </c>
      <c r="BD258" s="4">
        <v>17.379000000000001</v>
      </c>
      <c r="BE258" s="4">
        <v>1618.0060000000001</v>
      </c>
      <c r="BF258" s="4">
        <v>545.81500000000005</v>
      </c>
      <c r="BG258" s="4">
        <v>1.22</v>
      </c>
      <c r="BH258" s="4">
        <v>8.0000000000000002E-3</v>
      </c>
      <c r="BI258" s="4">
        <v>1.228</v>
      </c>
      <c r="BJ258" s="4">
        <v>0.91800000000000004</v>
      </c>
      <c r="BK258" s="4">
        <v>6.0000000000000001E-3</v>
      </c>
      <c r="BL258" s="4">
        <v>0.92400000000000004</v>
      </c>
      <c r="BM258" s="4">
        <v>183.90899999999999</v>
      </c>
      <c r="BQ258" s="4">
        <v>523.46199999999999</v>
      </c>
      <c r="BR258" s="4">
        <v>0.36876900000000001</v>
      </c>
      <c r="BS258" s="4">
        <v>-5</v>
      </c>
      <c r="BT258" s="4">
        <v>-7.3999999999999996E-2</v>
      </c>
      <c r="BU258" s="4">
        <v>9.0117899999999995</v>
      </c>
      <c r="BV258" s="4">
        <v>-1.4947999999999999</v>
      </c>
    </row>
    <row r="259" spans="1:74" x14ac:dyDescent="0.25">
      <c r="A259" s="2">
        <v>42067</v>
      </c>
      <c r="B259" s="3">
        <v>2.3092592592592592E-2</v>
      </c>
      <c r="C259" s="4">
        <v>9.2959999999999994</v>
      </c>
      <c r="D259" s="4">
        <v>4.2080000000000002</v>
      </c>
      <c r="E259" s="4">
        <v>42079.669090000003</v>
      </c>
      <c r="F259" s="4">
        <v>61.2</v>
      </c>
      <c r="G259" s="4">
        <v>0.4</v>
      </c>
      <c r="H259" s="4">
        <v>26004.799999999999</v>
      </c>
      <c r="J259" s="4">
        <v>4</v>
      </c>
      <c r="K259" s="4">
        <v>0.85509999999999997</v>
      </c>
      <c r="L259" s="4">
        <v>7.9488000000000003</v>
      </c>
      <c r="M259" s="4">
        <v>3.5981000000000001</v>
      </c>
      <c r="N259" s="4">
        <v>52.353700000000003</v>
      </c>
      <c r="O259" s="4">
        <v>0.34200000000000003</v>
      </c>
      <c r="P259" s="4">
        <v>52.7</v>
      </c>
      <c r="Q259" s="4">
        <v>39.390799999999999</v>
      </c>
      <c r="R259" s="4">
        <v>0.25729999999999997</v>
      </c>
      <c r="S259" s="4">
        <v>39.6</v>
      </c>
      <c r="T259" s="4">
        <v>26004.8207</v>
      </c>
      <c r="W259" s="4">
        <v>0</v>
      </c>
      <c r="X259" s="4">
        <v>3.4203000000000001</v>
      </c>
      <c r="Y259" s="4">
        <v>12.2</v>
      </c>
      <c r="Z259" s="4">
        <v>851</v>
      </c>
      <c r="AA259" s="4">
        <v>877</v>
      </c>
      <c r="AB259" s="4">
        <v>882</v>
      </c>
      <c r="AC259" s="4">
        <v>64</v>
      </c>
      <c r="AD259" s="4">
        <v>4.9800000000000004</v>
      </c>
      <c r="AE259" s="4">
        <v>0.11</v>
      </c>
      <c r="AF259" s="4">
        <v>980</v>
      </c>
      <c r="AG259" s="4">
        <v>-16</v>
      </c>
      <c r="AH259" s="4">
        <v>6</v>
      </c>
      <c r="AI259" s="4">
        <v>8.2737259999999999</v>
      </c>
      <c r="AJ259" s="4">
        <v>191</v>
      </c>
      <c r="AK259" s="4">
        <v>139.30000000000001</v>
      </c>
      <c r="AL259" s="4">
        <v>3.1</v>
      </c>
      <c r="AM259" s="4">
        <v>195</v>
      </c>
      <c r="AN259" s="4" t="s">
        <v>155</v>
      </c>
      <c r="AO259" s="4">
        <v>2</v>
      </c>
      <c r="AP259" s="5">
        <v>0.85729166666666667</v>
      </c>
      <c r="AQ259" s="4">
        <v>47.163730999999999</v>
      </c>
      <c r="AR259" s="4">
        <v>-88.490538000000001</v>
      </c>
      <c r="AS259" s="4">
        <v>319.2</v>
      </c>
      <c r="AT259" s="4">
        <v>31.1</v>
      </c>
      <c r="AU259" s="4">
        <v>12</v>
      </c>
      <c r="AV259" s="4">
        <v>9</v>
      </c>
      <c r="AW259" s="4" t="s">
        <v>195</v>
      </c>
      <c r="AX259" s="4">
        <v>1</v>
      </c>
      <c r="AY259" s="4">
        <v>1.1056999999999999</v>
      </c>
      <c r="AZ259" s="4">
        <v>1.7906</v>
      </c>
      <c r="BA259" s="4">
        <v>14.023</v>
      </c>
      <c r="BB259" s="4">
        <v>12.29</v>
      </c>
      <c r="BC259" s="4">
        <v>0.88</v>
      </c>
      <c r="BD259" s="4">
        <v>16.949000000000002</v>
      </c>
      <c r="BE259" s="4">
        <v>1703.463</v>
      </c>
      <c r="BF259" s="4">
        <v>490.77600000000001</v>
      </c>
      <c r="BG259" s="4">
        <v>1.175</v>
      </c>
      <c r="BH259" s="4">
        <v>8.0000000000000002E-3</v>
      </c>
      <c r="BI259" s="4">
        <v>1.1830000000000001</v>
      </c>
      <c r="BJ259" s="4">
        <v>0.88400000000000001</v>
      </c>
      <c r="BK259" s="4">
        <v>6.0000000000000001E-3</v>
      </c>
      <c r="BL259" s="4">
        <v>0.89</v>
      </c>
      <c r="BM259" s="4">
        <v>184.29150000000001</v>
      </c>
      <c r="BQ259" s="4">
        <v>532.95799999999997</v>
      </c>
      <c r="BR259" s="4">
        <v>0.33827400000000002</v>
      </c>
      <c r="BS259" s="4">
        <v>-5</v>
      </c>
      <c r="BT259" s="4">
        <v>-7.4547000000000002E-2</v>
      </c>
      <c r="BU259" s="4">
        <v>8.2665640000000007</v>
      </c>
      <c r="BV259" s="4">
        <v>-1.5058590000000001</v>
      </c>
    </row>
    <row r="260" spans="1:74" x14ac:dyDescent="0.25">
      <c r="A260" s="2">
        <v>42067</v>
      </c>
      <c r="B260" s="3">
        <v>2.3104166666666672E-2</v>
      </c>
      <c r="C260" s="4">
        <v>9.3949999999999996</v>
      </c>
      <c r="D260" s="4">
        <v>3.9584999999999999</v>
      </c>
      <c r="E260" s="4">
        <v>39584.578820000002</v>
      </c>
      <c r="F260" s="4">
        <v>56.1</v>
      </c>
      <c r="G260" s="4">
        <v>1.8</v>
      </c>
      <c r="H260" s="4">
        <v>25608.799999999999</v>
      </c>
      <c r="J260" s="4">
        <v>3.94</v>
      </c>
      <c r="K260" s="4">
        <v>0.85719999999999996</v>
      </c>
      <c r="L260" s="4">
        <v>8.0532000000000004</v>
      </c>
      <c r="M260" s="4">
        <v>3.3929999999999998</v>
      </c>
      <c r="N260" s="4">
        <v>48.088200000000001</v>
      </c>
      <c r="O260" s="4">
        <v>1.5390999999999999</v>
      </c>
      <c r="P260" s="4">
        <v>49.6</v>
      </c>
      <c r="Q260" s="4">
        <v>36.1815</v>
      </c>
      <c r="R260" s="4">
        <v>1.1579999999999999</v>
      </c>
      <c r="S260" s="4">
        <v>37.299999999999997</v>
      </c>
      <c r="T260" s="4">
        <v>25608.781299999999</v>
      </c>
      <c r="W260" s="4">
        <v>0</v>
      </c>
      <c r="X260" s="4">
        <v>3.3738000000000001</v>
      </c>
      <c r="Y260" s="4">
        <v>12.2</v>
      </c>
      <c r="Z260" s="4">
        <v>851</v>
      </c>
      <c r="AA260" s="4">
        <v>877</v>
      </c>
      <c r="AB260" s="4">
        <v>881</v>
      </c>
      <c r="AC260" s="4">
        <v>64</v>
      </c>
      <c r="AD260" s="4">
        <v>4.9800000000000004</v>
      </c>
      <c r="AE260" s="4">
        <v>0.11</v>
      </c>
      <c r="AF260" s="4">
        <v>980</v>
      </c>
      <c r="AG260" s="4">
        <v>-16</v>
      </c>
      <c r="AH260" s="4">
        <v>6.2727269999999997</v>
      </c>
      <c r="AI260" s="4">
        <v>9</v>
      </c>
      <c r="AJ260" s="4">
        <v>191</v>
      </c>
      <c r="AK260" s="4">
        <v>139.69999999999999</v>
      </c>
      <c r="AL260" s="4">
        <v>3.4</v>
      </c>
      <c r="AM260" s="4">
        <v>195</v>
      </c>
      <c r="AN260" s="4" t="s">
        <v>155</v>
      </c>
      <c r="AO260" s="4">
        <v>2</v>
      </c>
      <c r="AP260" s="5">
        <v>0.85730324074074071</v>
      </c>
      <c r="AQ260" s="4">
        <v>47.163699999999999</v>
      </c>
      <c r="AR260" s="4">
        <v>-88.490719999999996</v>
      </c>
      <c r="AS260" s="4">
        <v>319.10000000000002</v>
      </c>
      <c r="AT260" s="4">
        <v>30.8</v>
      </c>
      <c r="AU260" s="4">
        <v>12</v>
      </c>
      <c r="AV260" s="4">
        <v>9</v>
      </c>
      <c r="AW260" s="4" t="s">
        <v>195</v>
      </c>
      <c r="AX260" s="4">
        <v>1.0849</v>
      </c>
      <c r="AY260" s="4">
        <v>1</v>
      </c>
      <c r="AZ260" s="4">
        <v>1.7</v>
      </c>
      <c r="BA260" s="4">
        <v>14.023</v>
      </c>
      <c r="BB260" s="4">
        <v>12.47</v>
      </c>
      <c r="BC260" s="4">
        <v>0.89</v>
      </c>
      <c r="BD260" s="4">
        <v>16.664999999999999</v>
      </c>
      <c r="BE260" s="4">
        <v>1743.1790000000001</v>
      </c>
      <c r="BF260" s="4">
        <v>467.45</v>
      </c>
      <c r="BG260" s="4">
        <v>1.0900000000000001</v>
      </c>
      <c r="BH260" s="4">
        <v>3.5000000000000003E-2</v>
      </c>
      <c r="BI260" s="4">
        <v>1.125</v>
      </c>
      <c r="BJ260" s="4">
        <v>0.82</v>
      </c>
      <c r="BK260" s="4">
        <v>2.5999999999999999E-2</v>
      </c>
      <c r="BL260" s="4">
        <v>0.84599999999999997</v>
      </c>
      <c r="BM260" s="4">
        <v>183.30840000000001</v>
      </c>
      <c r="BQ260" s="4">
        <v>530.99</v>
      </c>
      <c r="BR260" s="4">
        <v>0.337364</v>
      </c>
      <c r="BS260" s="4">
        <v>-5</v>
      </c>
      <c r="BT260" s="4">
        <v>-7.4091000000000004E-2</v>
      </c>
      <c r="BU260" s="4">
        <v>8.2443240000000007</v>
      </c>
      <c r="BV260" s="4">
        <v>-1.4966360000000001</v>
      </c>
    </row>
    <row r="261" spans="1:74" x14ac:dyDescent="0.25">
      <c r="A261" s="2">
        <v>42067</v>
      </c>
      <c r="B261" s="3">
        <v>2.3115740740740742E-2</v>
      </c>
      <c r="C261" s="4">
        <v>9.1859999999999999</v>
      </c>
      <c r="D261" s="4">
        <v>4.1220999999999997</v>
      </c>
      <c r="E261" s="4">
        <v>41220.543100000003</v>
      </c>
      <c r="F261" s="4">
        <v>55.3</v>
      </c>
      <c r="G261" s="4">
        <v>3</v>
      </c>
      <c r="H261" s="4">
        <v>25594.5</v>
      </c>
      <c r="J261" s="4">
        <v>3.9</v>
      </c>
      <c r="K261" s="4">
        <v>0.85729999999999995</v>
      </c>
      <c r="L261" s="4">
        <v>7.8758999999999997</v>
      </c>
      <c r="M261" s="4">
        <v>3.5339999999999998</v>
      </c>
      <c r="N261" s="4">
        <v>47.410899999999998</v>
      </c>
      <c r="O261" s="4">
        <v>2.5335999999999999</v>
      </c>
      <c r="P261" s="4">
        <v>49.9</v>
      </c>
      <c r="Q261" s="4">
        <v>35.671900000000001</v>
      </c>
      <c r="R261" s="4">
        <v>1.9061999999999999</v>
      </c>
      <c r="S261" s="4">
        <v>37.6</v>
      </c>
      <c r="T261" s="4">
        <v>25594.497599999999</v>
      </c>
      <c r="W261" s="4">
        <v>0</v>
      </c>
      <c r="X261" s="4">
        <v>3.3435999999999999</v>
      </c>
      <c r="Y261" s="4">
        <v>12.3</v>
      </c>
      <c r="Z261" s="4">
        <v>849</v>
      </c>
      <c r="AA261" s="4">
        <v>876</v>
      </c>
      <c r="AB261" s="4">
        <v>877</v>
      </c>
      <c r="AC261" s="4">
        <v>64</v>
      </c>
      <c r="AD261" s="4">
        <v>4.9800000000000004</v>
      </c>
      <c r="AE261" s="4">
        <v>0.11</v>
      </c>
      <c r="AF261" s="4">
        <v>980</v>
      </c>
      <c r="AG261" s="4">
        <v>-16</v>
      </c>
      <c r="AH261" s="4">
        <v>7</v>
      </c>
      <c r="AI261" s="4">
        <v>9</v>
      </c>
      <c r="AJ261" s="4">
        <v>191</v>
      </c>
      <c r="AK261" s="4">
        <v>139.30000000000001</v>
      </c>
      <c r="AL261" s="4">
        <v>3.7</v>
      </c>
      <c r="AM261" s="4">
        <v>195</v>
      </c>
      <c r="AN261" s="4" t="s">
        <v>155</v>
      </c>
      <c r="AO261" s="4">
        <v>2</v>
      </c>
      <c r="AP261" s="5">
        <v>0.85731481481481486</v>
      </c>
      <c r="AQ261" s="4">
        <v>47.163671000000001</v>
      </c>
      <c r="AR261" s="4">
        <v>-88.490898000000001</v>
      </c>
      <c r="AS261" s="4">
        <v>319.2</v>
      </c>
      <c r="AT261" s="4">
        <v>30.1</v>
      </c>
      <c r="AU261" s="4">
        <v>12</v>
      </c>
      <c r="AV261" s="4">
        <v>9</v>
      </c>
      <c r="AW261" s="4" t="s">
        <v>195</v>
      </c>
      <c r="AX261" s="4">
        <v>1.1000000000000001</v>
      </c>
      <c r="AY261" s="4">
        <v>1.1698</v>
      </c>
      <c r="AZ261" s="4">
        <v>1.7848999999999999</v>
      </c>
      <c r="BA261" s="4">
        <v>14.023</v>
      </c>
      <c r="BB261" s="4">
        <v>12.48</v>
      </c>
      <c r="BC261" s="4">
        <v>0.89</v>
      </c>
      <c r="BD261" s="4">
        <v>16.64</v>
      </c>
      <c r="BE261" s="4">
        <v>1709.413</v>
      </c>
      <c r="BF261" s="4">
        <v>488.19299999999998</v>
      </c>
      <c r="BG261" s="4">
        <v>1.0780000000000001</v>
      </c>
      <c r="BH261" s="4">
        <v>5.8000000000000003E-2</v>
      </c>
      <c r="BI261" s="4">
        <v>1.135</v>
      </c>
      <c r="BJ261" s="4">
        <v>0.81100000000000005</v>
      </c>
      <c r="BK261" s="4">
        <v>4.2999999999999997E-2</v>
      </c>
      <c r="BL261" s="4">
        <v>0.85399999999999998</v>
      </c>
      <c r="BM261" s="4">
        <v>183.70240000000001</v>
      </c>
      <c r="BQ261" s="4">
        <v>527.67200000000003</v>
      </c>
      <c r="BR261" s="4">
        <v>0.33028299999999999</v>
      </c>
      <c r="BS261" s="4">
        <v>-5</v>
      </c>
      <c r="BT261" s="4">
        <v>-7.0086999999999997E-2</v>
      </c>
      <c r="BU261" s="4">
        <v>8.0712840000000003</v>
      </c>
      <c r="BV261" s="4">
        <v>-1.415756</v>
      </c>
    </row>
    <row r="262" spans="1:74" x14ac:dyDescent="0.25">
      <c r="A262" s="2">
        <v>42067</v>
      </c>
      <c r="B262" s="3">
        <v>2.3127314814814812E-2</v>
      </c>
      <c r="C262" s="4">
        <v>8.9109999999999996</v>
      </c>
      <c r="D262" s="4">
        <v>4.4871999999999996</v>
      </c>
      <c r="E262" s="4">
        <v>44872.409350000002</v>
      </c>
      <c r="F262" s="4">
        <v>55.2</v>
      </c>
      <c r="G262" s="4">
        <v>3.1</v>
      </c>
      <c r="H262" s="4">
        <v>25904.2</v>
      </c>
      <c r="J262" s="4">
        <v>3.9</v>
      </c>
      <c r="K262" s="4">
        <v>0.85570000000000002</v>
      </c>
      <c r="L262" s="4">
        <v>7.6246</v>
      </c>
      <c r="M262" s="4">
        <v>3.8395000000000001</v>
      </c>
      <c r="N262" s="4">
        <v>47.232199999999999</v>
      </c>
      <c r="O262" s="4">
        <v>2.6524999999999999</v>
      </c>
      <c r="P262" s="4">
        <v>49.9</v>
      </c>
      <c r="Q262" s="4">
        <v>35.537399999999998</v>
      </c>
      <c r="R262" s="4">
        <v>1.9958</v>
      </c>
      <c r="S262" s="4">
        <v>37.5</v>
      </c>
      <c r="T262" s="4">
        <v>25904.158800000001</v>
      </c>
      <c r="W262" s="4">
        <v>0</v>
      </c>
      <c r="X262" s="4">
        <v>3.3371</v>
      </c>
      <c r="Y262" s="4">
        <v>12.2</v>
      </c>
      <c r="Z262" s="4">
        <v>850</v>
      </c>
      <c r="AA262" s="4">
        <v>877</v>
      </c>
      <c r="AB262" s="4">
        <v>876</v>
      </c>
      <c r="AC262" s="4">
        <v>64</v>
      </c>
      <c r="AD262" s="4">
        <v>4.9800000000000004</v>
      </c>
      <c r="AE262" s="4">
        <v>0.11</v>
      </c>
      <c r="AF262" s="4">
        <v>980</v>
      </c>
      <c r="AG262" s="4">
        <v>-16</v>
      </c>
      <c r="AH262" s="4">
        <v>7.2707290000000002</v>
      </c>
      <c r="AI262" s="4">
        <v>9</v>
      </c>
      <c r="AJ262" s="4">
        <v>191</v>
      </c>
      <c r="AK262" s="4">
        <v>140</v>
      </c>
      <c r="AL262" s="4">
        <v>3.5</v>
      </c>
      <c r="AM262" s="4">
        <v>195</v>
      </c>
      <c r="AN262" s="4" t="s">
        <v>155</v>
      </c>
      <c r="AO262" s="4">
        <v>2</v>
      </c>
      <c r="AP262" s="5">
        <v>0.85732638888888879</v>
      </c>
      <c r="AQ262" s="4">
        <v>47.163640000000001</v>
      </c>
      <c r="AR262" s="4">
        <v>-88.491071000000005</v>
      </c>
      <c r="AS262" s="4">
        <v>319.3</v>
      </c>
      <c r="AT262" s="4">
        <v>29.9</v>
      </c>
      <c r="AU262" s="4">
        <v>12</v>
      </c>
      <c r="AV262" s="4">
        <v>9</v>
      </c>
      <c r="AW262" s="4" t="s">
        <v>195</v>
      </c>
      <c r="AX262" s="4">
        <v>1.1000000000000001</v>
      </c>
      <c r="AY262" s="4">
        <v>1.2</v>
      </c>
      <c r="AZ262" s="4">
        <v>1.8</v>
      </c>
      <c r="BA262" s="4">
        <v>14.023</v>
      </c>
      <c r="BB262" s="4">
        <v>12.33</v>
      </c>
      <c r="BC262" s="4">
        <v>0.88</v>
      </c>
      <c r="BD262" s="4">
        <v>16.869</v>
      </c>
      <c r="BE262" s="4">
        <v>1644.8019999999999</v>
      </c>
      <c r="BF262" s="4">
        <v>527.17399999999998</v>
      </c>
      <c r="BG262" s="4">
        <v>1.0669999999999999</v>
      </c>
      <c r="BH262" s="4">
        <v>0.06</v>
      </c>
      <c r="BI262" s="4">
        <v>1.127</v>
      </c>
      <c r="BJ262" s="4">
        <v>0.80300000000000005</v>
      </c>
      <c r="BK262" s="4">
        <v>4.4999999999999998E-2</v>
      </c>
      <c r="BL262" s="4">
        <v>0.84799999999999998</v>
      </c>
      <c r="BM262" s="4">
        <v>184.79400000000001</v>
      </c>
      <c r="BQ262" s="4">
        <v>523.43200000000002</v>
      </c>
      <c r="BR262" s="4">
        <v>0.33843200000000001</v>
      </c>
      <c r="BS262" s="4">
        <v>-5</v>
      </c>
      <c r="BT262" s="4">
        <v>-7.3812000000000003E-2</v>
      </c>
      <c r="BU262" s="4">
        <v>8.2704219999999999</v>
      </c>
      <c r="BV262" s="4">
        <v>-1.4910060000000001</v>
      </c>
    </row>
    <row r="263" spans="1:74" x14ac:dyDescent="0.25">
      <c r="A263" s="2">
        <v>42067</v>
      </c>
      <c r="B263" s="3">
        <v>2.3138888888888889E-2</v>
      </c>
      <c r="C263" s="4">
        <v>9.0280000000000005</v>
      </c>
      <c r="D263" s="4">
        <v>4.5804</v>
      </c>
      <c r="E263" s="4">
        <v>45803.793100000003</v>
      </c>
      <c r="F263" s="4">
        <v>55.4</v>
      </c>
      <c r="G263" s="4">
        <v>3.1</v>
      </c>
      <c r="H263" s="4">
        <v>25863</v>
      </c>
      <c r="J263" s="4">
        <v>3.9</v>
      </c>
      <c r="K263" s="4">
        <v>0.8538</v>
      </c>
      <c r="L263" s="4">
        <v>7.7083000000000004</v>
      </c>
      <c r="M263" s="4">
        <v>3.9108000000000001</v>
      </c>
      <c r="N263" s="4">
        <v>47.270600000000002</v>
      </c>
      <c r="O263" s="4">
        <v>2.6467999999999998</v>
      </c>
      <c r="P263" s="4">
        <v>49.9</v>
      </c>
      <c r="Q263" s="4">
        <v>35.566299999999998</v>
      </c>
      <c r="R263" s="4">
        <v>1.9915</v>
      </c>
      <c r="S263" s="4">
        <v>37.6</v>
      </c>
      <c r="T263" s="4">
        <v>25863.043300000001</v>
      </c>
      <c r="W263" s="4">
        <v>0</v>
      </c>
      <c r="X263" s="4">
        <v>3.3298999999999999</v>
      </c>
      <c r="Y263" s="4">
        <v>12.1</v>
      </c>
      <c r="Z263" s="4">
        <v>851</v>
      </c>
      <c r="AA263" s="4">
        <v>878</v>
      </c>
      <c r="AB263" s="4">
        <v>877</v>
      </c>
      <c r="AC263" s="4">
        <v>64</v>
      </c>
      <c r="AD263" s="4">
        <v>4.9800000000000004</v>
      </c>
      <c r="AE263" s="4">
        <v>0.11</v>
      </c>
      <c r="AF263" s="4">
        <v>980</v>
      </c>
      <c r="AG263" s="4">
        <v>-16</v>
      </c>
      <c r="AH263" s="4">
        <v>8</v>
      </c>
      <c r="AI263" s="4">
        <v>9</v>
      </c>
      <c r="AJ263" s="4">
        <v>191.3</v>
      </c>
      <c r="AK263" s="4">
        <v>140</v>
      </c>
      <c r="AL263" s="4">
        <v>3.3</v>
      </c>
      <c r="AM263" s="4">
        <v>195</v>
      </c>
      <c r="AN263" s="4" t="s">
        <v>155</v>
      </c>
      <c r="AO263" s="4">
        <v>2</v>
      </c>
      <c r="AP263" s="5">
        <v>0.85733796296296294</v>
      </c>
      <c r="AQ263" s="4">
        <v>47.163597000000003</v>
      </c>
      <c r="AR263" s="4">
        <v>-88.491240000000005</v>
      </c>
      <c r="AS263" s="4">
        <v>319.10000000000002</v>
      </c>
      <c r="AT263" s="4">
        <v>29.9</v>
      </c>
      <c r="AU263" s="4">
        <v>12</v>
      </c>
      <c r="AV263" s="4">
        <v>9</v>
      </c>
      <c r="AW263" s="4" t="s">
        <v>195</v>
      </c>
      <c r="AX263" s="4">
        <v>1.1000000000000001</v>
      </c>
      <c r="AY263" s="4">
        <v>1.2</v>
      </c>
      <c r="AZ263" s="4">
        <v>1.8</v>
      </c>
      <c r="BA263" s="4">
        <v>14.023</v>
      </c>
      <c r="BB263" s="4">
        <v>12.18</v>
      </c>
      <c r="BC263" s="4">
        <v>0.87</v>
      </c>
      <c r="BD263" s="4">
        <v>17.120999999999999</v>
      </c>
      <c r="BE263" s="4">
        <v>1645.1510000000001</v>
      </c>
      <c r="BF263" s="4">
        <v>531.24099999999999</v>
      </c>
      <c r="BG263" s="4">
        <v>1.0569999999999999</v>
      </c>
      <c r="BH263" s="4">
        <v>5.8999999999999997E-2</v>
      </c>
      <c r="BI263" s="4">
        <v>1.1160000000000001</v>
      </c>
      <c r="BJ263" s="4">
        <v>0.79500000000000004</v>
      </c>
      <c r="BK263" s="4">
        <v>4.4999999999999998E-2</v>
      </c>
      <c r="BL263" s="4">
        <v>0.83899999999999997</v>
      </c>
      <c r="BM263" s="4">
        <v>182.53479999999999</v>
      </c>
      <c r="BQ263" s="4">
        <v>516.745</v>
      </c>
      <c r="BR263" s="4">
        <v>0.39402599999999999</v>
      </c>
      <c r="BS263" s="4">
        <v>-5</v>
      </c>
      <c r="BT263" s="4">
        <v>-7.5999999999999998E-2</v>
      </c>
      <c r="BU263" s="4">
        <v>9.6290099999999992</v>
      </c>
      <c r="BV263" s="4">
        <v>-1.5351999999999999</v>
      </c>
    </row>
    <row r="264" spans="1:74" x14ac:dyDescent="0.25">
      <c r="A264" s="2">
        <v>42067</v>
      </c>
      <c r="B264" s="3">
        <v>2.3150462962962959E-2</v>
      </c>
      <c r="C264" s="4">
        <v>8.8130000000000006</v>
      </c>
      <c r="D264" s="4">
        <v>4.7786999999999997</v>
      </c>
      <c r="E264" s="4">
        <v>47786.551720000003</v>
      </c>
      <c r="F264" s="4">
        <v>55.5</v>
      </c>
      <c r="G264" s="4">
        <v>3.2</v>
      </c>
      <c r="H264" s="4">
        <v>26026.2</v>
      </c>
      <c r="J264" s="4">
        <v>3.9</v>
      </c>
      <c r="K264" s="4">
        <v>0.85340000000000005</v>
      </c>
      <c r="L264" s="4">
        <v>7.5204000000000004</v>
      </c>
      <c r="M264" s="4">
        <v>4.0780000000000003</v>
      </c>
      <c r="N264" s="4">
        <v>47.362099999999998</v>
      </c>
      <c r="O264" s="4">
        <v>2.6918000000000002</v>
      </c>
      <c r="P264" s="4">
        <v>50.1</v>
      </c>
      <c r="Q264" s="4">
        <v>35.635199999999998</v>
      </c>
      <c r="R264" s="4">
        <v>2.0253000000000001</v>
      </c>
      <c r="S264" s="4">
        <v>37.700000000000003</v>
      </c>
      <c r="T264" s="4">
        <v>26026.171900000001</v>
      </c>
      <c r="W264" s="4">
        <v>0</v>
      </c>
      <c r="X264" s="4">
        <v>3.3281000000000001</v>
      </c>
      <c r="Y264" s="4">
        <v>12.2</v>
      </c>
      <c r="Z264" s="4">
        <v>852</v>
      </c>
      <c r="AA264" s="4">
        <v>878</v>
      </c>
      <c r="AB264" s="4">
        <v>879</v>
      </c>
      <c r="AC264" s="4">
        <v>64</v>
      </c>
      <c r="AD264" s="4">
        <v>4.9800000000000004</v>
      </c>
      <c r="AE264" s="4">
        <v>0.11</v>
      </c>
      <c r="AF264" s="4">
        <v>980</v>
      </c>
      <c r="AG264" s="4">
        <v>-16</v>
      </c>
      <c r="AH264" s="4">
        <v>8</v>
      </c>
      <c r="AI264" s="4">
        <v>9</v>
      </c>
      <c r="AJ264" s="4">
        <v>191.5</v>
      </c>
      <c r="AK264" s="4">
        <v>139.69999999999999</v>
      </c>
      <c r="AL264" s="4">
        <v>3</v>
      </c>
      <c r="AM264" s="4">
        <v>195</v>
      </c>
      <c r="AN264" s="4" t="s">
        <v>155</v>
      </c>
      <c r="AO264" s="4">
        <v>2</v>
      </c>
      <c r="AP264" s="5">
        <v>0.85734953703703709</v>
      </c>
      <c r="AQ264" s="4">
        <v>47.163541000000002</v>
      </c>
      <c r="AR264" s="4">
        <v>-88.491398000000004</v>
      </c>
      <c r="AS264" s="4">
        <v>318.8</v>
      </c>
      <c r="AT264" s="4">
        <v>29.7</v>
      </c>
      <c r="AU264" s="4">
        <v>12</v>
      </c>
      <c r="AV264" s="4">
        <v>9</v>
      </c>
      <c r="AW264" s="4" t="s">
        <v>195</v>
      </c>
      <c r="AX264" s="4">
        <v>1.1000000000000001</v>
      </c>
      <c r="AY264" s="4">
        <v>1.2</v>
      </c>
      <c r="AZ264" s="4">
        <v>1.8</v>
      </c>
      <c r="BA264" s="4">
        <v>14.023</v>
      </c>
      <c r="BB264" s="4">
        <v>12.14</v>
      </c>
      <c r="BC264" s="4">
        <v>0.87</v>
      </c>
      <c r="BD264" s="4">
        <v>17.181999999999999</v>
      </c>
      <c r="BE264" s="4">
        <v>1605.5440000000001</v>
      </c>
      <c r="BF264" s="4">
        <v>554.12</v>
      </c>
      <c r="BG264" s="4">
        <v>1.0589999999999999</v>
      </c>
      <c r="BH264" s="4">
        <v>0.06</v>
      </c>
      <c r="BI264" s="4">
        <v>1.119</v>
      </c>
      <c r="BJ264" s="4">
        <v>0.79700000000000004</v>
      </c>
      <c r="BK264" s="4">
        <v>4.4999999999999998E-2</v>
      </c>
      <c r="BL264" s="4">
        <v>0.84199999999999997</v>
      </c>
      <c r="BM264" s="4">
        <v>183.74379999999999</v>
      </c>
      <c r="BQ264" s="4">
        <v>516.63499999999999</v>
      </c>
      <c r="BR264" s="4">
        <v>0.44489899999999999</v>
      </c>
      <c r="BS264" s="4">
        <v>-5</v>
      </c>
      <c r="BT264" s="4">
        <v>-7.6536999999999994E-2</v>
      </c>
      <c r="BU264" s="4">
        <v>10.872222000000001</v>
      </c>
      <c r="BV264" s="4">
        <v>-1.546057</v>
      </c>
    </row>
    <row r="265" spans="1:74" x14ac:dyDescent="0.25">
      <c r="A265" s="2">
        <v>42067</v>
      </c>
      <c r="B265" s="3">
        <v>2.3162037037037037E-2</v>
      </c>
      <c r="C265" s="4">
        <v>8.6609999999999996</v>
      </c>
      <c r="D265" s="4">
        <v>4.8287000000000004</v>
      </c>
      <c r="E265" s="4">
        <v>48286.934670000002</v>
      </c>
      <c r="F265" s="4">
        <v>61.7</v>
      </c>
      <c r="G265" s="4">
        <v>3.3</v>
      </c>
      <c r="H265" s="4">
        <v>25863.5</v>
      </c>
      <c r="J265" s="4">
        <v>4</v>
      </c>
      <c r="K265" s="4">
        <v>0.85419999999999996</v>
      </c>
      <c r="L265" s="4">
        <v>7.3986000000000001</v>
      </c>
      <c r="M265" s="4">
        <v>4.1246999999999998</v>
      </c>
      <c r="N265" s="4">
        <v>52.745899999999999</v>
      </c>
      <c r="O265" s="4">
        <v>2.7808000000000002</v>
      </c>
      <c r="P265" s="4">
        <v>55.5</v>
      </c>
      <c r="Q265" s="4">
        <v>39.685899999999997</v>
      </c>
      <c r="R265" s="4">
        <v>2.0922000000000001</v>
      </c>
      <c r="S265" s="4">
        <v>41.8</v>
      </c>
      <c r="T265" s="4">
        <v>25863.5075</v>
      </c>
      <c r="W265" s="4">
        <v>0</v>
      </c>
      <c r="X265" s="4">
        <v>3.4167999999999998</v>
      </c>
      <c r="Y265" s="4">
        <v>12.1</v>
      </c>
      <c r="Z265" s="4">
        <v>852</v>
      </c>
      <c r="AA265" s="4">
        <v>878</v>
      </c>
      <c r="AB265" s="4">
        <v>878</v>
      </c>
      <c r="AC265" s="4">
        <v>64</v>
      </c>
      <c r="AD265" s="4">
        <v>4.9800000000000004</v>
      </c>
      <c r="AE265" s="4">
        <v>0.11</v>
      </c>
      <c r="AF265" s="4">
        <v>980</v>
      </c>
      <c r="AG265" s="4">
        <v>-16</v>
      </c>
      <c r="AH265" s="4">
        <v>7.7322680000000004</v>
      </c>
      <c r="AI265" s="4">
        <v>9</v>
      </c>
      <c r="AJ265" s="4">
        <v>190</v>
      </c>
      <c r="AK265" s="4">
        <v>139.30000000000001</v>
      </c>
      <c r="AL265" s="4">
        <v>2.9</v>
      </c>
      <c r="AM265" s="4">
        <v>195</v>
      </c>
      <c r="AN265" s="4" t="s">
        <v>155</v>
      </c>
      <c r="AO265" s="4">
        <v>2</v>
      </c>
      <c r="AP265" s="5">
        <v>0.85736111111111113</v>
      </c>
      <c r="AQ265" s="4">
        <v>47.163474999999998</v>
      </c>
      <c r="AR265" s="4">
        <v>-88.491549000000006</v>
      </c>
      <c r="AS265" s="4">
        <v>318.7</v>
      </c>
      <c r="AT265" s="4">
        <v>29.7</v>
      </c>
      <c r="AU265" s="4">
        <v>12</v>
      </c>
      <c r="AV265" s="4">
        <v>9</v>
      </c>
      <c r="AW265" s="4" t="s">
        <v>195</v>
      </c>
      <c r="AX265" s="4">
        <v>1.1000000000000001</v>
      </c>
      <c r="AY265" s="4">
        <v>1.2848999999999999</v>
      </c>
      <c r="AZ265" s="4">
        <v>1.9698</v>
      </c>
      <c r="BA265" s="4">
        <v>14.023</v>
      </c>
      <c r="BB265" s="4">
        <v>12.22</v>
      </c>
      <c r="BC265" s="4">
        <v>0.87</v>
      </c>
      <c r="BD265" s="4">
        <v>17.067</v>
      </c>
      <c r="BE265" s="4">
        <v>1589.7950000000001</v>
      </c>
      <c r="BF265" s="4">
        <v>564.10699999999997</v>
      </c>
      <c r="BG265" s="4">
        <v>1.1870000000000001</v>
      </c>
      <c r="BH265" s="4">
        <v>6.3E-2</v>
      </c>
      <c r="BI265" s="4">
        <v>1.2490000000000001</v>
      </c>
      <c r="BJ265" s="4">
        <v>0.89300000000000002</v>
      </c>
      <c r="BK265" s="4">
        <v>4.7E-2</v>
      </c>
      <c r="BL265" s="4">
        <v>0.94</v>
      </c>
      <c r="BM265" s="4">
        <v>183.77979999999999</v>
      </c>
      <c r="BQ265" s="4">
        <v>533.84299999999996</v>
      </c>
      <c r="BR265" s="4">
        <v>0.51560799999999996</v>
      </c>
      <c r="BS265" s="4">
        <v>-5</v>
      </c>
      <c r="BT265" s="4">
        <v>-7.8268000000000004E-2</v>
      </c>
      <c r="BU265" s="4">
        <v>12.60018</v>
      </c>
      <c r="BV265" s="4">
        <v>-1.581008</v>
      </c>
    </row>
    <row r="266" spans="1:74" x14ac:dyDescent="0.25">
      <c r="A266" s="2">
        <v>42067</v>
      </c>
      <c r="B266" s="3">
        <v>2.3173611111111107E-2</v>
      </c>
      <c r="C266" s="4">
        <v>8.8800000000000008</v>
      </c>
      <c r="D266" s="4">
        <v>4.5438000000000001</v>
      </c>
      <c r="E266" s="4">
        <v>45437.726519999997</v>
      </c>
      <c r="F266" s="4">
        <v>75.099999999999994</v>
      </c>
      <c r="G266" s="4">
        <v>3.3</v>
      </c>
      <c r="H266" s="4">
        <v>25569.9</v>
      </c>
      <c r="J266" s="4">
        <v>4</v>
      </c>
      <c r="K266" s="4">
        <v>0.85550000000000004</v>
      </c>
      <c r="L266" s="4">
        <v>7.5967000000000002</v>
      </c>
      <c r="M266" s="4">
        <v>3.8873000000000002</v>
      </c>
      <c r="N266" s="4">
        <v>64.268799999999999</v>
      </c>
      <c r="O266" s="4">
        <v>2.8231999999999999</v>
      </c>
      <c r="P266" s="4">
        <v>67.099999999999994</v>
      </c>
      <c r="Q266" s="4">
        <v>48.355699999999999</v>
      </c>
      <c r="R266" s="4">
        <v>2.1242000000000001</v>
      </c>
      <c r="S266" s="4">
        <v>50.5</v>
      </c>
      <c r="T266" s="4">
        <v>25569.853500000001</v>
      </c>
      <c r="W266" s="4">
        <v>0</v>
      </c>
      <c r="X266" s="4">
        <v>3.4220999999999999</v>
      </c>
      <c r="Y266" s="4">
        <v>12.1</v>
      </c>
      <c r="Z266" s="4">
        <v>852</v>
      </c>
      <c r="AA266" s="4">
        <v>878</v>
      </c>
      <c r="AB266" s="4">
        <v>879</v>
      </c>
      <c r="AC266" s="4">
        <v>64</v>
      </c>
      <c r="AD266" s="4">
        <v>4.9800000000000004</v>
      </c>
      <c r="AE266" s="4">
        <v>0.11</v>
      </c>
      <c r="AF266" s="4">
        <v>980</v>
      </c>
      <c r="AG266" s="4">
        <v>-16</v>
      </c>
      <c r="AH266" s="4">
        <v>7.2667330000000003</v>
      </c>
      <c r="AI266" s="4">
        <v>9</v>
      </c>
      <c r="AJ266" s="4">
        <v>190.3</v>
      </c>
      <c r="AK266" s="4">
        <v>139.69999999999999</v>
      </c>
      <c r="AL266" s="4">
        <v>2.9</v>
      </c>
      <c r="AM266" s="4">
        <v>195</v>
      </c>
      <c r="AN266" s="4" t="s">
        <v>155</v>
      </c>
      <c r="AO266" s="4">
        <v>2</v>
      </c>
      <c r="AP266" s="5">
        <v>0.85737268518518517</v>
      </c>
      <c r="AQ266" s="4">
        <v>47.163378000000002</v>
      </c>
      <c r="AR266" s="4">
        <v>-88.491679000000005</v>
      </c>
      <c r="AS266" s="4">
        <v>318.7</v>
      </c>
      <c r="AT266" s="4">
        <v>31</v>
      </c>
      <c r="AU266" s="4">
        <v>12</v>
      </c>
      <c r="AV266" s="4">
        <v>8</v>
      </c>
      <c r="AW266" s="4" t="s">
        <v>205</v>
      </c>
      <c r="AX266" s="4">
        <v>1.1000000000000001</v>
      </c>
      <c r="AY266" s="4">
        <v>1.0452999999999999</v>
      </c>
      <c r="AZ266" s="4">
        <v>2</v>
      </c>
      <c r="BA266" s="4">
        <v>14.023</v>
      </c>
      <c r="BB266" s="4">
        <v>12.34</v>
      </c>
      <c r="BC266" s="4">
        <v>0.88</v>
      </c>
      <c r="BD266" s="4">
        <v>16.888999999999999</v>
      </c>
      <c r="BE266" s="4">
        <v>1640.375</v>
      </c>
      <c r="BF266" s="4">
        <v>534.245</v>
      </c>
      <c r="BG266" s="4">
        <v>1.4530000000000001</v>
      </c>
      <c r="BH266" s="4">
        <v>6.4000000000000001E-2</v>
      </c>
      <c r="BI266" s="4">
        <v>1.5169999999999999</v>
      </c>
      <c r="BJ266" s="4">
        <v>1.093</v>
      </c>
      <c r="BK266" s="4">
        <v>4.8000000000000001E-2</v>
      </c>
      <c r="BL266" s="4">
        <v>1.141</v>
      </c>
      <c r="BM266" s="4">
        <v>182.58619999999999</v>
      </c>
      <c r="BQ266" s="4">
        <v>537.28599999999994</v>
      </c>
      <c r="BR266" s="4">
        <v>0.61993500000000001</v>
      </c>
      <c r="BS266" s="4">
        <v>-5</v>
      </c>
      <c r="BT266" s="4">
        <v>-7.8200000000000006E-2</v>
      </c>
      <c r="BU266" s="4">
        <v>15.149664</v>
      </c>
      <c r="BV266" s="4">
        <v>-1.579636</v>
      </c>
    </row>
    <row r="267" spans="1:74" x14ac:dyDescent="0.25">
      <c r="A267" s="2">
        <v>42067</v>
      </c>
      <c r="B267" s="3">
        <v>2.3185185185185184E-2</v>
      </c>
      <c r="C267" s="4">
        <v>8.9930000000000003</v>
      </c>
      <c r="D267" s="4">
        <v>4.3182</v>
      </c>
      <c r="E267" s="4">
        <v>43182</v>
      </c>
      <c r="F267" s="4">
        <v>95.7</v>
      </c>
      <c r="G267" s="4">
        <v>3.3</v>
      </c>
      <c r="H267" s="4">
        <v>25213.9</v>
      </c>
      <c r="J267" s="4">
        <v>4</v>
      </c>
      <c r="K267" s="4">
        <v>0.85699999999999998</v>
      </c>
      <c r="L267" s="4">
        <v>7.7070999999999996</v>
      </c>
      <c r="M267" s="4">
        <v>3.7008000000000001</v>
      </c>
      <c r="N267" s="4">
        <v>82.013099999999994</v>
      </c>
      <c r="O267" s="4">
        <v>2.8281999999999998</v>
      </c>
      <c r="P267" s="4">
        <v>84.8</v>
      </c>
      <c r="Q267" s="4">
        <v>61.706499999999998</v>
      </c>
      <c r="R267" s="4">
        <v>2.1278999999999999</v>
      </c>
      <c r="S267" s="4">
        <v>63.8</v>
      </c>
      <c r="T267" s="4">
        <v>25213.882300000001</v>
      </c>
      <c r="W267" s="4">
        <v>0</v>
      </c>
      <c r="X267" s="4">
        <v>3.4281000000000001</v>
      </c>
      <c r="Y267" s="4">
        <v>12.2</v>
      </c>
      <c r="Z267" s="4">
        <v>851</v>
      </c>
      <c r="AA267" s="4">
        <v>878</v>
      </c>
      <c r="AB267" s="4">
        <v>879</v>
      </c>
      <c r="AC267" s="4">
        <v>64</v>
      </c>
      <c r="AD267" s="4">
        <v>4.9800000000000004</v>
      </c>
      <c r="AE267" s="4">
        <v>0.11</v>
      </c>
      <c r="AF267" s="4">
        <v>980</v>
      </c>
      <c r="AG267" s="4">
        <v>-16</v>
      </c>
      <c r="AH267" s="4">
        <v>7.734</v>
      </c>
      <c r="AI267" s="4">
        <v>9</v>
      </c>
      <c r="AJ267" s="4">
        <v>190.7</v>
      </c>
      <c r="AK267" s="4">
        <v>139.30000000000001</v>
      </c>
      <c r="AL267" s="4">
        <v>2.4</v>
      </c>
      <c r="AM267" s="4">
        <v>195</v>
      </c>
      <c r="AN267" s="4" t="s">
        <v>155</v>
      </c>
      <c r="AO267" s="4">
        <v>2</v>
      </c>
      <c r="AP267" s="5">
        <v>0.85738425925925921</v>
      </c>
      <c r="AQ267" s="4">
        <v>47.163263000000001</v>
      </c>
      <c r="AR267" s="4">
        <v>-88.491782999999998</v>
      </c>
      <c r="AS267" s="4">
        <v>318.8</v>
      </c>
      <c r="AT267" s="4">
        <v>31.2</v>
      </c>
      <c r="AU267" s="4">
        <v>12</v>
      </c>
      <c r="AV267" s="4">
        <v>9</v>
      </c>
      <c r="AW267" s="4" t="s">
        <v>195</v>
      </c>
      <c r="AX267" s="4">
        <v>1.1849000000000001</v>
      </c>
      <c r="AY267" s="4">
        <v>1</v>
      </c>
      <c r="AZ267" s="4">
        <v>1.9151</v>
      </c>
      <c r="BA267" s="4">
        <v>14.023</v>
      </c>
      <c r="BB267" s="4">
        <v>12.48</v>
      </c>
      <c r="BC267" s="4">
        <v>0.89</v>
      </c>
      <c r="BD267" s="4">
        <v>16.684000000000001</v>
      </c>
      <c r="BE267" s="4">
        <v>1677.6020000000001</v>
      </c>
      <c r="BF267" s="4">
        <v>512.70500000000004</v>
      </c>
      <c r="BG267" s="4">
        <v>1.869</v>
      </c>
      <c r="BH267" s="4">
        <v>6.4000000000000001E-2</v>
      </c>
      <c r="BI267" s="4">
        <v>1.9339999999999999</v>
      </c>
      <c r="BJ267" s="4">
        <v>1.407</v>
      </c>
      <c r="BK267" s="4">
        <v>4.9000000000000002E-2</v>
      </c>
      <c r="BL267" s="4">
        <v>1.4550000000000001</v>
      </c>
      <c r="BM267" s="4">
        <v>181.4922</v>
      </c>
      <c r="BQ267" s="4">
        <v>542.55799999999999</v>
      </c>
      <c r="BR267" s="4">
        <v>0.64671400000000001</v>
      </c>
      <c r="BS267" s="4">
        <v>-5</v>
      </c>
      <c r="BT267" s="4">
        <v>-7.6798000000000005E-2</v>
      </c>
      <c r="BU267" s="4">
        <v>15.804074</v>
      </c>
      <c r="BV267" s="4">
        <v>-1.55132</v>
      </c>
    </row>
    <row r="268" spans="1:74" x14ac:dyDescent="0.25">
      <c r="A268" s="2">
        <v>42067</v>
      </c>
      <c r="B268" s="3">
        <v>2.3196759259259261E-2</v>
      </c>
      <c r="C268" s="4">
        <v>9.0429999999999993</v>
      </c>
      <c r="D268" s="4">
        <v>4.2868000000000004</v>
      </c>
      <c r="E268" s="4">
        <v>42867.941650000001</v>
      </c>
      <c r="F268" s="4">
        <v>130</v>
      </c>
      <c r="G268" s="4">
        <v>3.1</v>
      </c>
      <c r="H268" s="4">
        <v>24948.6</v>
      </c>
      <c r="J268" s="4">
        <v>4</v>
      </c>
      <c r="K268" s="4">
        <v>0.85719999999999996</v>
      </c>
      <c r="L268" s="4">
        <v>7.7508999999999997</v>
      </c>
      <c r="M268" s="4">
        <v>3.6743999999999999</v>
      </c>
      <c r="N268" s="4">
        <v>111.4011</v>
      </c>
      <c r="O268" s="4">
        <v>2.6960000000000002</v>
      </c>
      <c r="P268" s="4">
        <v>114.1</v>
      </c>
      <c r="Q268" s="4">
        <v>83.817999999999998</v>
      </c>
      <c r="R268" s="4">
        <v>2.0284</v>
      </c>
      <c r="S268" s="4">
        <v>85.8</v>
      </c>
      <c r="T268" s="4">
        <v>24948.640200000002</v>
      </c>
      <c r="W268" s="4">
        <v>0</v>
      </c>
      <c r="X268" s="4">
        <v>3.4285999999999999</v>
      </c>
      <c r="Y268" s="4">
        <v>12.1</v>
      </c>
      <c r="Z268" s="4">
        <v>852</v>
      </c>
      <c r="AA268" s="4">
        <v>879</v>
      </c>
      <c r="AB268" s="4">
        <v>880</v>
      </c>
      <c r="AC268" s="4">
        <v>64</v>
      </c>
      <c r="AD268" s="4">
        <v>4.9800000000000004</v>
      </c>
      <c r="AE268" s="4">
        <v>0.11</v>
      </c>
      <c r="AF268" s="4">
        <v>980</v>
      </c>
      <c r="AG268" s="4">
        <v>-16</v>
      </c>
      <c r="AH268" s="4">
        <v>7</v>
      </c>
      <c r="AI268" s="4">
        <v>9</v>
      </c>
      <c r="AJ268" s="4">
        <v>190</v>
      </c>
      <c r="AK268" s="4">
        <v>140</v>
      </c>
      <c r="AL268" s="4">
        <v>2.2000000000000002</v>
      </c>
      <c r="AM268" s="4">
        <v>195</v>
      </c>
      <c r="AN268" s="4" t="s">
        <v>155</v>
      </c>
      <c r="AO268" s="4">
        <v>2</v>
      </c>
      <c r="AP268" s="5">
        <v>0.85739583333333336</v>
      </c>
      <c r="AQ268" s="4">
        <v>47.163124000000003</v>
      </c>
      <c r="AR268" s="4">
        <v>-88.491842000000005</v>
      </c>
      <c r="AS268" s="4">
        <v>318.5</v>
      </c>
      <c r="AT268" s="4">
        <v>32.5</v>
      </c>
      <c r="AU268" s="4">
        <v>12</v>
      </c>
      <c r="AV268" s="4">
        <v>9</v>
      </c>
      <c r="AW268" s="4" t="s">
        <v>195</v>
      </c>
      <c r="AX268" s="4">
        <v>1.2</v>
      </c>
      <c r="AY268" s="4">
        <v>1.0849</v>
      </c>
      <c r="AZ268" s="4">
        <v>1.9849000000000001</v>
      </c>
      <c r="BA268" s="4">
        <v>14.023</v>
      </c>
      <c r="BB268" s="4">
        <v>12.5</v>
      </c>
      <c r="BC268" s="4">
        <v>0.89</v>
      </c>
      <c r="BD268" s="4">
        <v>16.666</v>
      </c>
      <c r="BE268" s="4">
        <v>1688.239</v>
      </c>
      <c r="BF268" s="4">
        <v>509.38799999999998</v>
      </c>
      <c r="BG268" s="4">
        <v>2.5409999999999999</v>
      </c>
      <c r="BH268" s="4">
        <v>6.0999999999999999E-2</v>
      </c>
      <c r="BI268" s="4">
        <v>2.6030000000000002</v>
      </c>
      <c r="BJ268" s="4">
        <v>1.9119999999999999</v>
      </c>
      <c r="BK268" s="4">
        <v>4.5999999999999999E-2</v>
      </c>
      <c r="BL268" s="4">
        <v>1.958</v>
      </c>
      <c r="BM268" s="4">
        <v>179.7003</v>
      </c>
      <c r="BQ268" s="4">
        <v>542.99699999999996</v>
      </c>
      <c r="BR268" s="4">
        <v>0.67148600000000003</v>
      </c>
      <c r="BS268" s="4">
        <v>-5</v>
      </c>
      <c r="BT268" s="4">
        <v>-7.9268000000000005E-2</v>
      </c>
      <c r="BU268" s="4">
        <v>16.409437</v>
      </c>
      <c r="BV268" s="4">
        <v>-1.6012169999999999</v>
      </c>
    </row>
    <row r="269" spans="1:74" x14ac:dyDescent="0.25">
      <c r="A269" s="2">
        <v>42067</v>
      </c>
      <c r="B269" s="3">
        <v>2.3208333333333334E-2</v>
      </c>
      <c r="C269" s="4">
        <v>9.2010000000000005</v>
      </c>
      <c r="D269" s="4">
        <v>4.0053999999999998</v>
      </c>
      <c r="E269" s="4">
        <v>40054.214160000003</v>
      </c>
      <c r="F269" s="4">
        <v>170.3</v>
      </c>
      <c r="G269" s="4">
        <v>3</v>
      </c>
      <c r="H269" s="4">
        <v>24818.2</v>
      </c>
      <c r="J269" s="4">
        <v>4.0999999999999996</v>
      </c>
      <c r="K269" s="4">
        <v>0.85880000000000001</v>
      </c>
      <c r="L269" s="4">
        <v>7.9020000000000001</v>
      </c>
      <c r="M269" s="4">
        <v>3.4398</v>
      </c>
      <c r="N269" s="4">
        <v>146.29089999999999</v>
      </c>
      <c r="O269" s="4">
        <v>2.6154000000000002</v>
      </c>
      <c r="P269" s="4">
        <v>148.9</v>
      </c>
      <c r="Q269" s="4">
        <v>110.069</v>
      </c>
      <c r="R269" s="4">
        <v>1.9678</v>
      </c>
      <c r="S269" s="4">
        <v>112</v>
      </c>
      <c r="T269" s="4">
        <v>24818.223999999998</v>
      </c>
      <c r="W269" s="4">
        <v>0</v>
      </c>
      <c r="X269" s="4">
        <v>3.5209999999999999</v>
      </c>
      <c r="Y269" s="4">
        <v>12.1</v>
      </c>
      <c r="Z269" s="4">
        <v>852</v>
      </c>
      <c r="AA269" s="4">
        <v>880</v>
      </c>
      <c r="AB269" s="4">
        <v>880</v>
      </c>
      <c r="AC269" s="4">
        <v>64</v>
      </c>
      <c r="AD269" s="4">
        <v>4.9800000000000004</v>
      </c>
      <c r="AE269" s="4">
        <v>0.11</v>
      </c>
      <c r="AF269" s="4">
        <v>980</v>
      </c>
      <c r="AG269" s="4">
        <v>-16</v>
      </c>
      <c r="AH269" s="4">
        <v>7</v>
      </c>
      <c r="AI269" s="4">
        <v>9</v>
      </c>
      <c r="AJ269" s="4">
        <v>190</v>
      </c>
      <c r="AK269" s="4">
        <v>139.69999999999999</v>
      </c>
      <c r="AL269" s="4">
        <v>2.5</v>
      </c>
      <c r="AM269" s="4">
        <v>195</v>
      </c>
      <c r="AN269" s="4" t="s">
        <v>155</v>
      </c>
      <c r="AO269" s="4">
        <v>2</v>
      </c>
      <c r="AP269" s="5">
        <v>0.85740740740740751</v>
      </c>
      <c r="AQ269" s="4">
        <v>47.162970999999999</v>
      </c>
      <c r="AR269" s="4">
        <v>-88.491871000000003</v>
      </c>
      <c r="AS269" s="4">
        <v>318.39999999999998</v>
      </c>
      <c r="AT269" s="4">
        <v>34.6</v>
      </c>
      <c r="AU269" s="4">
        <v>12</v>
      </c>
      <c r="AV269" s="4">
        <v>9</v>
      </c>
      <c r="AW269" s="4" t="s">
        <v>195</v>
      </c>
      <c r="AX269" s="4">
        <v>1.2848999999999999</v>
      </c>
      <c r="AY269" s="4">
        <v>1.1849000000000001</v>
      </c>
      <c r="AZ269" s="4">
        <v>2.0849000000000002</v>
      </c>
      <c r="BA269" s="4">
        <v>14.023</v>
      </c>
      <c r="BB269" s="4">
        <v>12.64</v>
      </c>
      <c r="BC269" s="4">
        <v>0.9</v>
      </c>
      <c r="BD269" s="4">
        <v>16.443000000000001</v>
      </c>
      <c r="BE269" s="4">
        <v>1733.2090000000001</v>
      </c>
      <c r="BF269" s="4">
        <v>480.20699999999999</v>
      </c>
      <c r="BG269" s="4">
        <v>3.36</v>
      </c>
      <c r="BH269" s="4">
        <v>0.06</v>
      </c>
      <c r="BI269" s="4">
        <v>3.42</v>
      </c>
      <c r="BJ269" s="4">
        <v>2.528</v>
      </c>
      <c r="BK269" s="4">
        <v>4.4999999999999998E-2</v>
      </c>
      <c r="BL269" s="4">
        <v>2.573</v>
      </c>
      <c r="BM269" s="4">
        <v>180.01419999999999</v>
      </c>
      <c r="BQ269" s="4">
        <v>561.54600000000005</v>
      </c>
      <c r="BR269" s="4">
        <v>0.67225000000000001</v>
      </c>
      <c r="BS269" s="4">
        <v>-5</v>
      </c>
      <c r="BT269" s="4">
        <v>-8.0546999999999994E-2</v>
      </c>
      <c r="BU269" s="4">
        <v>16.428097999999999</v>
      </c>
      <c r="BV269" s="4">
        <v>-1.627048</v>
      </c>
    </row>
    <row r="270" spans="1:74" x14ac:dyDescent="0.25">
      <c r="A270" s="2">
        <v>42067</v>
      </c>
      <c r="B270" s="3">
        <v>2.3219907407407408E-2</v>
      </c>
      <c r="C270" s="4">
        <v>9.2449999999999992</v>
      </c>
      <c r="D270" s="4">
        <v>3.9476</v>
      </c>
      <c r="E270" s="4">
        <v>39475.630400000002</v>
      </c>
      <c r="F270" s="4">
        <v>191.8</v>
      </c>
      <c r="G270" s="4">
        <v>3</v>
      </c>
      <c r="H270" s="4">
        <v>24702.9</v>
      </c>
      <c r="J270" s="4">
        <v>4.0999999999999996</v>
      </c>
      <c r="K270" s="4">
        <v>0.85909999999999997</v>
      </c>
      <c r="L270" s="4">
        <v>7.9419000000000004</v>
      </c>
      <c r="M270" s="4">
        <v>3.3913000000000002</v>
      </c>
      <c r="N270" s="4">
        <v>164.73689999999999</v>
      </c>
      <c r="O270" s="4">
        <v>2.5773000000000001</v>
      </c>
      <c r="P270" s="4">
        <v>167.3</v>
      </c>
      <c r="Q270" s="4">
        <v>123.9477</v>
      </c>
      <c r="R270" s="4">
        <v>1.9391</v>
      </c>
      <c r="S270" s="4">
        <v>125.9</v>
      </c>
      <c r="T270" s="4">
        <v>24702.920699999999</v>
      </c>
      <c r="W270" s="4">
        <v>0</v>
      </c>
      <c r="X270" s="4">
        <v>3.5223</v>
      </c>
      <c r="Y270" s="4">
        <v>12</v>
      </c>
      <c r="Z270" s="4">
        <v>853</v>
      </c>
      <c r="AA270" s="4">
        <v>881</v>
      </c>
      <c r="AB270" s="4">
        <v>880</v>
      </c>
      <c r="AC270" s="4">
        <v>64</v>
      </c>
      <c r="AD270" s="4">
        <v>4.9800000000000004</v>
      </c>
      <c r="AE270" s="4">
        <v>0.11</v>
      </c>
      <c r="AF270" s="4">
        <v>980</v>
      </c>
      <c r="AG270" s="4">
        <v>-16</v>
      </c>
      <c r="AH270" s="4">
        <v>7</v>
      </c>
      <c r="AI270" s="4">
        <v>9</v>
      </c>
      <c r="AJ270" s="4">
        <v>190</v>
      </c>
      <c r="AK270" s="4">
        <v>139</v>
      </c>
      <c r="AL270" s="4">
        <v>2.5</v>
      </c>
      <c r="AM270" s="4">
        <v>195</v>
      </c>
      <c r="AN270" s="4" t="s">
        <v>155</v>
      </c>
      <c r="AO270" s="4">
        <v>2</v>
      </c>
      <c r="AP270" s="5">
        <v>0.85741898148148143</v>
      </c>
      <c r="AQ270" s="4">
        <v>47.162809000000003</v>
      </c>
      <c r="AR270" s="4">
        <v>-88.491868999999994</v>
      </c>
      <c r="AS270" s="4">
        <v>318.60000000000002</v>
      </c>
      <c r="AT270" s="4">
        <v>36.799999999999997</v>
      </c>
      <c r="AU270" s="4">
        <v>12</v>
      </c>
      <c r="AV270" s="4">
        <v>9</v>
      </c>
      <c r="AW270" s="4" t="s">
        <v>195</v>
      </c>
      <c r="AX270" s="4">
        <v>1.3849</v>
      </c>
      <c r="AY270" s="4">
        <v>1.3697999999999999</v>
      </c>
      <c r="AZ270" s="4">
        <v>2.2698</v>
      </c>
      <c r="BA270" s="4">
        <v>14.023</v>
      </c>
      <c r="BB270" s="4">
        <v>12.67</v>
      </c>
      <c r="BC270" s="4">
        <v>0.9</v>
      </c>
      <c r="BD270" s="4">
        <v>16.401</v>
      </c>
      <c r="BE270" s="4">
        <v>1744.5119999999999</v>
      </c>
      <c r="BF270" s="4">
        <v>474.12900000000002</v>
      </c>
      <c r="BG270" s="4">
        <v>3.7890000000000001</v>
      </c>
      <c r="BH270" s="4">
        <v>5.8999999999999997E-2</v>
      </c>
      <c r="BI270" s="4">
        <v>3.8490000000000002</v>
      </c>
      <c r="BJ270" s="4">
        <v>2.851</v>
      </c>
      <c r="BK270" s="4">
        <v>4.4999999999999998E-2</v>
      </c>
      <c r="BL270" s="4">
        <v>2.8959999999999999</v>
      </c>
      <c r="BM270" s="4">
        <v>179.43899999999999</v>
      </c>
      <c r="BQ270" s="4">
        <v>562.56500000000005</v>
      </c>
      <c r="BR270" s="4">
        <v>0.63431199999999999</v>
      </c>
      <c r="BS270" s="4">
        <v>-5</v>
      </c>
      <c r="BT270" s="4">
        <v>-8.1456000000000001E-2</v>
      </c>
      <c r="BU270" s="4">
        <v>15.500999999999999</v>
      </c>
      <c r="BV270" s="4">
        <v>-1.645411</v>
      </c>
    </row>
    <row r="271" spans="1:74" x14ac:dyDescent="0.25">
      <c r="A271" s="2">
        <v>42067</v>
      </c>
      <c r="B271" s="3">
        <v>2.3231481481481481E-2</v>
      </c>
      <c r="C271" s="4">
        <v>8.89</v>
      </c>
      <c r="D271" s="4">
        <v>4.5522999999999998</v>
      </c>
      <c r="E271" s="4">
        <v>45522.753620000003</v>
      </c>
      <c r="F271" s="4">
        <v>220.1</v>
      </c>
      <c r="G271" s="4">
        <v>3</v>
      </c>
      <c r="H271" s="4">
        <v>24636.9</v>
      </c>
      <c r="J271" s="4">
        <v>4.2</v>
      </c>
      <c r="K271" s="4">
        <v>0.85619999999999996</v>
      </c>
      <c r="L271" s="4">
        <v>7.6120000000000001</v>
      </c>
      <c r="M271" s="4">
        <v>3.8978999999999999</v>
      </c>
      <c r="N271" s="4">
        <v>188.4349</v>
      </c>
      <c r="O271" s="4">
        <v>2.5687000000000002</v>
      </c>
      <c r="P271" s="4">
        <v>191</v>
      </c>
      <c r="Q271" s="4">
        <v>141.77799999999999</v>
      </c>
      <c r="R271" s="4">
        <v>1.9327000000000001</v>
      </c>
      <c r="S271" s="4">
        <v>143.69999999999999</v>
      </c>
      <c r="T271" s="4">
        <v>24636.876700000001</v>
      </c>
      <c r="W271" s="4">
        <v>0</v>
      </c>
      <c r="X271" s="4">
        <v>3.5962000000000001</v>
      </c>
      <c r="Y271" s="4">
        <v>12.1</v>
      </c>
      <c r="Z271" s="4">
        <v>852</v>
      </c>
      <c r="AA271" s="4">
        <v>880</v>
      </c>
      <c r="AB271" s="4">
        <v>880</v>
      </c>
      <c r="AC271" s="4">
        <v>64</v>
      </c>
      <c r="AD271" s="4">
        <v>4.9800000000000004</v>
      </c>
      <c r="AE271" s="4">
        <v>0.11</v>
      </c>
      <c r="AF271" s="4">
        <v>980</v>
      </c>
      <c r="AG271" s="4">
        <v>-16</v>
      </c>
      <c r="AH271" s="4">
        <v>7</v>
      </c>
      <c r="AI271" s="4">
        <v>9</v>
      </c>
      <c r="AJ271" s="4">
        <v>189.7</v>
      </c>
      <c r="AK271" s="4">
        <v>139</v>
      </c>
      <c r="AL271" s="4">
        <v>2.7</v>
      </c>
      <c r="AM271" s="4">
        <v>195</v>
      </c>
      <c r="AN271" s="4" t="s">
        <v>155</v>
      </c>
      <c r="AO271" s="4">
        <v>2</v>
      </c>
      <c r="AP271" s="5">
        <v>0.85743055555555558</v>
      </c>
      <c r="AQ271" s="4">
        <v>47.162643000000003</v>
      </c>
      <c r="AR271" s="4">
        <v>-88.491847000000007</v>
      </c>
      <c r="AS271" s="4">
        <v>318.60000000000002</v>
      </c>
      <c r="AT271" s="4">
        <v>39.9</v>
      </c>
      <c r="AU271" s="4">
        <v>12</v>
      </c>
      <c r="AV271" s="4">
        <v>9</v>
      </c>
      <c r="AW271" s="4" t="s">
        <v>195</v>
      </c>
      <c r="AX271" s="4">
        <v>1.4849000000000001</v>
      </c>
      <c r="AY271" s="4">
        <v>1.4849000000000001</v>
      </c>
      <c r="AZ271" s="4">
        <v>2.2999999999999998</v>
      </c>
      <c r="BA271" s="4">
        <v>14.023</v>
      </c>
      <c r="BB271" s="4">
        <v>12.41</v>
      </c>
      <c r="BC271" s="4">
        <v>0.88</v>
      </c>
      <c r="BD271" s="4">
        <v>16.788</v>
      </c>
      <c r="BE271" s="4">
        <v>1651.6279999999999</v>
      </c>
      <c r="BF271" s="4">
        <v>538.29399999999998</v>
      </c>
      <c r="BG271" s="4">
        <v>4.282</v>
      </c>
      <c r="BH271" s="4">
        <v>5.8000000000000003E-2</v>
      </c>
      <c r="BI271" s="4">
        <v>4.34</v>
      </c>
      <c r="BJ271" s="4">
        <v>3.222</v>
      </c>
      <c r="BK271" s="4">
        <v>4.3999999999999997E-2</v>
      </c>
      <c r="BL271" s="4">
        <v>3.2650000000000001</v>
      </c>
      <c r="BM271" s="4">
        <v>176.77449999999999</v>
      </c>
      <c r="BQ271" s="4">
        <v>567.36400000000003</v>
      </c>
      <c r="BR271" s="4">
        <v>0.60287999999999997</v>
      </c>
      <c r="BS271" s="4">
        <v>-5</v>
      </c>
      <c r="BT271" s="4">
        <v>-8.0543000000000003E-2</v>
      </c>
      <c r="BU271" s="4">
        <v>14.732882999999999</v>
      </c>
      <c r="BV271" s="4">
        <v>-1.626978</v>
      </c>
    </row>
    <row r="272" spans="1:74" x14ac:dyDescent="0.25">
      <c r="A272" s="2">
        <v>42067</v>
      </c>
      <c r="B272" s="3">
        <v>2.3243055555555555E-2</v>
      </c>
      <c r="C272" s="4">
        <v>8.327</v>
      </c>
      <c r="D272" s="4">
        <v>5.1280000000000001</v>
      </c>
      <c r="E272" s="4">
        <v>51279.74048</v>
      </c>
      <c r="F272" s="4">
        <v>229.6</v>
      </c>
      <c r="G272" s="4">
        <v>3.1</v>
      </c>
      <c r="H272" s="4">
        <v>24911.599999999999</v>
      </c>
      <c r="J272" s="4">
        <v>4.2</v>
      </c>
      <c r="K272" s="4">
        <v>0.85489999999999999</v>
      </c>
      <c r="L272" s="4">
        <v>7.1182999999999996</v>
      </c>
      <c r="M272" s="4">
        <v>4.3837999999999999</v>
      </c>
      <c r="N272" s="4">
        <v>196.2972</v>
      </c>
      <c r="O272" s="4">
        <v>2.6501999999999999</v>
      </c>
      <c r="P272" s="4">
        <v>198.9</v>
      </c>
      <c r="Q272" s="4">
        <v>147.69370000000001</v>
      </c>
      <c r="R272" s="4">
        <v>1.994</v>
      </c>
      <c r="S272" s="4">
        <v>149.69999999999999</v>
      </c>
      <c r="T272" s="4">
        <v>24911.563999999998</v>
      </c>
      <c r="W272" s="4">
        <v>0</v>
      </c>
      <c r="X272" s="4">
        <v>3.5905</v>
      </c>
      <c r="Y272" s="4">
        <v>12</v>
      </c>
      <c r="Z272" s="4">
        <v>853</v>
      </c>
      <c r="AA272" s="4">
        <v>879</v>
      </c>
      <c r="AB272" s="4">
        <v>881</v>
      </c>
      <c r="AC272" s="4">
        <v>64</v>
      </c>
      <c r="AD272" s="4">
        <v>4.9800000000000004</v>
      </c>
      <c r="AE272" s="4">
        <v>0.11</v>
      </c>
      <c r="AF272" s="4">
        <v>980</v>
      </c>
      <c r="AG272" s="4">
        <v>-16</v>
      </c>
      <c r="AH272" s="4">
        <v>7</v>
      </c>
      <c r="AI272" s="4">
        <v>9</v>
      </c>
      <c r="AJ272" s="4">
        <v>189</v>
      </c>
      <c r="AK272" s="4">
        <v>139</v>
      </c>
      <c r="AL272" s="4">
        <v>2.9</v>
      </c>
      <c r="AM272" s="4">
        <v>195</v>
      </c>
      <c r="AN272" s="4" t="s">
        <v>155</v>
      </c>
      <c r="AO272" s="4">
        <v>2</v>
      </c>
      <c r="AP272" s="5">
        <v>0.85744212962962962</v>
      </c>
      <c r="AQ272" s="4">
        <v>47.162475000000001</v>
      </c>
      <c r="AR272" s="4">
        <v>-88.491795999999994</v>
      </c>
      <c r="AS272" s="4">
        <v>318.60000000000002</v>
      </c>
      <c r="AT272" s="4">
        <v>41.7</v>
      </c>
      <c r="AU272" s="4">
        <v>12</v>
      </c>
      <c r="AV272" s="4">
        <v>9</v>
      </c>
      <c r="AW272" s="4" t="s">
        <v>195</v>
      </c>
      <c r="AX272" s="4">
        <v>1.5</v>
      </c>
      <c r="AY272" s="4">
        <v>1.5849</v>
      </c>
      <c r="AZ272" s="4">
        <v>2.3849</v>
      </c>
      <c r="BA272" s="4">
        <v>14.023</v>
      </c>
      <c r="BB272" s="4">
        <v>12.28</v>
      </c>
      <c r="BC272" s="4">
        <v>0.88</v>
      </c>
      <c r="BD272" s="4">
        <v>16.974</v>
      </c>
      <c r="BE272" s="4">
        <v>1542.317</v>
      </c>
      <c r="BF272" s="4">
        <v>604.54300000000001</v>
      </c>
      <c r="BG272" s="4">
        <v>4.4539999999999997</v>
      </c>
      <c r="BH272" s="4">
        <v>0.06</v>
      </c>
      <c r="BI272" s="4">
        <v>4.5140000000000002</v>
      </c>
      <c r="BJ272" s="4">
        <v>3.351</v>
      </c>
      <c r="BK272" s="4">
        <v>4.4999999999999998E-2</v>
      </c>
      <c r="BL272" s="4">
        <v>3.3959999999999999</v>
      </c>
      <c r="BM272" s="4">
        <v>178.49080000000001</v>
      </c>
      <c r="BQ272" s="4">
        <v>565.65499999999997</v>
      </c>
      <c r="BR272" s="4">
        <v>0.64051400000000003</v>
      </c>
      <c r="BS272" s="4">
        <v>-5</v>
      </c>
      <c r="BT272" s="4">
        <v>-8.2270999999999997E-2</v>
      </c>
      <c r="BU272" s="4">
        <v>15.652573</v>
      </c>
      <c r="BV272" s="4">
        <v>-1.661869</v>
      </c>
    </row>
    <row r="273" spans="1:74" x14ac:dyDescent="0.25">
      <c r="A273" s="2">
        <v>42067</v>
      </c>
      <c r="B273" s="3">
        <v>2.3254629629629629E-2</v>
      </c>
      <c r="C273" s="4">
        <v>8.4779999999999998</v>
      </c>
      <c r="D273" s="4">
        <v>5.1406000000000001</v>
      </c>
      <c r="E273" s="4">
        <v>51406.178189999999</v>
      </c>
      <c r="F273" s="4">
        <v>231.2</v>
      </c>
      <c r="G273" s="4">
        <v>3.1</v>
      </c>
      <c r="H273" s="4">
        <v>25094.9</v>
      </c>
      <c r="J273" s="4">
        <v>4.2</v>
      </c>
      <c r="K273" s="4">
        <v>0.85340000000000005</v>
      </c>
      <c r="L273" s="4">
        <v>7.2348999999999997</v>
      </c>
      <c r="M273" s="4">
        <v>4.3869999999999996</v>
      </c>
      <c r="N273" s="4">
        <v>197.32060000000001</v>
      </c>
      <c r="O273" s="4">
        <v>2.6455000000000002</v>
      </c>
      <c r="P273" s="4">
        <v>200</v>
      </c>
      <c r="Q273" s="4">
        <v>148.46369999999999</v>
      </c>
      <c r="R273" s="4">
        <v>1.9904999999999999</v>
      </c>
      <c r="S273" s="4">
        <v>150.5</v>
      </c>
      <c r="T273" s="4">
        <v>25094.920999999998</v>
      </c>
      <c r="W273" s="4">
        <v>0</v>
      </c>
      <c r="X273" s="4">
        <v>3.5842999999999998</v>
      </c>
      <c r="Y273" s="4">
        <v>12</v>
      </c>
      <c r="Z273" s="4">
        <v>853</v>
      </c>
      <c r="AA273" s="4">
        <v>880</v>
      </c>
      <c r="AB273" s="4">
        <v>881</v>
      </c>
      <c r="AC273" s="4">
        <v>64</v>
      </c>
      <c r="AD273" s="4">
        <v>4.9800000000000004</v>
      </c>
      <c r="AE273" s="4">
        <v>0.11</v>
      </c>
      <c r="AF273" s="4">
        <v>980</v>
      </c>
      <c r="AG273" s="4">
        <v>-16</v>
      </c>
      <c r="AH273" s="4">
        <v>7.26973</v>
      </c>
      <c r="AI273" s="4">
        <v>9</v>
      </c>
      <c r="AJ273" s="4">
        <v>189</v>
      </c>
      <c r="AK273" s="4">
        <v>139</v>
      </c>
      <c r="AL273" s="4">
        <v>2.9</v>
      </c>
      <c r="AM273" s="4">
        <v>195</v>
      </c>
      <c r="AN273" s="4" t="s">
        <v>155</v>
      </c>
      <c r="AO273" s="4">
        <v>2</v>
      </c>
      <c r="AP273" s="5">
        <v>0.85745370370370377</v>
      </c>
      <c r="AQ273" s="4">
        <v>47.162306000000001</v>
      </c>
      <c r="AR273" s="4">
        <v>-88.491726</v>
      </c>
      <c r="AS273" s="4">
        <v>318.3</v>
      </c>
      <c r="AT273" s="4">
        <v>42.7</v>
      </c>
      <c r="AU273" s="4">
        <v>12</v>
      </c>
      <c r="AV273" s="4">
        <v>9</v>
      </c>
      <c r="AW273" s="4" t="s">
        <v>195</v>
      </c>
      <c r="AX273" s="4">
        <v>1.5</v>
      </c>
      <c r="AY273" s="4">
        <v>1.6</v>
      </c>
      <c r="AZ273" s="4">
        <v>2.4</v>
      </c>
      <c r="BA273" s="4">
        <v>14.023</v>
      </c>
      <c r="BB273" s="4">
        <v>12.15</v>
      </c>
      <c r="BC273" s="4">
        <v>0.87</v>
      </c>
      <c r="BD273" s="4">
        <v>17.178000000000001</v>
      </c>
      <c r="BE273" s="4">
        <v>1552.21</v>
      </c>
      <c r="BF273" s="4">
        <v>599.05399999999997</v>
      </c>
      <c r="BG273" s="4">
        <v>4.4329999999999998</v>
      </c>
      <c r="BH273" s="4">
        <v>5.8999999999999997E-2</v>
      </c>
      <c r="BI273" s="4">
        <v>4.4930000000000003</v>
      </c>
      <c r="BJ273" s="4">
        <v>3.3359999999999999</v>
      </c>
      <c r="BK273" s="4">
        <v>4.4999999999999998E-2</v>
      </c>
      <c r="BL273" s="4">
        <v>3.38</v>
      </c>
      <c r="BM273" s="4">
        <v>178.0437</v>
      </c>
      <c r="BQ273" s="4">
        <v>559.14099999999996</v>
      </c>
      <c r="BR273" s="4">
        <v>0.67474999999999996</v>
      </c>
      <c r="BS273" s="4">
        <v>-5</v>
      </c>
      <c r="BT273" s="4">
        <v>-8.3000000000000004E-2</v>
      </c>
      <c r="BU273" s="4">
        <v>16.48921</v>
      </c>
      <c r="BV273" s="4">
        <v>-1.6766000000000001</v>
      </c>
    </row>
    <row r="274" spans="1:74" x14ac:dyDescent="0.25">
      <c r="A274" s="2">
        <v>42067</v>
      </c>
      <c r="B274" s="3">
        <v>2.3266203703703702E-2</v>
      </c>
      <c r="C274" s="4">
        <v>9.2460000000000004</v>
      </c>
      <c r="D274" s="4">
        <v>4.5137</v>
      </c>
      <c r="E274" s="4">
        <v>45136.583599999998</v>
      </c>
      <c r="F274" s="4">
        <v>225.6</v>
      </c>
      <c r="G274" s="4">
        <v>3.1</v>
      </c>
      <c r="H274" s="4">
        <v>25041</v>
      </c>
      <c r="J274" s="4">
        <v>4.2</v>
      </c>
      <c r="K274" s="4">
        <v>0.85340000000000005</v>
      </c>
      <c r="L274" s="4">
        <v>7.8902000000000001</v>
      </c>
      <c r="M274" s="4">
        <v>3.8519999999999999</v>
      </c>
      <c r="N274" s="4">
        <v>192.51990000000001</v>
      </c>
      <c r="O274" s="4">
        <v>2.6455000000000002</v>
      </c>
      <c r="P274" s="4">
        <v>195.2</v>
      </c>
      <c r="Q274" s="4">
        <v>144.85159999999999</v>
      </c>
      <c r="R274" s="4">
        <v>1.9904999999999999</v>
      </c>
      <c r="S274" s="4">
        <v>146.80000000000001</v>
      </c>
      <c r="T274" s="4">
        <v>25040.985799999999</v>
      </c>
      <c r="W274" s="4">
        <v>0</v>
      </c>
      <c r="X274" s="4">
        <v>3.5842999999999998</v>
      </c>
      <c r="Y274" s="4">
        <v>12</v>
      </c>
      <c r="Z274" s="4">
        <v>853</v>
      </c>
      <c r="AA274" s="4">
        <v>880</v>
      </c>
      <c r="AB274" s="4">
        <v>880</v>
      </c>
      <c r="AC274" s="4">
        <v>64</v>
      </c>
      <c r="AD274" s="4">
        <v>4.9800000000000004</v>
      </c>
      <c r="AE274" s="4">
        <v>0.11</v>
      </c>
      <c r="AF274" s="4">
        <v>980</v>
      </c>
      <c r="AG274" s="4">
        <v>-16</v>
      </c>
      <c r="AH274" s="4">
        <v>8</v>
      </c>
      <c r="AI274" s="4">
        <v>9</v>
      </c>
      <c r="AJ274" s="4">
        <v>189</v>
      </c>
      <c r="AK274" s="4">
        <v>139.30000000000001</v>
      </c>
      <c r="AL274" s="4">
        <v>2.7</v>
      </c>
      <c r="AM274" s="4">
        <v>195</v>
      </c>
      <c r="AN274" s="4" t="s">
        <v>155</v>
      </c>
      <c r="AO274" s="4">
        <v>2</v>
      </c>
      <c r="AP274" s="5">
        <v>0.8574652777777777</v>
      </c>
      <c r="AQ274" s="4">
        <v>47.162137000000001</v>
      </c>
      <c r="AR274" s="4">
        <v>-88.491642999999996</v>
      </c>
      <c r="AS274" s="4">
        <v>318.2</v>
      </c>
      <c r="AT274" s="4">
        <v>44.4</v>
      </c>
      <c r="AU274" s="4">
        <v>12</v>
      </c>
      <c r="AV274" s="4">
        <v>9</v>
      </c>
      <c r="AW274" s="4" t="s">
        <v>195</v>
      </c>
      <c r="AX274" s="4">
        <v>1.5</v>
      </c>
      <c r="AY274" s="4">
        <v>1.6</v>
      </c>
      <c r="AZ274" s="4">
        <v>2.4</v>
      </c>
      <c r="BA274" s="4">
        <v>14.023</v>
      </c>
      <c r="BB274" s="4">
        <v>12.15</v>
      </c>
      <c r="BC274" s="4">
        <v>0.87</v>
      </c>
      <c r="BD274" s="4">
        <v>17.178000000000001</v>
      </c>
      <c r="BE274" s="4">
        <v>1679.1320000000001</v>
      </c>
      <c r="BF274" s="4">
        <v>521.74300000000005</v>
      </c>
      <c r="BG274" s="4">
        <v>4.2910000000000004</v>
      </c>
      <c r="BH274" s="4">
        <v>5.8999999999999997E-2</v>
      </c>
      <c r="BI274" s="4">
        <v>4.3490000000000002</v>
      </c>
      <c r="BJ274" s="4">
        <v>3.2280000000000002</v>
      </c>
      <c r="BK274" s="4">
        <v>4.3999999999999997E-2</v>
      </c>
      <c r="BL274" s="4">
        <v>3.2730000000000001</v>
      </c>
      <c r="BM274" s="4">
        <v>176.2253</v>
      </c>
      <c r="BQ274" s="4">
        <v>554.62400000000002</v>
      </c>
      <c r="BR274" s="4">
        <v>0.63275700000000001</v>
      </c>
      <c r="BS274" s="4">
        <v>-5</v>
      </c>
      <c r="BT274" s="4">
        <v>-8.3806000000000005E-2</v>
      </c>
      <c r="BU274" s="4">
        <v>15.463005000000001</v>
      </c>
      <c r="BV274" s="4">
        <v>-1.692885</v>
      </c>
    </row>
    <row r="275" spans="1:74" x14ac:dyDescent="0.25">
      <c r="A275" s="2">
        <v>42067</v>
      </c>
      <c r="B275" s="3">
        <v>2.3277777777777783E-2</v>
      </c>
      <c r="C275" s="4">
        <v>9.7430000000000003</v>
      </c>
      <c r="D275" s="4">
        <v>3.6699000000000002</v>
      </c>
      <c r="E275" s="4">
        <v>36698.712189999998</v>
      </c>
      <c r="F275" s="4">
        <v>222.9</v>
      </c>
      <c r="G275" s="4">
        <v>3</v>
      </c>
      <c r="H275" s="4">
        <v>24996.2</v>
      </c>
      <c r="J275" s="4">
        <v>4.2</v>
      </c>
      <c r="K275" s="4">
        <v>0.85760000000000003</v>
      </c>
      <c r="L275" s="4">
        <v>8.3551000000000002</v>
      </c>
      <c r="M275" s="4">
        <v>3.1472000000000002</v>
      </c>
      <c r="N275" s="4">
        <v>191.1711</v>
      </c>
      <c r="O275" s="4">
        <v>2.5727000000000002</v>
      </c>
      <c r="P275" s="4">
        <v>193.7</v>
      </c>
      <c r="Q275" s="4">
        <v>143.83680000000001</v>
      </c>
      <c r="R275" s="4">
        <v>1.9357</v>
      </c>
      <c r="S275" s="4">
        <v>145.80000000000001</v>
      </c>
      <c r="T275" s="4">
        <v>24996.212100000001</v>
      </c>
      <c r="W275" s="4">
        <v>0</v>
      </c>
      <c r="X275" s="4">
        <v>3.6017999999999999</v>
      </c>
      <c r="Y275" s="4">
        <v>12</v>
      </c>
      <c r="Z275" s="4">
        <v>854</v>
      </c>
      <c r="AA275" s="4">
        <v>880</v>
      </c>
      <c r="AB275" s="4">
        <v>879</v>
      </c>
      <c r="AC275" s="4">
        <v>64</v>
      </c>
      <c r="AD275" s="4">
        <v>4.9800000000000004</v>
      </c>
      <c r="AE275" s="4">
        <v>0.11</v>
      </c>
      <c r="AF275" s="4">
        <v>980</v>
      </c>
      <c r="AG275" s="4">
        <v>-16</v>
      </c>
      <c r="AH275" s="4">
        <v>8</v>
      </c>
      <c r="AI275" s="4">
        <v>9</v>
      </c>
      <c r="AJ275" s="4">
        <v>189</v>
      </c>
      <c r="AK275" s="4">
        <v>140</v>
      </c>
      <c r="AL275" s="4">
        <v>2.7</v>
      </c>
      <c r="AM275" s="4">
        <v>195</v>
      </c>
      <c r="AN275" s="4" t="s">
        <v>155</v>
      </c>
      <c r="AO275" s="4">
        <v>2</v>
      </c>
      <c r="AP275" s="5">
        <v>0.85747685185185185</v>
      </c>
      <c r="AQ275" s="4">
        <v>47.161807000000003</v>
      </c>
      <c r="AR275" s="4">
        <v>-88.491462999999996</v>
      </c>
      <c r="AS275" s="4">
        <v>317.5</v>
      </c>
      <c r="AT275" s="4">
        <v>46.1</v>
      </c>
      <c r="AU275" s="4">
        <v>12</v>
      </c>
      <c r="AV275" s="4">
        <v>9</v>
      </c>
      <c r="AW275" s="4" t="s">
        <v>195</v>
      </c>
      <c r="AX275" s="4">
        <v>1.1604000000000001</v>
      </c>
      <c r="AY275" s="4">
        <v>1.6</v>
      </c>
      <c r="AZ275" s="4">
        <v>2.4</v>
      </c>
      <c r="BA275" s="4">
        <v>14.023</v>
      </c>
      <c r="BB275" s="4">
        <v>12.53</v>
      </c>
      <c r="BC275" s="4">
        <v>0.89</v>
      </c>
      <c r="BD275" s="4">
        <v>16.606999999999999</v>
      </c>
      <c r="BE275" s="4">
        <v>1809.2</v>
      </c>
      <c r="BF275" s="4">
        <v>433.74900000000002</v>
      </c>
      <c r="BG275" s="4">
        <v>4.335</v>
      </c>
      <c r="BH275" s="4">
        <v>5.8000000000000003E-2</v>
      </c>
      <c r="BI275" s="4">
        <v>4.3929999999999998</v>
      </c>
      <c r="BJ275" s="4">
        <v>3.262</v>
      </c>
      <c r="BK275" s="4">
        <v>4.3999999999999997E-2</v>
      </c>
      <c r="BL275" s="4">
        <v>3.306</v>
      </c>
      <c r="BM275" s="4">
        <v>178.99080000000001</v>
      </c>
      <c r="BQ275" s="4">
        <v>567.09799999999996</v>
      </c>
      <c r="BR275" s="4">
        <v>0.60069300000000003</v>
      </c>
      <c r="BS275" s="4">
        <v>-5</v>
      </c>
      <c r="BT275" s="4">
        <v>-8.5999999999999993E-2</v>
      </c>
      <c r="BU275" s="4">
        <v>14.679442999999999</v>
      </c>
      <c r="BV275" s="4">
        <v>-1.7372000000000001</v>
      </c>
    </row>
    <row r="276" spans="1:74" x14ac:dyDescent="0.25">
      <c r="A276" s="2">
        <v>42067</v>
      </c>
      <c r="B276" s="3">
        <v>2.3289351851851853E-2</v>
      </c>
      <c r="C276" s="4">
        <v>10.047000000000001</v>
      </c>
      <c r="D276" s="4">
        <v>2.7667000000000002</v>
      </c>
      <c r="E276" s="4">
        <v>27666.732929999998</v>
      </c>
      <c r="F276" s="4">
        <v>221.2</v>
      </c>
      <c r="G276" s="4">
        <v>-0.8</v>
      </c>
      <c r="H276" s="4">
        <v>24707</v>
      </c>
      <c r="J276" s="4">
        <v>4.2</v>
      </c>
      <c r="K276" s="4">
        <v>0.8639</v>
      </c>
      <c r="L276" s="4">
        <v>8.6792999999999996</v>
      </c>
      <c r="M276" s="4">
        <v>2.3900999999999999</v>
      </c>
      <c r="N276" s="4">
        <v>191.07640000000001</v>
      </c>
      <c r="O276" s="4">
        <v>0</v>
      </c>
      <c r="P276" s="4">
        <v>191.1</v>
      </c>
      <c r="Q276" s="4">
        <v>143.76560000000001</v>
      </c>
      <c r="R276" s="4">
        <v>0</v>
      </c>
      <c r="S276" s="4">
        <v>143.80000000000001</v>
      </c>
      <c r="T276" s="4">
        <v>24707.0219</v>
      </c>
      <c r="W276" s="4">
        <v>0</v>
      </c>
      <c r="X276" s="4">
        <v>3.6284000000000001</v>
      </c>
      <c r="Y276" s="4">
        <v>12.1</v>
      </c>
      <c r="Z276" s="4">
        <v>853</v>
      </c>
      <c r="AA276" s="4">
        <v>879</v>
      </c>
      <c r="AB276" s="4">
        <v>879</v>
      </c>
      <c r="AC276" s="4">
        <v>64</v>
      </c>
      <c r="AD276" s="4">
        <v>4.9800000000000004</v>
      </c>
      <c r="AE276" s="4">
        <v>0.11</v>
      </c>
      <c r="AF276" s="4">
        <v>980</v>
      </c>
      <c r="AG276" s="4">
        <v>-16</v>
      </c>
      <c r="AH276" s="4">
        <v>7.7332669999999997</v>
      </c>
      <c r="AI276" s="4">
        <v>9</v>
      </c>
      <c r="AJ276" s="4">
        <v>189</v>
      </c>
      <c r="AK276" s="4">
        <v>140</v>
      </c>
      <c r="AL276" s="4">
        <v>2.6</v>
      </c>
      <c r="AM276" s="4">
        <v>195</v>
      </c>
      <c r="AN276" s="4" t="s">
        <v>155</v>
      </c>
      <c r="AO276" s="4">
        <v>2</v>
      </c>
      <c r="AP276" s="5">
        <v>0.85749999999999993</v>
      </c>
      <c r="AQ276" s="4">
        <v>47.161752999999997</v>
      </c>
      <c r="AR276" s="4">
        <v>-88.491433000000001</v>
      </c>
      <c r="AS276" s="4">
        <v>317.39999999999998</v>
      </c>
      <c r="AT276" s="4">
        <v>46.7</v>
      </c>
      <c r="AU276" s="4">
        <v>12</v>
      </c>
      <c r="AV276" s="4">
        <v>9</v>
      </c>
      <c r="AW276" s="4" t="s">
        <v>195</v>
      </c>
      <c r="AX276" s="4">
        <v>1.6942999999999999</v>
      </c>
      <c r="AY276" s="4">
        <v>1.0906</v>
      </c>
      <c r="AZ276" s="4">
        <v>2.8245</v>
      </c>
      <c r="BA276" s="4">
        <v>14.023</v>
      </c>
      <c r="BB276" s="4">
        <v>13.14</v>
      </c>
      <c r="BC276" s="4">
        <v>0.94</v>
      </c>
      <c r="BD276" s="4">
        <v>15.754</v>
      </c>
      <c r="BE276" s="4">
        <v>1943.711</v>
      </c>
      <c r="BF276" s="4">
        <v>340.67899999999997</v>
      </c>
      <c r="BG276" s="4">
        <v>4.4809999999999999</v>
      </c>
      <c r="BH276" s="4">
        <v>0</v>
      </c>
      <c r="BI276" s="4">
        <v>4.4809999999999999</v>
      </c>
      <c r="BJ276" s="4">
        <v>3.3719999999999999</v>
      </c>
      <c r="BK276" s="4">
        <v>0</v>
      </c>
      <c r="BL276" s="4">
        <v>3.3719999999999999</v>
      </c>
      <c r="BM276" s="4">
        <v>182.97290000000001</v>
      </c>
      <c r="BQ276" s="4">
        <v>590.82399999999996</v>
      </c>
      <c r="BR276" s="4">
        <v>0.55845199999999995</v>
      </c>
      <c r="BS276" s="4">
        <v>-5</v>
      </c>
      <c r="BT276" s="4">
        <v>-8.6800000000000002E-2</v>
      </c>
      <c r="BU276" s="4">
        <v>13.64716</v>
      </c>
      <c r="BV276" s="4">
        <v>-1.7533639999999999</v>
      </c>
    </row>
    <row r="277" spans="1:74" x14ac:dyDescent="0.25">
      <c r="A277" s="2">
        <v>42067</v>
      </c>
      <c r="B277" s="3">
        <v>2.330092592592593E-2</v>
      </c>
      <c r="C277" s="4">
        <v>9.3460000000000001</v>
      </c>
      <c r="D277" s="4">
        <v>2.6857000000000002</v>
      </c>
      <c r="E277" s="4">
        <v>26856.939760000001</v>
      </c>
      <c r="F277" s="4">
        <v>218.9</v>
      </c>
      <c r="G277" s="4">
        <v>-3.9</v>
      </c>
      <c r="H277" s="4">
        <v>24437.4</v>
      </c>
      <c r="J277" s="4">
        <v>4.0999999999999996</v>
      </c>
      <c r="K277" s="4">
        <v>0.87050000000000005</v>
      </c>
      <c r="L277" s="4">
        <v>8.1356999999999999</v>
      </c>
      <c r="M277" s="4">
        <v>2.3378999999999999</v>
      </c>
      <c r="N277" s="4">
        <v>190.51769999999999</v>
      </c>
      <c r="O277" s="4">
        <v>0</v>
      </c>
      <c r="P277" s="4">
        <v>190.5</v>
      </c>
      <c r="Q277" s="4">
        <v>143.34520000000001</v>
      </c>
      <c r="R277" s="4">
        <v>0</v>
      </c>
      <c r="S277" s="4">
        <v>143.30000000000001</v>
      </c>
      <c r="T277" s="4">
        <v>24437.390299999999</v>
      </c>
      <c r="W277" s="4">
        <v>0</v>
      </c>
      <c r="X277" s="4">
        <v>3.5691000000000002</v>
      </c>
      <c r="Y277" s="4">
        <v>12</v>
      </c>
      <c r="Z277" s="4">
        <v>852</v>
      </c>
      <c r="AA277" s="4">
        <v>878</v>
      </c>
      <c r="AB277" s="4">
        <v>879</v>
      </c>
      <c r="AC277" s="4">
        <v>64</v>
      </c>
      <c r="AD277" s="4">
        <v>4.9800000000000004</v>
      </c>
      <c r="AE277" s="4">
        <v>0.11</v>
      </c>
      <c r="AF277" s="4">
        <v>980</v>
      </c>
      <c r="AG277" s="4">
        <v>-16</v>
      </c>
      <c r="AH277" s="4">
        <v>7.266</v>
      </c>
      <c r="AI277" s="4">
        <v>9</v>
      </c>
      <c r="AJ277" s="4">
        <v>189.3</v>
      </c>
      <c r="AK277" s="4">
        <v>140</v>
      </c>
      <c r="AL277" s="4">
        <v>2.7</v>
      </c>
      <c r="AM277" s="4">
        <v>195</v>
      </c>
      <c r="AN277" s="4" t="s">
        <v>155</v>
      </c>
      <c r="AO277" s="4">
        <v>2</v>
      </c>
      <c r="AP277" s="5">
        <v>0.85749999999999993</v>
      </c>
      <c r="AQ277" s="4">
        <v>47.161608999999999</v>
      </c>
      <c r="AR277" s="4">
        <v>-88.491332999999997</v>
      </c>
      <c r="AS277" s="4">
        <v>317.5</v>
      </c>
      <c r="AT277" s="4">
        <v>46.1</v>
      </c>
      <c r="AU277" s="4">
        <v>12</v>
      </c>
      <c r="AV277" s="4">
        <v>9</v>
      </c>
      <c r="AW277" s="4" t="s">
        <v>195</v>
      </c>
      <c r="AX277" s="4">
        <v>1.1208</v>
      </c>
      <c r="AY277" s="4">
        <v>1.0849</v>
      </c>
      <c r="AZ277" s="4">
        <v>2.3056999999999999</v>
      </c>
      <c r="BA277" s="4">
        <v>14.023</v>
      </c>
      <c r="BB277" s="4">
        <v>13.83</v>
      </c>
      <c r="BC277" s="4">
        <v>0.99</v>
      </c>
      <c r="BD277" s="4">
        <v>14.874000000000001</v>
      </c>
      <c r="BE277" s="4">
        <v>1910.08</v>
      </c>
      <c r="BF277" s="4">
        <v>349.35599999999999</v>
      </c>
      <c r="BG277" s="4">
        <v>4.6840000000000002</v>
      </c>
      <c r="BH277" s="4">
        <v>0</v>
      </c>
      <c r="BI277" s="4">
        <v>4.6840000000000002</v>
      </c>
      <c r="BJ277" s="4">
        <v>3.524</v>
      </c>
      <c r="BK277" s="4">
        <v>0</v>
      </c>
      <c r="BL277" s="4">
        <v>3.524</v>
      </c>
      <c r="BM277" s="4">
        <v>189.72839999999999</v>
      </c>
      <c r="BQ277" s="4">
        <v>609.28</v>
      </c>
      <c r="BR277" s="4">
        <v>0.36247400000000002</v>
      </c>
      <c r="BS277" s="4">
        <v>-5</v>
      </c>
      <c r="BT277" s="4">
        <v>-8.8999999999999996E-2</v>
      </c>
      <c r="BU277" s="4">
        <v>8.8579589999999993</v>
      </c>
      <c r="BV277" s="4">
        <v>-1.7978000000000001</v>
      </c>
    </row>
    <row r="278" spans="1:74" x14ac:dyDescent="0.25">
      <c r="A278" s="2">
        <v>42067</v>
      </c>
      <c r="B278" s="3">
        <v>2.33125E-2</v>
      </c>
      <c r="C278" s="4">
        <v>7.4969999999999999</v>
      </c>
      <c r="D278" s="4">
        <v>3.3620000000000001</v>
      </c>
      <c r="E278" s="4">
        <v>33619.81682</v>
      </c>
      <c r="F278" s="4">
        <v>207.6</v>
      </c>
      <c r="G278" s="4">
        <v>-4.2</v>
      </c>
      <c r="H278" s="4">
        <v>30004.6</v>
      </c>
      <c r="J278" s="4">
        <v>4.0999999999999996</v>
      </c>
      <c r="K278" s="4">
        <v>0.87350000000000005</v>
      </c>
      <c r="L278" s="4">
        <v>6.5484</v>
      </c>
      <c r="M278" s="4">
        <v>2.9367000000000001</v>
      </c>
      <c r="N278" s="4">
        <v>181.32939999999999</v>
      </c>
      <c r="O278" s="4">
        <v>0</v>
      </c>
      <c r="P278" s="4">
        <v>181.3</v>
      </c>
      <c r="Q278" s="4">
        <v>136.43190000000001</v>
      </c>
      <c r="R278" s="4">
        <v>0</v>
      </c>
      <c r="S278" s="4">
        <v>136.4</v>
      </c>
      <c r="T278" s="4">
        <v>30004.6407</v>
      </c>
      <c r="W278" s="4">
        <v>0</v>
      </c>
      <c r="X278" s="4">
        <v>3.5813000000000001</v>
      </c>
      <c r="Y278" s="4">
        <v>12</v>
      </c>
      <c r="Z278" s="4">
        <v>851</v>
      </c>
      <c r="AA278" s="4">
        <v>878</v>
      </c>
      <c r="AB278" s="4">
        <v>878</v>
      </c>
      <c r="AC278" s="4">
        <v>64</v>
      </c>
      <c r="AD278" s="4">
        <v>4.9800000000000004</v>
      </c>
      <c r="AE278" s="4">
        <v>0.11</v>
      </c>
      <c r="AF278" s="4">
        <v>980</v>
      </c>
      <c r="AG278" s="4">
        <v>-16</v>
      </c>
      <c r="AH278" s="4">
        <v>8</v>
      </c>
      <c r="AI278" s="4">
        <v>9</v>
      </c>
      <c r="AJ278" s="4">
        <v>189.7</v>
      </c>
      <c r="AK278" s="4">
        <v>140</v>
      </c>
      <c r="AL278" s="4">
        <v>2.7</v>
      </c>
      <c r="AM278" s="4">
        <v>195</v>
      </c>
      <c r="AN278" s="4" t="s">
        <v>155</v>
      </c>
      <c r="AO278" s="4">
        <v>2</v>
      </c>
      <c r="AP278" s="5">
        <v>0.85751157407407408</v>
      </c>
      <c r="AQ278" s="4">
        <v>47.161447000000003</v>
      </c>
      <c r="AR278" s="4">
        <v>-88.491197999999997</v>
      </c>
      <c r="AS278" s="4">
        <v>317.39999999999998</v>
      </c>
      <c r="AT278" s="4">
        <v>46</v>
      </c>
      <c r="AU278" s="4">
        <v>12</v>
      </c>
      <c r="AV278" s="4">
        <v>9</v>
      </c>
      <c r="AW278" s="4" t="s">
        <v>195</v>
      </c>
      <c r="AX278" s="4">
        <v>0.91518500000000003</v>
      </c>
      <c r="AY278" s="4">
        <v>1.184815</v>
      </c>
      <c r="AZ278" s="4">
        <v>1.8607389999999999</v>
      </c>
      <c r="BA278" s="4">
        <v>14.023</v>
      </c>
      <c r="BB278" s="4">
        <v>14.17</v>
      </c>
      <c r="BC278" s="4">
        <v>1.01</v>
      </c>
      <c r="BD278" s="4">
        <v>14.483000000000001</v>
      </c>
      <c r="BE278" s="4">
        <v>1590.7449999999999</v>
      </c>
      <c r="BF278" s="4">
        <v>454.04599999999999</v>
      </c>
      <c r="BG278" s="4">
        <v>4.6130000000000004</v>
      </c>
      <c r="BH278" s="4">
        <v>0</v>
      </c>
      <c r="BI278" s="4">
        <v>4.6130000000000004</v>
      </c>
      <c r="BJ278" s="4">
        <v>3.4710000000000001</v>
      </c>
      <c r="BK278" s="4">
        <v>0</v>
      </c>
      <c r="BL278" s="4">
        <v>3.4710000000000001</v>
      </c>
      <c r="BM278" s="4">
        <v>241.03229999999999</v>
      </c>
      <c r="BQ278" s="4">
        <v>632.57100000000003</v>
      </c>
      <c r="BR278" s="4">
        <v>0.28259600000000001</v>
      </c>
      <c r="BS278" s="4">
        <v>-5</v>
      </c>
      <c r="BT278" s="4">
        <v>-8.9798000000000003E-2</v>
      </c>
      <c r="BU278" s="4">
        <v>6.9059400000000002</v>
      </c>
      <c r="BV278" s="4">
        <v>-1.81392</v>
      </c>
    </row>
    <row r="279" spans="1:74" x14ac:dyDescent="0.25">
      <c r="A279" s="2">
        <v>42067</v>
      </c>
      <c r="B279" s="3">
        <v>2.3324074074074077E-2</v>
      </c>
      <c r="C279" s="4">
        <v>6.2539999999999996</v>
      </c>
      <c r="D279" s="4">
        <v>4.2763999999999998</v>
      </c>
      <c r="E279" s="4">
        <v>42764.180399999997</v>
      </c>
      <c r="F279" s="4">
        <v>178.6</v>
      </c>
      <c r="G279" s="4">
        <v>-6.4</v>
      </c>
      <c r="H279" s="4">
        <v>40235.1</v>
      </c>
      <c r="J279" s="4">
        <v>4.0999999999999996</v>
      </c>
      <c r="K279" s="4">
        <v>0.86429999999999996</v>
      </c>
      <c r="L279" s="4">
        <v>5.4047999999999998</v>
      </c>
      <c r="M279" s="4">
        <v>3.6960000000000002</v>
      </c>
      <c r="N279" s="4">
        <v>154.33430000000001</v>
      </c>
      <c r="O279" s="4">
        <v>0</v>
      </c>
      <c r="P279" s="4">
        <v>154.30000000000001</v>
      </c>
      <c r="Q279" s="4">
        <v>116.1208</v>
      </c>
      <c r="R279" s="4">
        <v>0</v>
      </c>
      <c r="S279" s="4">
        <v>116.1</v>
      </c>
      <c r="T279" s="4">
        <v>40235.148000000001</v>
      </c>
      <c r="W279" s="4">
        <v>0</v>
      </c>
      <c r="X279" s="4">
        <v>3.5436000000000001</v>
      </c>
      <c r="Y279" s="4">
        <v>12</v>
      </c>
      <c r="Z279" s="4">
        <v>852</v>
      </c>
      <c r="AA279" s="4">
        <v>878</v>
      </c>
      <c r="AB279" s="4">
        <v>879</v>
      </c>
      <c r="AC279" s="4">
        <v>64</v>
      </c>
      <c r="AD279" s="4">
        <v>4.9800000000000004</v>
      </c>
      <c r="AE279" s="4">
        <v>0.11</v>
      </c>
      <c r="AF279" s="4">
        <v>980</v>
      </c>
      <c r="AG279" s="4">
        <v>-16</v>
      </c>
      <c r="AH279" s="4">
        <v>8.2681450000000005</v>
      </c>
      <c r="AI279" s="4">
        <v>9</v>
      </c>
      <c r="AJ279" s="4">
        <v>189</v>
      </c>
      <c r="AK279" s="4">
        <v>139.69999999999999</v>
      </c>
      <c r="AL279" s="4">
        <v>2.8</v>
      </c>
      <c r="AM279" s="4">
        <v>195</v>
      </c>
      <c r="AN279" s="4" t="s">
        <v>155</v>
      </c>
      <c r="AO279" s="4">
        <v>2</v>
      </c>
      <c r="AP279" s="5">
        <v>0.85752314814814812</v>
      </c>
      <c r="AQ279" s="4">
        <v>47.161306000000003</v>
      </c>
      <c r="AR279" s="4">
        <v>-88.491024999999993</v>
      </c>
      <c r="AS279" s="4">
        <v>317.3</v>
      </c>
      <c r="AT279" s="4">
        <v>43.3</v>
      </c>
      <c r="AU279" s="4">
        <v>12</v>
      </c>
      <c r="AV279" s="4">
        <v>10</v>
      </c>
      <c r="AW279" s="4" t="s">
        <v>193</v>
      </c>
      <c r="AX279" s="4">
        <v>1.494194</v>
      </c>
      <c r="AY279" s="4">
        <v>1.03023</v>
      </c>
      <c r="AZ279" s="4">
        <v>2.3093089999999998</v>
      </c>
      <c r="BA279" s="4">
        <v>14.023</v>
      </c>
      <c r="BB279" s="4">
        <v>13.17</v>
      </c>
      <c r="BC279" s="4">
        <v>0.94</v>
      </c>
      <c r="BD279" s="4">
        <v>15.702999999999999</v>
      </c>
      <c r="BE279" s="4">
        <v>1248.8320000000001</v>
      </c>
      <c r="BF279" s="4">
        <v>543.54499999999996</v>
      </c>
      <c r="BG279" s="4">
        <v>3.734</v>
      </c>
      <c r="BH279" s="4">
        <v>0</v>
      </c>
      <c r="BI279" s="4">
        <v>3.734</v>
      </c>
      <c r="BJ279" s="4">
        <v>2.81</v>
      </c>
      <c r="BK279" s="4">
        <v>0</v>
      </c>
      <c r="BL279" s="4">
        <v>2.81</v>
      </c>
      <c r="BM279" s="4">
        <v>307.43200000000002</v>
      </c>
      <c r="BQ279" s="4">
        <v>595.33399999999995</v>
      </c>
      <c r="BR279" s="4">
        <v>0.285659</v>
      </c>
      <c r="BS279" s="4">
        <v>-5</v>
      </c>
      <c r="BT279" s="4">
        <v>-9.2535999999999993E-2</v>
      </c>
      <c r="BU279" s="4">
        <v>6.9807980000000001</v>
      </c>
      <c r="BV279" s="4">
        <v>-1.8692329999999999</v>
      </c>
    </row>
    <row r="280" spans="1:74" x14ac:dyDescent="0.25">
      <c r="A280" s="2">
        <v>42067</v>
      </c>
      <c r="B280" s="3">
        <v>2.3335648148148147E-2</v>
      </c>
      <c r="C280" s="4">
        <v>7.7569999999999997</v>
      </c>
      <c r="D280" s="4">
        <v>4.7070999999999996</v>
      </c>
      <c r="E280" s="4">
        <v>47070.900900000001</v>
      </c>
      <c r="F280" s="4">
        <v>106.7</v>
      </c>
      <c r="G280" s="4">
        <v>-6.4</v>
      </c>
      <c r="H280" s="4">
        <v>37456.9</v>
      </c>
      <c r="J280" s="4">
        <v>4.0999999999999996</v>
      </c>
      <c r="K280" s="4">
        <v>0.8508</v>
      </c>
      <c r="L280" s="4">
        <v>6.6</v>
      </c>
      <c r="M280" s="4">
        <v>4.0048000000000004</v>
      </c>
      <c r="N280" s="4">
        <v>90.810900000000004</v>
      </c>
      <c r="O280" s="4">
        <v>0</v>
      </c>
      <c r="P280" s="4">
        <v>90.8</v>
      </c>
      <c r="Q280" s="4">
        <v>68.325999999999993</v>
      </c>
      <c r="R280" s="4">
        <v>0</v>
      </c>
      <c r="S280" s="4">
        <v>68.3</v>
      </c>
      <c r="T280" s="4">
        <v>37456.881600000001</v>
      </c>
      <c r="W280" s="4">
        <v>0</v>
      </c>
      <c r="X280" s="4">
        <v>3.4883000000000002</v>
      </c>
      <c r="Y280" s="4">
        <v>12</v>
      </c>
      <c r="Z280" s="4">
        <v>853</v>
      </c>
      <c r="AA280" s="4">
        <v>878</v>
      </c>
      <c r="AB280" s="4">
        <v>880</v>
      </c>
      <c r="AC280" s="4">
        <v>64</v>
      </c>
      <c r="AD280" s="4">
        <v>4.9800000000000004</v>
      </c>
      <c r="AE280" s="4">
        <v>0.11</v>
      </c>
      <c r="AF280" s="4">
        <v>980</v>
      </c>
      <c r="AG280" s="4">
        <v>-16</v>
      </c>
      <c r="AH280" s="4">
        <v>9</v>
      </c>
      <c r="AI280" s="4">
        <v>9</v>
      </c>
      <c r="AJ280" s="4">
        <v>189.3</v>
      </c>
      <c r="AK280" s="4">
        <v>139</v>
      </c>
      <c r="AL280" s="4">
        <v>2.9</v>
      </c>
      <c r="AM280" s="4">
        <v>195</v>
      </c>
      <c r="AN280" s="4" t="s">
        <v>155</v>
      </c>
      <c r="AO280" s="4">
        <v>2</v>
      </c>
      <c r="AP280" s="5">
        <v>0.85753472222222227</v>
      </c>
      <c r="AQ280" s="4">
        <v>47.161175</v>
      </c>
      <c r="AR280" s="4">
        <v>-88.490876999999998</v>
      </c>
      <c r="AS280" s="4">
        <v>317</v>
      </c>
      <c r="AT280" s="4">
        <v>40.299999999999997</v>
      </c>
      <c r="AU280" s="4">
        <v>12</v>
      </c>
      <c r="AV280" s="4">
        <v>10</v>
      </c>
      <c r="AW280" s="4" t="s">
        <v>193</v>
      </c>
      <c r="AX280" s="4">
        <v>1.6</v>
      </c>
      <c r="AY280" s="4">
        <v>1</v>
      </c>
      <c r="AZ280" s="4">
        <v>2.0604</v>
      </c>
      <c r="BA280" s="4">
        <v>14.023</v>
      </c>
      <c r="BB280" s="4">
        <v>11.93</v>
      </c>
      <c r="BC280" s="4">
        <v>0.85</v>
      </c>
      <c r="BD280" s="4">
        <v>17.536999999999999</v>
      </c>
      <c r="BE280" s="4">
        <v>1394.3309999999999</v>
      </c>
      <c r="BF280" s="4">
        <v>538.49099999999999</v>
      </c>
      <c r="BG280" s="4">
        <v>2.0089999999999999</v>
      </c>
      <c r="BH280" s="4">
        <v>0</v>
      </c>
      <c r="BI280" s="4">
        <v>2.0089999999999999</v>
      </c>
      <c r="BJ280" s="4">
        <v>1.512</v>
      </c>
      <c r="BK280" s="4">
        <v>0</v>
      </c>
      <c r="BL280" s="4">
        <v>1.512</v>
      </c>
      <c r="BM280" s="4">
        <v>261.68239999999997</v>
      </c>
      <c r="BQ280" s="4">
        <v>535.83500000000004</v>
      </c>
      <c r="BR280" s="4">
        <v>0.29813400000000001</v>
      </c>
      <c r="BS280" s="4">
        <v>-5</v>
      </c>
      <c r="BT280" s="4">
        <v>-9.3452999999999994E-2</v>
      </c>
      <c r="BU280" s="4">
        <v>7.2856430000000003</v>
      </c>
      <c r="BV280" s="4">
        <v>-1.8877520000000001</v>
      </c>
    </row>
    <row r="281" spans="1:74" x14ac:dyDescent="0.25">
      <c r="A281" s="2">
        <v>42067</v>
      </c>
      <c r="B281" s="3">
        <v>2.3347222222222217E-2</v>
      </c>
      <c r="C281" s="4">
        <v>8.5760000000000005</v>
      </c>
      <c r="D281" s="4">
        <v>4.4166999999999996</v>
      </c>
      <c r="E281" s="4">
        <v>44167.082269999999</v>
      </c>
      <c r="F281" s="4">
        <v>69.099999999999994</v>
      </c>
      <c r="G281" s="4">
        <v>-6.4</v>
      </c>
      <c r="H281" s="4">
        <v>31763.200000000001</v>
      </c>
      <c r="J281" s="4">
        <v>4.84</v>
      </c>
      <c r="K281" s="4">
        <v>0.85289999999999999</v>
      </c>
      <c r="L281" s="4">
        <v>7.3147000000000002</v>
      </c>
      <c r="M281" s="4">
        <v>3.7669999999999999</v>
      </c>
      <c r="N281" s="4">
        <v>58.976300000000002</v>
      </c>
      <c r="O281" s="4">
        <v>0</v>
      </c>
      <c r="P281" s="4">
        <v>59</v>
      </c>
      <c r="Q281" s="4">
        <v>44.373600000000003</v>
      </c>
      <c r="R281" s="4">
        <v>0</v>
      </c>
      <c r="S281" s="4">
        <v>44.4</v>
      </c>
      <c r="T281" s="4">
        <v>31763.164199999999</v>
      </c>
      <c r="W281" s="4">
        <v>0</v>
      </c>
      <c r="X281" s="4">
        <v>4.1261000000000001</v>
      </c>
      <c r="Y281" s="4">
        <v>12</v>
      </c>
      <c r="Z281" s="4">
        <v>852</v>
      </c>
      <c r="AA281" s="4">
        <v>878</v>
      </c>
      <c r="AB281" s="4">
        <v>880</v>
      </c>
      <c r="AC281" s="4">
        <v>64</v>
      </c>
      <c r="AD281" s="4">
        <v>4.9800000000000004</v>
      </c>
      <c r="AE281" s="4">
        <v>0.11</v>
      </c>
      <c r="AF281" s="4">
        <v>980</v>
      </c>
      <c r="AG281" s="4">
        <v>-16</v>
      </c>
      <c r="AH281" s="4">
        <v>9</v>
      </c>
      <c r="AI281" s="4">
        <v>9</v>
      </c>
      <c r="AJ281" s="4">
        <v>189.7</v>
      </c>
      <c r="AK281" s="4">
        <v>139</v>
      </c>
      <c r="AL281" s="4">
        <v>2.8</v>
      </c>
      <c r="AM281" s="4">
        <v>195</v>
      </c>
      <c r="AN281" s="4" t="s">
        <v>155</v>
      </c>
      <c r="AO281" s="4">
        <v>2</v>
      </c>
      <c r="AP281" s="5">
        <v>0.8575462962962962</v>
      </c>
      <c r="AQ281" s="4">
        <v>47.161042000000002</v>
      </c>
      <c r="AR281" s="4">
        <v>-88.490768000000003</v>
      </c>
      <c r="AS281" s="4">
        <v>316.89999999999998</v>
      </c>
      <c r="AT281" s="4">
        <v>36.4</v>
      </c>
      <c r="AU281" s="4">
        <v>12</v>
      </c>
      <c r="AV281" s="4">
        <v>10</v>
      </c>
      <c r="AW281" s="4" t="s">
        <v>193</v>
      </c>
      <c r="AX281" s="4">
        <v>1.6</v>
      </c>
      <c r="AY281" s="4">
        <v>1</v>
      </c>
      <c r="AZ281" s="4">
        <v>1.9151</v>
      </c>
      <c r="BA281" s="4">
        <v>14.023</v>
      </c>
      <c r="BB281" s="4">
        <v>12.11</v>
      </c>
      <c r="BC281" s="4">
        <v>0.86</v>
      </c>
      <c r="BD281" s="4">
        <v>17.248000000000001</v>
      </c>
      <c r="BE281" s="4">
        <v>1555.375</v>
      </c>
      <c r="BF281" s="4">
        <v>509.81200000000001</v>
      </c>
      <c r="BG281" s="4">
        <v>1.3129999999999999</v>
      </c>
      <c r="BH281" s="4">
        <v>0</v>
      </c>
      <c r="BI281" s="4">
        <v>1.3129999999999999</v>
      </c>
      <c r="BJ281" s="4">
        <v>0.98799999999999999</v>
      </c>
      <c r="BK281" s="4">
        <v>0</v>
      </c>
      <c r="BL281" s="4">
        <v>0.98799999999999999</v>
      </c>
      <c r="BM281" s="4">
        <v>223.3485</v>
      </c>
      <c r="BQ281" s="4">
        <v>637.94399999999996</v>
      </c>
      <c r="BR281" s="4">
        <v>0.34916000000000003</v>
      </c>
      <c r="BS281" s="4">
        <v>-5</v>
      </c>
      <c r="BT281" s="4">
        <v>-9.2544000000000001E-2</v>
      </c>
      <c r="BU281" s="4">
        <v>8.5325980000000001</v>
      </c>
      <c r="BV281" s="4">
        <v>-1.869389</v>
      </c>
    </row>
    <row r="282" spans="1:74" x14ac:dyDescent="0.25">
      <c r="A282" s="2">
        <v>42067</v>
      </c>
      <c r="B282" s="3">
        <v>2.3358796296296298E-2</v>
      </c>
      <c r="C282" s="4">
        <v>8.8550000000000004</v>
      </c>
      <c r="D282" s="4">
        <v>4.6576000000000004</v>
      </c>
      <c r="E282" s="4">
        <v>46575.903310000002</v>
      </c>
      <c r="F282" s="4">
        <v>56.5</v>
      </c>
      <c r="G282" s="4">
        <v>-6.4</v>
      </c>
      <c r="H282" s="4">
        <v>28428.3</v>
      </c>
      <c r="J282" s="4">
        <v>6.15</v>
      </c>
      <c r="K282" s="4">
        <v>0.8518</v>
      </c>
      <c r="L282" s="4">
        <v>7.5427999999999997</v>
      </c>
      <c r="M282" s="4">
        <v>3.9674</v>
      </c>
      <c r="N282" s="4">
        <v>48.136099999999999</v>
      </c>
      <c r="O282" s="4">
        <v>0</v>
      </c>
      <c r="P282" s="4">
        <v>48.1</v>
      </c>
      <c r="Q282" s="4">
        <v>36.217500000000001</v>
      </c>
      <c r="R282" s="4">
        <v>0</v>
      </c>
      <c r="S282" s="4">
        <v>36.200000000000003</v>
      </c>
      <c r="T282" s="4">
        <v>28428.2932</v>
      </c>
      <c r="W282" s="4">
        <v>0</v>
      </c>
      <c r="X282" s="4">
        <v>5.2396000000000003</v>
      </c>
      <c r="Y282" s="4">
        <v>11.9</v>
      </c>
      <c r="Z282" s="4">
        <v>852</v>
      </c>
      <c r="AA282" s="4">
        <v>877</v>
      </c>
      <c r="AB282" s="4">
        <v>879</v>
      </c>
      <c r="AC282" s="4">
        <v>64</v>
      </c>
      <c r="AD282" s="4">
        <v>4.9800000000000004</v>
      </c>
      <c r="AE282" s="4">
        <v>0.11</v>
      </c>
      <c r="AF282" s="4">
        <v>980</v>
      </c>
      <c r="AG282" s="4">
        <v>-16</v>
      </c>
      <c r="AH282" s="4">
        <v>9</v>
      </c>
      <c r="AI282" s="4">
        <v>9</v>
      </c>
      <c r="AJ282" s="4">
        <v>189.3</v>
      </c>
      <c r="AK282" s="4">
        <v>139.30000000000001</v>
      </c>
      <c r="AL282" s="4">
        <v>3.1</v>
      </c>
      <c r="AM282" s="4">
        <v>195</v>
      </c>
      <c r="AN282" s="4" t="s">
        <v>155</v>
      </c>
      <c r="AO282" s="4">
        <v>2</v>
      </c>
      <c r="AP282" s="5">
        <v>0.85755787037037035</v>
      </c>
      <c r="AQ282" s="4">
        <v>47.160910000000001</v>
      </c>
      <c r="AR282" s="4">
        <v>-88.490679999999998</v>
      </c>
      <c r="AS282" s="4">
        <v>316.7</v>
      </c>
      <c r="AT282" s="4">
        <v>34.4</v>
      </c>
      <c r="AU282" s="4">
        <v>12</v>
      </c>
      <c r="AV282" s="4">
        <v>10</v>
      </c>
      <c r="AW282" s="4" t="s">
        <v>193</v>
      </c>
      <c r="AX282" s="4">
        <v>1.0057</v>
      </c>
      <c r="AY282" s="4">
        <v>1.0849</v>
      </c>
      <c r="AZ282" s="4">
        <v>1.8150999999999999</v>
      </c>
      <c r="BA282" s="4">
        <v>14.023</v>
      </c>
      <c r="BB282" s="4">
        <v>12.01</v>
      </c>
      <c r="BC282" s="4">
        <v>0.86</v>
      </c>
      <c r="BD282" s="4">
        <v>17.396999999999998</v>
      </c>
      <c r="BE282" s="4">
        <v>1593.231</v>
      </c>
      <c r="BF282" s="4">
        <v>533.36599999999999</v>
      </c>
      <c r="BG282" s="4">
        <v>1.0649999999999999</v>
      </c>
      <c r="BH282" s="4">
        <v>0</v>
      </c>
      <c r="BI282" s="4">
        <v>1.0649999999999999</v>
      </c>
      <c r="BJ282" s="4">
        <v>0.80100000000000005</v>
      </c>
      <c r="BK282" s="4">
        <v>0</v>
      </c>
      <c r="BL282" s="4">
        <v>0.80100000000000005</v>
      </c>
      <c r="BM282" s="4">
        <v>198.57079999999999</v>
      </c>
      <c r="BQ282" s="4">
        <v>804.71299999999997</v>
      </c>
      <c r="BR282" s="4">
        <v>0.37561899999999998</v>
      </c>
      <c r="BS282" s="4">
        <v>-5</v>
      </c>
      <c r="BT282" s="4">
        <v>-9.2912999999999996E-2</v>
      </c>
      <c r="BU282" s="4">
        <v>9.1791990000000006</v>
      </c>
      <c r="BV282" s="4">
        <v>-1.876844</v>
      </c>
    </row>
    <row r="283" spans="1:74" x14ac:dyDescent="0.25">
      <c r="A283" s="2">
        <v>42067</v>
      </c>
      <c r="B283" s="3">
        <v>2.3370370370370371E-2</v>
      </c>
      <c r="C283" s="4">
        <v>8.7750000000000004</v>
      </c>
      <c r="D283" s="4">
        <v>4.8516000000000004</v>
      </c>
      <c r="E283" s="4">
        <v>48516.4804</v>
      </c>
      <c r="F283" s="4">
        <v>44.5</v>
      </c>
      <c r="G283" s="4">
        <v>-6.2</v>
      </c>
      <c r="H283" s="4">
        <v>26981.7</v>
      </c>
      <c r="J283" s="4">
        <v>6.7</v>
      </c>
      <c r="K283" s="4">
        <v>0.85219999999999996</v>
      </c>
      <c r="L283" s="4">
        <v>7.4776999999999996</v>
      </c>
      <c r="M283" s="4">
        <v>4.1342999999999996</v>
      </c>
      <c r="N283" s="4">
        <v>37.9208</v>
      </c>
      <c r="O283" s="4">
        <v>0</v>
      </c>
      <c r="P283" s="4">
        <v>37.9</v>
      </c>
      <c r="Q283" s="4">
        <v>28.531400000000001</v>
      </c>
      <c r="R283" s="4">
        <v>0</v>
      </c>
      <c r="S283" s="4">
        <v>28.5</v>
      </c>
      <c r="T283" s="4">
        <v>26981.714100000001</v>
      </c>
      <c r="W283" s="4">
        <v>0</v>
      </c>
      <c r="X283" s="4">
        <v>5.7065999999999999</v>
      </c>
      <c r="Y283" s="4">
        <v>12.1</v>
      </c>
      <c r="Z283" s="4">
        <v>851</v>
      </c>
      <c r="AA283" s="4">
        <v>877</v>
      </c>
      <c r="AB283" s="4">
        <v>878</v>
      </c>
      <c r="AC283" s="4">
        <v>64</v>
      </c>
      <c r="AD283" s="4">
        <v>4.9800000000000004</v>
      </c>
      <c r="AE283" s="4">
        <v>0.11</v>
      </c>
      <c r="AF283" s="4">
        <v>980</v>
      </c>
      <c r="AG283" s="4">
        <v>-16</v>
      </c>
      <c r="AH283" s="4">
        <v>9.2707289999999993</v>
      </c>
      <c r="AI283" s="4">
        <v>9</v>
      </c>
      <c r="AJ283" s="4">
        <v>189.7</v>
      </c>
      <c r="AK283" s="4">
        <v>140.30000000000001</v>
      </c>
      <c r="AL283" s="4">
        <v>3.6</v>
      </c>
      <c r="AM283" s="4">
        <v>195</v>
      </c>
      <c r="AN283" s="4" t="s">
        <v>155</v>
      </c>
      <c r="AO283" s="4">
        <v>2</v>
      </c>
      <c r="AP283" s="5">
        <v>0.8575694444444445</v>
      </c>
      <c r="AQ283" s="4">
        <v>47.160777000000003</v>
      </c>
      <c r="AR283" s="4">
        <v>-88.490617</v>
      </c>
      <c r="AS283" s="4">
        <v>316.60000000000002</v>
      </c>
      <c r="AT283" s="4">
        <v>34.200000000000003</v>
      </c>
      <c r="AU283" s="4">
        <v>12</v>
      </c>
      <c r="AV283" s="4">
        <v>10</v>
      </c>
      <c r="AW283" s="4" t="s">
        <v>193</v>
      </c>
      <c r="AX283" s="4">
        <v>0.81510000000000005</v>
      </c>
      <c r="AY283" s="4">
        <v>1.1000000000000001</v>
      </c>
      <c r="AZ283" s="4">
        <v>1.8</v>
      </c>
      <c r="BA283" s="4">
        <v>14.023</v>
      </c>
      <c r="BB283" s="4">
        <v>12.03</v>
      </c>
      <c r="BC283" s="4">
        <v>0.86</v>
      </c>
      <c r="BD283" s="4">
        <v>17.350000000000001</v>
      </c>
      <c r="BE283" s="4">
        <v>1584.211</v>
      </c>
      <c r="BF283" s="4">
        <v>557.47799999999995</v>
      </c>
      <c r="BG283" s="4">
        <v>0.84099999999999997</v>
      </c>
      <c r="BH283" s="4">
        <v>0</v>
      </c>
      <c r="BI283" s="4">
        <v>0.84099999999999997</v>
      </c>
      <c r="BJ283" s="4">
        <v>0.63300000000000001</v>
      </c>
      <c r="BK283" s="4">
        <v>0</v>
      </c>
      <c r="BL283" s="4">
        <v>0.63300000000000001</v>
      </c>
      <c r="BM283" s="4">
        <v>189.03149999999999</v>
      </c>
      <c r="BQ283" s="4">
        <v>879.05799999999999</v>
      </c>
      <c r="BR283" s="4">
        <v>0.37960700000000003</v>
      </c>
      <c r="BS283" s="4">
        <v>-5</v>
      </c>
      <c r="BT283" s="4">
        <v>-8.8916999999999996E-2</v>
      </c>
      <c r="BU283" s="4">
        <v>9.2766559999999991</v>
      </c>
      <c r="BV283" s="4">
        <v>-1.796125</v>
      </c>
    </row>
    <row r="284" spans="1:74" x14ac:dyDescent="0.25">
      <c r="A284" s="2">
        <v>42067</v>
      </c>
      <c r="B284" s="3">
        <v>2.3381944444444445E-2</v>
      </c>
      <c r="C284" s="4">
        <v>8.5670000000000002</v>
      </c>
      <c r="D284" s="4">
        <v>5.2079000000000004</v>
      </c>
      <c r="E284" s="4">
        <v>52078.894229999998</v>
      </c>
      <c r="F284" s="4">
        <v>51.7</v>
      </c>
      <c r="G284" s="4">
        <v>-6.1</v>
      </c>
      <c r="H284" s="4">
        <v>26102.400000000001</v>
      </c>
      <c r="J284" s="4">
        <v>6.01</v>
      </c>
      <c r="K284" s="4">
        <v>0.85119999999999996</v>
      </c>
      <c r="L284" s="4">
        <v>7.2919999999999998</v>
      </c>
      <c r="M284" s="4">
        <v>4.4326999999999996</v>
      </c>
      <c r="N284" s="4">
        <v>44.0336</v>
      </c>
      <c r="O284" s="4">
        <v>0</v>
      </c>
      <c r="P284" s="4">
        <v>44</v>
      </c>
      <c r="Q284" s="4">
        <v>33.130200000000002</v>
      </c>
      <c r="R284" s="4">
        <v>0</v>
      </c>
      <c r="S284" s="4">
        <v>33.1</v>
      </c>
      <c r="T284" s="4">
        <v>26102.393599999999</v>
      </c>
      <c r="W284" s="4">
        <v>0</v>
      </c>
      <c r="X284" s="4">
        <v>5.1159999999999997</v>
      </c>
      <c r="Y284" s="4">
        <v>12.2</v>
      </c>
      <c r="Z284" s="4">
        <v>850</v>
      </c>
      <c r="AA284" s="4">
        <v>875</v>
      </c>
      <c r="AB284" s="4">
        <v>879</v>
      </c>
      <c r="AC284" s="4">
        <v>64</v>
      </c>
      <c r="AD284" s="4">
        <v>4.9800000000000004</v>
      </c>
      <c r="AE284" s="4">
        <v>0.11</v>
      </c>
      <c r="AF284" s="4">
        <v>981</v>
      </c>
      <c r="AG284" s="4">
        <v>-16</v>
      </c>
      <c r="AH284" s="4">
        <v>9.7305390000000003</v>
      </c>
      <c r="AI284" s="4">
        <v>9</v>
      </c>
      <c r="AJ284" s="4">
        <v>189</v>
      </c>
      <c r="AK284" s="4">
        <v>140.69999999999999</v>
      </c>
      <c r="AL284" s="4">
        <v>3.4</v>
      </c>
      <c r="AM284" s="4">
        <v>195</v>
      </c>
      <c r="AN284" s="4" t="s">
        <v>155</v>
      </c>
      <c r="AO284" s="4">
        <v>2</v>
      </c>
      <c r="AP284" s="5">
        <v>0.85758101851851853</v>
      </c>
      <c r="AQ284" s="4">
        <v>47.160640999999998</v>
      </c>
      <c r="AR284" s="4">
        <v>-88.490583000000001</v>
      </c>
      <c r="AS284" s="4">
        <v>316.60000000000002</v>
      </c>
      <c r="AT284" s="4">
        <v>34.299999999999997</v>
      </c>
      <c r="AU284" s="4">
        <v>12</v>
      </c>
      <c r="AV284" s="4">
        <v>10</v>
      </c>
      <c r="AW284" s="4" t="s">
        <v>193</v>
      </c>
      <c r="AX284" s="4">
        <v>0.88490000000000002</v>
      </c>
      <c r="AY284" s="4">
        <v>1.1849000000000001</v>
      </c>
      <c r="AZ284" s="4">
        <v>1.8849</v>
      </c>
      <c r="BA284" s="4">
        <v>14.023</v>
      </c>
      <c r="BB284" s="4">
        <v>11.95</v>
      </c>
      <c r="BC284" s="4">
        <v>0.85</v>
      </c>
      <c r="BD284" s="4">
        <v>17.488</v>
      </c>
      <c r="BE284" s="4">
        <v>1542.184</v>
      </c>
      <c r="BF284" s="4">
        <v>596.67499999999995</v>
      </c>
      <c r="BG284" s="4">
        <v>0.97499999999999998</v>
      </c>
      <c r="BH284" s="4">
        <v>0</v>
      </c>
      <c r="BI284" s="4">
        <v>0.97499999999999998</v>
      </c>
      <c r="BJ284" s="4">
        <v>0.73399999999999999</v>
      </c>
      <c r="BK284" s="4">
        <v>0</v>
      </c>
      <c r="BL284" s="4">
        <v>0.73399999999999999</v>
      </c>
      <c r="BM284" s="4">
        <v>182.5547</v>
      </c>
      <c r="BQ284" s="4">
        <v>786.72799999999995</v>
      </c>
      <c r="BR284" s="4">
        <v>0.36831700000000001</v>
      </c>
      <c r="BS284" s="4">
        <v>-5</v>
      </c>
      <c r="BT284" s="4">
        <v>-8.5192000000000004E-2</v>
      </c>
      <c r="BU284" s="4">
        <v>9.0007549999999998</v>
      </c>
      <c r="BV284" s="4">
        <v>-1.720871</v>
      </c>
    </row>
    <row r="285" spans="1:74" x14ac:dyDescent="0.25">
      <c r="A285" s="2">
        <v>42067</v>
      </c>
      <c r="B285" s="3">
        <v>2.3393518518518518E-2</v>
      </c>
      <c r="C285" s="4">
        <v>8.3620000000000001</v>
      </c>
      <c r="D285" s="4">
        <v>5.4519000000000002</v>
      </c>
      <c r="E285" s="4">
        <v>54518.908150000003</v>
      </c>
      <c r="F285" s="4">
        <v>60.1</v>
      </c>
      <c r="G285" s="4">
        <v>-2.5</v>
      </c>
      <c r="H285" s="4">
        <v>25717.599999999999</v>
      </c>
      <c r="J285" s="4">
        <v>5.0999999999999996</v>
      </c>
      <c r="K285" s="4">
        <v>0.85070000000000001</v>
      </c>
      <c r="L285" s="4">
        <v>7.1139000000000001</v>
      </c>
      <c r="M285" s="4">
        <v>4.6380999999999997</v>
      </c>
      <c r="N285" s="4">
        <v>51.1449</v>
      </c>
      <c r="O285" s="4">
        <v>0</v>
      </c>
      <c r="P285" s="4">
        <v>51.1</v>
      </c>
      <c r="Q285" s="4">
        <v>38.480600000000003</v>
      </c>
      <c r="R285" s="4">
        <v>0</v>
      </c>
      <c r="S285" s="4">
        <v>38.5</v>
      </c>
      <c r="T285" s="4">
        <v>25717.5746</v>
      </c>
      <c r="W285" s="4">
        <v>0</v>
      </c>
      <c r="X285" s="4">
        <v>4.3353000000000002</v>
      </c>
      <c r="Y285" s="4">
        <v>12.3</v>
      </c>
      <c r="Z285" s="4">
        <v>849</v>
      </c>
      <c r="AA285" s="4">
        <v>874</v>
      </c>
      <c r="AB285" s="4">
        <v>878</v>
      </c>
      <c r="AC285" s="4">
        <v>64</v>
      </c>
      <c r="AD285" s="4">
        <v>4.9800000000000004</v>
      </c>
      <c r="AE285" s="4">
        <v>0.11</v>
      </c>
      <c r="AF285" s="4">
        <v>981</v>
      </c>
      <c r="AG285" s="4">
        <v>-16</v>
      </c>
      <c r="AH285" s="4">
        <v>9.2680000000000007</v>
      </c>
      <c r="AI285" s="4">
        <v>9</v>
      </c>
      <c r="AJ285" s="4">
        <v>189.3</v>
      </c>
      <c r="AK285" s="4">
        <v>140.30000000000001</v>
      </c>
      <c r="AL285" s="4">
        <v>3.2</v>
      </c>
      <c r="AM285" s="4">
        <v>195</v>
      </c>
      <c r="AN285" s="4" t="s">
        <v>155</v>
      </c>
      <c r="AO285" s="4">
        <v>2</v>
      </c>
      <c r="AP285" s="5">
        <v>0.85759259259259257</v>
      </c>
      <c r="AQ285" s="4">
        <v>47.160500999999996</v>
      </c>
      <c r="AR285" s="4">
        <v>-88.490585999999993</v>
      </c>
      <c r="AS285" s="4">
        <v>316.2</v>
      </c>
      <c r="AT285" s="4">
        <v>34.4</v>
      </c>
      <c r="AU285" s="4">
        <v>12</v>
      </c>
      <c r="AV285" s="4">
        <v>10</v>
      </c>
      <c r="AW285" s="4" t="s">
        <v>193</v>
      </c>
      <c r="AX285" s="4">
        <v>1.0698000000000001</v>
      </c>
      <c r="AY285" s="4">
        <v>1.3697999999999999</v>
      </c>
      <c r="AZ285" s="4">
        <v>2.0697999999999999</v>
      </c>
      <c r="BA285" s="4">
        <v>14.023</v>
      </c>
      <c r="BB285" s="4">
        <v>11.91</v>
      </c>
      <c r="BC285" s="4">
        <v>0.85</v>
      </c>
      <c r="BD285" s="4">
        <v>17.545000000000002</v>
      </c>
      <c r="BE285" s="4">
        <v>1505.6969999999999</v>
      </c>
      <c r="BF285" s="4">
        <v>624.80999999999995</v>
      </c>
      <c r="BG285" s="4">
        <v>1.1339999999999999</v>
      </c>
      <c r="BH285" s="4">
        <v>0</v>
      </c>
      <c r="BI285" s="4">
        <v>1.1339999999999999</v>
      </c>
      <c r="BJ285" s="4">
        <v>0.85299999999999998</v>
      </c>
      <c r="BK285" s="4">
        <v>0</v>
      </c>
      <c r="BL285" s="4">
        <v>0.85299999999999998</v>
      </c>
      <c r="BM285" s="4">
        <v>180.00200000000001</v>
      </c>
      <c r="BQ285" s="4">
        <v>667.18499999999995</v>
      </c>
      <c r="BR285" s="4">
        <v>0.41079199999999999</v>
      </c>
      <c r="BS285" s="4">
        <v>-5</v>
      </c>
      <c r="BT285" s="4">
        <v>-8.1928000000000001E-2</v>
      </c>
      <c r="BU285" s="4">
        <v>10.038729999999999</v>
      </c>
      <c r="BV285" s="4">
        <v>-1.654946</v>
      </c>
    </row>
    <row r="286" spans="1:74" x14ac:dyDescent="0.25">
      <c r="A286" s="2">
        <v>42067</v>
      </c>
      <c r="B286" s="3">
        <v>2.3405092592592592E-2</v>
      </c>
      <c r="C286" s="4">
        <v>8.6219999999999999</v>
      </c>
      <c r="D286" s="4">
        <v>5.4226999999999999</v>
      </c>
      <c r="E286" s="4">
        <v>54227.078650000003</v>
      </c>
      <c r="F286" s="4">
        <v>61.2</v>
      </c>
      <c r="G286" s="4">
        <v>-2.2999999999999998</v>
      </c>
      <c r="H286" s="4">
        <v>25397.9</v>
      </c>
      <c r="J286" s="4">
        <v>4.54</v>
      </c>
      <c r="K286" s="4">
        <v>0.84930000000000005</v>
      </c>
      <c r="L286" s="4">
        <v>7.3219000000000003</v>
      </c>
      <c r="M286" s="4">
        <v>4.6052999999999997</v>
      </c>
      <c r="N286" s="4">
        <v>51.936700000000002</v>
      </c>
      <c r="O286" s="4">
        <v>0</v>
      </c>
      <c r="P286" s="4">
        <v>51.9</v>
      </c>
      <c r="Q286" s="4">
        <v>39.0764</v>
      </c>
      <c r="R286" s="4">
        <v>0</v>
      </c>
      <c r="S286" s="4">
        <v>39.1</v>
      </c>
      <c r="T286" s="4">
        <v>25397.8691</v>
      </c>
      <c r="W286" s="4">
        <v>0</v>
      </c>
      <c r="X286" s="4">
        <v>3.8531</v>
      </c>
      <c r="Y286" s="4">
        <v>12.4</v>
      </c>
      <c r="Z286" s="4">
        <v>848</v>
      </c>
      <c r="AA286" s="4">
        <v>873</v>
      </c>
      <c r="AB286" s="4">
        <v>877</v>
      </c>
      <c r="AC286" s="4">
        <v>64</v>
      </c>
      <c r="AD286" s="4">
        <v>4.9800000000000004</v>
      </c>
      <c r="AE286" s="4">
        <v>0.11</v>
      </c>
      <c r="AF286" s="4">
        <v>981</v>
      </c>
      <c r="AG286" s="4">
        <v>-16</v>
      </c>
      <c r="AH286" s="4">
        <v>9.7322679999999995</v>
      </c>
      <c r="AI286" s="4">
        <v>9</v>
      </c>
      <c r="AJ286" s="4">
        <v>190</v>
      </c>
      <c r="AK286" s="4">
        <v>141</v>
      </c>
      <c r="AL286" s="4">
        <v>3</v>
      </c>
      <c r="AM286" s="4">
        <v>195</v>
      </c>
      <c r="AN286" s="4" t="s">
        <v>155</v>
      </c>
      <c r="AO286" s="4">
        <v>2</v>
      </c>
      <c r="AP286" s="5">
        <v>0.85760416666666661</v>
      </c>
      <c r="AQ286" s="4">
        <v>47.160361000000002</v>
      </c>
      <c r="AR286" s="4">
        <v>-88.490598000000006</v>
      </c>
      <c r="AS286" s="4">
        <v>315.5</v>
      </c>
      <c r="AT286" s="4">
        <v>34.1</v>
      </c>
      <c r="AU286" s="4">
        <v>12</v>
      </c>
      <c r="AV286" s="4">
        <v>10</v>
      </c>
      <c r="AW286" s="4" t="s">
        <v>193</v>
      </c>
      <c r="AX286" s="4">
        <v>1.1849000000000001</v>
      </c>
      <c r="AY286" s="4">
        <v>1.7396</v>
      </c>
      <c r="AZ286" s="4">
        <v>2.4396</v>
      </c>
      <c r="BA286" s="4">
        <v>14.023</v>
      </c>
      <c r="BB286" s="4">
        <v>11.8</v>
      </c>
      <c r="BC286" s="4">
        <v>0.84</v>
      </c>
      <c r="BD286" s="4">
        <v>17.75</v>
      </c>
      <c r="BE286" s="4">
        <v>1534.345</v>
      </c>
      <c r="BF286" s="4">
        <v>614.22699999999998</v>
      </c>
      <c r="BG286" s="4">
        <v>1.1399999999999999</v>
      </c>
      <c r="BH286" s="4">
        <v>0</v>
      </c>
      <c r="BI286" s="4">
        <v>1.1399999999999999</v>
      </c>
      <c r="BJ286" s="4">
        <v>0.85799999999999998</v>
      </c>
      <c r="BK286" s="4">
        <v>0</v>
      </c>
      <c r="BL286" s="4">
        <v>0.85799999999999998</v>
      </c>
      <c r="BM286" s="4">
        <v>176.00059999999999</v>
      </c>
      <c r="BQ286" s="4">
        <v>587.08699999999999</v>
      </c>
      <c r="BR286" s="4">
        <v>0.443268</v>
      </c>
      <c r="BS286" s="4">
        <v>-5</v>
      </c>
      <c r="BT286" s="4">
        <v>-7.9268000000000005E-2</v>
      </c>
      <c r="BU286" s="4">
        <v>10.832356000000001</v>
      </c>
      <c r="BV286" s="4">
        <v>-1.601208</v>
      </c>
    </row>
    <row r="287" spans="1:74" x14ac:dyDescent="0.25">
      <c r="A287" s="2">
        <v>42067</v>
      </c>
      <c r="B287" s="3">
        <v>2.3416666666666665E-2</v>
      </c>
      <c r="C287" s="4">
        <v>8.4969999999999999</v>
      </c>
      <c r="D287" s="4">
        <v>5.4615999999999998</v>
      </c>
      <c r="E287" s="4">
        <v>54615.657440000003</v>
      </c>
      <c r="F287" s="4">
        <v>61.3</v>
      </c>
      <c r="G287" s="4">
        <v>-2.2999999999999998</v>
      </c>
      <c r="H287" s="4">
        <v>25092.400000000001</v>
      </c>
      <c r="J287" s="4">
        <v>4.2</v>
      </c>
      <c r="K287" s="4">
        <v>0.85009999999999997</v>
      </c>
      <c r="L287" s="4">
        <v>7.2237999999999998</v>
      </c>
      <c r="M287" s="4">
        <v>4.6429999999999998</v>
      </c>
      <c r="N287" s="4">
        <v>52.112900000000003</v>
      </c>
      <c r="O287" s="4">
        <v>0</v>
      </c>
      <c r="P287" s="4">
        <v>52.1</v>
      </c>
      <c r="Q287" s="4">
        <v>39.209000000000003</v>
      </c>
      <c r="R287" s="4">
        <v>0</v>
      </c>
      <c r="S287" s="4">
        <v>39.200000000000003</v>
      </c>
      <c r="T287" s="4">
        <v>25092.429100000001</v>
      </c>
      <c r="W287" s="4">
        <v>0</v>
      </c>
      <c r="X287" s="4">
        <v>3.5705</v>
      </c>
      <c r="Y287" s="4">
        <v>12.3</v>
      </c>
      <c r="Z287" s="4">
        <v>849</v>
      </c>
      <c r="AA287" s="4">
        <v>873</v>
      </c>
      <c r="AB287" s="4">
        <v>877</v>
      </c>
      <c r="AC287" s="4">
        <v>64</v>
      </c>
      <c r="AD287" s="4">
        <v>4.9800000000000004</v>
      </c>
      <c r="AE287" s="4">
        <v>0.11</v>
      </c>
      <c r="AF287" s="4">
        <v>981</v>
      </c>
      <c r="AG287" s="4">
        <v>-16</v>
      </c>
      <c r="AH287" s="4">
        <v>9</v>
      </c>
      <c r="AI287" s="4">
        <v>9</v>
      </c>
      <c r="AJ287" s="4">
        <v>190</v>
      </c>
      <c r="AK287" s="4">
        <v>141</v>
      </c>
      <c r="AL287" s="4">
        <v>2.9</v>
      </c>
      <c r="AM287" s="4">
        <v>195</v>
      </c>
      <c r="AN287" s="4" t="s">
        <v>155</v>
      </c>
      <c r="AO287" s="4">
        <v>2</v>
      </c>
      <c r="AP287" s="5">
        <v>0.85761574074074076</v>
      </c>
      <c r="AQ287" s="4">
        <v>47.160223999999999</v>
      </c>
      <c r="AR287" s="4">
        <v>-88.490589999999997</v>
      </c>
      <c r="AS287" s="4">
        <v>315.10000000000002</v>
      </c>
      <c r="AT287" s="4">
        <v>31.3</v>
      </c>
      <c r="AU287" s="4">
        <v>12</v>
      </c>
      <c r="AV287" s="4">
        <v>10</v>
      </c>
      <c r="AW287" s="4" t="s">
        <v>193</v>
      </c>
      <c r="AX287" s="4">
        <v>1.7943</v>
      </c>
      <c r="AY287" s="4">
        <v>1.1208</v>
      </c>
      <c r="AZ287" s="4">
        <v>2.9245000000000001</v>
      </c>
      <c r="BA287" s="4">
        <v>14.023</v>
      </c>
      <c r="BB287" s="4">
        <v>11.87</v>
      </c>
      <c r="BC287" s="4">
        <v>0.85</v>
      </c>
      <c r="BD287" s="4">
        <v>17.629000000000001</v>
      </c>
      <c r="BE287" s="4">
        <v>1523.373</v>
      </c>
      <c r="BF287" s="4">
        <v>623.19299999999998</v>
      </c>
      <c r="BG287" s="4">
        <v>1.151</v>
      </c>
      <c r="BH287" s="4">
        <v>0</v>
      </c>
      <c r="BI287" s="4">
        <v>1.151</v>
      </c>
      <c r="BJ287" s="4">
        <v>0.86599999999999999</v>
      </c>
      <c r="BK287" s="4">
        <v>0</v>
      </c>
      <c r="BL287" s="4">
        <v>0.86599999999999999</v>
      </c>
      <c r="BM287" s="4">
        <v>174.9871</v>
      </c>
      <c r="BQ287" s="4">
        <v>547.49</v>
      </c>
      <c r="BR287" s="4">
        <v>0.45493600000000001</v>
      </c>
      <c r="BS287" s="4">
        <v>-5</v>
      </c>
      <c r="BT287" s="4">
        <v>-7.9466999999999996E-2</v>
      </c>
      <c r="BU287" s="4">
        <v>11.1175</v>
      </c>
      <c r="BV287" s="4">
        <v>-1.605224</v>
      </c>
    </row>
    <row r="288" spans="1:74" x14ac:dyDescent="0.25">
      <c r="A288" s="2">
        <v>42067</v>
      </c>
      <c r="B288" s="3">
        <v>2.3428240740740739E-2</v>
      </c>
      <c r="C288" s="4">
        <v>8.4350000000000005</v>
      </c>
      <c r="D288" s="4">
        <v>5.5559000000000003</v>
      </c>
      <c r="E288" s="4">
        <v>55558.564010000002</v>
      </c>
      <c r="F288" s="4">
        <v>62.6</v>
      </c>
      <c r="G288" s="4">
        <v>-2.4</v>
      </c>
      <c r="H288" s="4">
        <v>25088.9</v>
      </c>
      <c r="J288" s="4">
        <v>4.0999999999999996</v>
      </c>
      <c r="K288" s="4">
        <v>0.8498</v>
      </c>
      <c r="L288" s="4">
        <v>7.1681999999999997</v>
      </c>
      <c r="M288" s="4">
        <v>4.7213000000000003</v>
      </c>
      <c r="N288" s="4">
        <v>53.1646</v>
      </c>
      <c r="O288" s="4">
        <v>0</v>
      </c>
      <c r="P288" s="4">
        <v>53.2</v>
      </c>
      <c r="Q288" s="4">
        <v>39.997300000000003</v>
      </c>
      <c r="R288" s="4">
        <v>0</v>
      </c>
      <c r="S288" s="4">
        <v>40</v>
      </c>
      <c r="T288" s="4">
        <v>25088.862300000001</v>
      </c>
      <c r="W288" s="4">
        <v>0</v>
      </c>
      <c r="X288" s="4">
        <v>3.4842</v>
      </c>
      <c r="Y288" s="4">
        <v>12.4</v>
      </c>
      <c r="Z288" s="4">
        <v>849</v>
      </c>
      <c r="AA288" s="4">
        <v>873</v>
      </c>
      <c r="AB288" s="4">
        <v>878</v>
      </c>
      <c r="AC288" s="4">
        <v>63.7</v>
      </c>
      <c r="AD288" s="4">
        <v>4.96</v>
      </c>
      <c r="AE288" s="4">
        <v>0.11</v>
      </c>
      <c r="AF288" s="4">
        <v>981</v>
      </c>
      <c r="AG288" s="4">
        <v>-16</v>
      </c>
      <c r="AH288" s="4">
        <v>9</v>
      </c>
      <c r="AI288" s="4">
        <v>9</v>
      </c>
      <c r="AJ288" s="4">
        <v>189.7</v>
      </c>
      <c r="AK288" s="4">
        <v>140.69999999999999</v>
      </c>
      <c r="AL288" s="4">
        <v>3.3</v>
      </c>
      <c r="AM288" s="4">
        <v>195</v>
      </c>
      <c r="AN288" s="4" t="s">
        <v>155</v>
      </c>
      <c r="AO288" s="4">
        <v>2</v>
      </c>
      <c r="AP288" s="5">
        <v>0.85762731481481491</v>
      </c>
      <c r="AQ288" s="4">
        <v>47.160105000000001</v>
      </c>
      <c r="AR288" s="4">
        <v>-88.490534999999994</v>
      </c>
      <c r="AS288" s="4">
        <v>315.10000000000002</v>
      </c>
      <c r="AT288" s="4">
        <v>34.5</v>
      </c>
      <c r="AU288" s="4">
        <v>12</v>
      </c>
      <c r="AV288" s="4">
        <v>10</v>
      </c>
      <c r="AW288" s="4" t="s">
        <v>193</v>
      </c>
      <c r="AX288" s="4">
        <v>1.1358999999999999</v>
      </c>
      <c r="AY288" s="4">
        <v>1.0849</v>
      </c>
      <c r="AZ288" s="4">
        <v>2.4056999999999999</v>
      </c>
      <c r="BA288" s="4">
        <v>14.023</v>
      </c>
      <c r="BB288" s="4">
        <v>11.83</v>
      </c>
      <c r="BC288" s="4">
        <v>0.84</v>
      </c>
      <c r="BD288" s="4">
        <v>17.675999999999998</v>
      </c>
      <c r="BE288" s="4">
        <v>1509.299</v>
      </c>
      <c r="BF288" s="4">
        <v>632.71299999999997</v>
      </c>
      <c r="BG288" s="4">
        <v>1.1719999999999999</v>
      </c>
      <c r="BH288" s="4">
        <v>0</v>
      </c>
      <c r="BI288" s="4">
        <v>1.1719999999999999</v>
      </c>
      <c r="BJ288" s="4">
        <v>0.88200000000000001</v>
      </c>
      <c r="BK288" s="4">
        <v>0</v>
      </c>
      <c r="BL288" s="4">
        <v>0.88200000000000001</v>
      </c>
      <c r="BM288" s="4">
        <v>174.68940000000001</v>
      </c>
      <c r="BQ288" s="4">
        <v>533.41</v>
      </c>
      <c r="BR288" s="4">
        <v>0.48712800000000001</v>
      </c>
      <c r="BS288" s="4">
        <v>-5</v>
      </c>
      <c r="BT288" s="4">
        <v>-7.8266000000000002E-2</v>
      </c>
      <c r="BU288" s="4">
        <v>11.90419</v>
      </c>
      <c r="BV288" s="4">
        <v>-1.580973</v>
      </c>
    </row>
    <row r="289" spans="1:74" x14ac:dyDescent="0.25">
      <c r="A289" s="2">
        <v>42067</v>
      </c>
      <c r="B289" s="3">
        <v>2.3439814814814813E-2</v>
      </c>
      <c r="C289" s="4">
        <v>8.5809999999999995</v>
      </c>
      <c r="D289" s="4">
        <v>5.2743000000000002</v>
      </c>
      <c r="E289" s="4">
        <v>52742.880259999998</v>
      </c>
      <c r="F289" s="4">
        <v>65.5</v>
      </c>
      <c r="G289" s="4">
        <v>-2.5</v>
      </c>
      <c r="H289" s="4">
        <v>25030.5</v>
      </c>
      <c r="J289" s="4">
        <v>4</v>
      </c>
      <c r="K289" s="4">
        <v>0.85150000000000003</v>
      </c>
      <c r="L289" s="4">
        <v>7.3070000000000004</v>
      </c>
      <c r="M289" s="4">
        <v>4.4911000000000003</v>
      </c>
      <c r="N289" s="4">
        <v>55.762999999999998</v>
      </c>
      <c r="O289" s="4">
        <v>0</v>
      </c>
      <c r="P289" s="4">
        <v>55.8</v>
      </c>
      <c r="Q289" s="4">
        <v>41.943899999999999</v>
      </c>
      <c r="R289" s="4">
        <v>0</v>
      </c>
      <c r="S289" s="4">
        <v>41.9</v>
      </c>
      <c r="T289" s="4">
        <v>25030.494699999999</v>
      </c>
      <c r="W289" s="4">
        <v>0</v>
      </c>
      <c r="X289" s="4">
        <v>3.4060000000000001</v>
      </c>
      <c r="Y289" s="4">
        <v>12.3</v>
      </c>
      <c r="Z289" s="4">
        <v>848</v>
      </c>
      <c r="AA289" s="4">
        <v>875</v>
      </c>
      <c r="AB289" s="4">
        <v>877</v>
      </c>
      <c r="AC289" s="4">
        <v>63</v>
      </c>
      <c r="AD289" s="4">
        <v>4.9000000000000004</v>
      </c>
      <c r="AE289" s="4">
        <v>0.11</v>
      </c>
      <c r="AF289" s="4">
        <v>981</v>
      </c>
      <c r="AG289" s="4">
        <v>-16</v>
      </c>
      <c r="AH289" s="4">
        <v>9</v>
      </c>
      <c r="AI289" s="4">
        <v>9</v>
      </c>
      <c r="AJ289" s="4">
        <v>189</v>
      </c>
      <c r="AK289" s="4">
        <v>140</v>
      </c>
      <c r="AL289" s="4">
        <v>3.4</v>
      </c>
      <c r="AM289" s="4">
        <v>195</v>
      </c>
      <c r="AN289" s="4" t="s">
        <v>155</v>
      </c>
      <c r="AO289" s="4">
        <v>2</v>
      </c>
      <c r="AP289" s="5">
        <v>0.85763888888888884</v>
      </c>
      <c r="AQ289" s="4">
        <v>47.159970999999999</v>
      </c>
      <c r="AR289" s="4">
        <v>-88.490476999999998</v>
      </c>
      <c r="AS289" s="4">
        <v>315</v>
      </c>
      <c r="AT289" s="4">
        <v>35.4</v>
      </c>
      <c r="AU289" s="4">
        <v>12</v>
      </c>
      <c r="AV289" s="4">
        <v>10</v>
      </c>
      <c r="AW289" s="4" t="s">
        <v>193</v>
      </c>
      <c r="AX289" s="4">
        <v>1</v>
      </c>
      <c r="AY289" s="4">
        <v>1.1849000000000001</v>
      </c>
      <c r="AZ289" s="4">
        <v>2.0453000000000001</v>
      </c>
      <c r="BA289" s="4">
        <v>14.023</v>
      </c>
      <c r="BB289" s="4">
        <v>11.97</v>
      </c>
      <c r="BC289" s="4">
        <v>0.85</v>
      </c>
      <c r="BD289" s="4">
        <v>17.440000000000001</v>
      </c>
      <c r="BE289" s="4">
        <v>1549.0239999999999</v>
      </c>
      <c r="BF289" s="4">
        <v>605.96299999999997</v>
      </c>
      <c r="BG289" s="4">
        <v>1.238</v>
      </c>
      <c r="BH289" s="4">
        <v>0</v>
      </c>
      <c r="BI289" s="4">
        <v>1.238</v>
      </c>
      <c r="BJ289" s="4">
        <v>0.93100000000000005</v>
      </c>
      <c r="BK289" s="4">
        <v>0</v>
      </c>
      <c r="BL289" s="4">
        <v>0.93100000000000005</v>
      </c>
      <c r="BM289" s="4">
        <v>175.47309999999999</v>
      </c>
      <c r="BQ289" s="4">
        <v>525.005</v>
      </c>
      <c r="BR289" s="4">
        <v>0.48581800000000003</v>
      </c>
      <c r="BS289" s="4">
        <v>-5</v>
      </c>
      <c r="BT289" s="4">
        <v>-8.0063999999999996E-2</v>
      </c>
      <c r="BU289" s="4">
        <v>11.872178</v>
      </c>
      <c r="BV289" s="4">
        <v>-1.6172930000000001</v>
      </c>
    </row>
    <row r="290" spans="1:74" x14ac:dyDescent="0.25">
      <c r="A290" s="2">
        <v>42067</v>
      </c>
      <c r="B290" s="3">
        <v>2.3451388888888893E-2</v>
      </c>
      <c r="C290" s="4">
        <v>8.7690000000000001</v>
      </c>
      <c r="D290" s="4">
        <v>5.1765999999999996</v>
      </c>
      <c r="E290" s="4">
        <v>51765.657570000003</v>
      </c>
      <c r="F290" s="4">
        <v>68.400000000000006</v>
      </c>
      <c r="G290" s="4">
        <v>-2.7</v>
      </c>
      <c r="H290" s="4">
        <v>24691</v>
      </c>
      <c r="J290" s="4">
        <v>3.94</v>
      </c>
      <c r="K290" s="4">
        <v>0.85129999999999995</v>
      </c>
      <c r="L290" s="4">
        <v>7.4648000000000003</v>
      </c>
      <c r="M290" s="4">
        <v>4.4066999999999998</v>
      </c>
      <c r="N290" s="4">
        <v>58.227699999999999</v>
      </c>
      <c r="O290" s="4">
        <v>0</v>
      </c>
      <c r="P290" s="4">
        <v>58.2</v>
      </c>
      <c r="Q290" s="4">
        <v>43.798200000000001</v>
      </c>
      <c r="R290" s="4">
        <v>0</v>
      </c>
      <c r="S290" s="4">
        <v>43.8</v>
      </c>
      <c r="T290" s="4">
        <v>24691.0056</v>
      </c>
      <c r="W290" s="4">
        <v>0</v>
      </c>
      <c r="X290" s="4">
        <v>3.3515000000000001</v>
      </c>
      <c r="Y290" s="4">
        <v>12.2</v>
      </c>
      <c r="Z290" s="4">
        <v>849</v>
      </c>
      <c r="AA290" s="4">
        <v>875</v>
      </c>
      <c r="AB290" s="4">
        <v>877</v>
      </c>
      <c r="AC290" s="4">
        <v>63</v>
      </c>
      <c r="AD290" s="4">
        <v>4.9000000000000004</v>
      </c>
      <c r="AE290" s="4">
        <v>0.11</v>
      </c>
      <c r="AF290" s="4">
        <v>980</v>
      </c>
      <c r="AG290" s="4">
        <v>-16</v>
      </c>
      <c r="AH290" s="4">
        <v>9</v>
      </c>
      <c r="AI290" s="4">
        <v>9</v>
      </c>
      <c r="AJ290" s="4">
        <v>189.3</v>
      </c>
      <c r="AK290" s="4">
        <v>140</v>
      </c>
      <c r="AL290" s="4">
        <v>3.2</v>
      </c>
      <c r="AM290" s="4">
        <v>195</v>
      </c>
      <c r="AN290" s="4" t="s">
        <v>155</v>
      </c>
      <c r="AO290" s="4">
        <v>2</v>
      </c>
      <c r="AP290" s="5">
        <v>0.85765046296296299</v>
      </c>
      <c r="AQ290" s="4">
        <v>47.159739000000002</v>
      </c>
      <c r="AR290" s="4">
        <v>-88.490286999999995</v>
      </c>
      <c r="AS290" s="4">
        <v>315.10000000000002</v>
      </c>
      <c r="AT290" s="4">
        <v>35.799999999999997</v>
      </c>
      <c r="AU290" s="4">
        <v>12</v>
      </c>
      <c r="AV290" s="4">
        <v>10</v>
      </c>
      <c r="AW290" s="4" t="s">
        <v>193</v>
      </c>
      <c r="AX290" s="4">
        <v>1</v>
      </c>
      <c r="AY290" s="4">
        <v>1.2</v>
      </c>
      <c r="AZ290" s="4">
        <v>1.9151</v>
      </c>
      <c r="BA290" s="4">
        <v>14.023</v>
      </c>
      <c r="BB290" s="4">
        <v>11.96</v>
      </c>
      <c r="BC290" s="4">
        <v>0.85</v>
      </c>
      <c r="BD290" s="4">
        <v>17.472000000000001</v>
      </c>
      <c r="BE290" s="4">
        <v>1578.1130000000001</v>
      </c>
      <c r="BF290" s="4">
        <v>592.93600000000004</v>
      </c>
      <c r="BG290" s="4">
        <v>1.2889999999999999</v>
      </c>
      <c r="BH290" s="4">
        <v>0</v>
      </c>
      <c r="BI290" s="4">
        <v>1.2889999999999999</v>
      </c>
      <c r="BJ290" s="4">
        <v>0.97</v>
      </c>
      <c r="BK290" s="4">
        <v>0</v>
      </c>
      <c r="BL290" s="4">
        <v>0.97</v>
      </c>
      <c r="BM290" s="4">
        <v>172.6157</v>
      </c>
      <c r="BQ290" s="4">
        <v>515.18100000000004</v>
      </c>
      <c r="BR290" s="4">
        <v>0.470022</v>
      </c>
      <c r="BS290" s="4">
        <v>-5</v>
      </c>
      <c r="BT290" s="4">
        <v>-8.2196000000000005E-2</v>
      </c>
      <c r="BU290" s="4">
        <v>11.486167</v>
      </c>
      <c r="BV290" s="4">
        <v>-1.66035</v>
      </c>
    </row>
    <row r="291" spans="1:74" x14ac:dyDescent="0.25">
      <c r="A291" s="2">
        <v>42067</v>
      </c>
      <c r="B291" s="3">
        <v>2.3462962962962963E-2</v>
      </c>
      <c r="C291" s="4">
        <v>8.4890000000000008</v>
      </c>
      <c r="D291" s="4">
        <v>5.4024999999999999</v>
      </c>
      <c r="E291" s="4">
        <v>54024.858130000001</v>
      </c>
      <c r="F291" s="4">
        <v>69.7</v>
      </c>
      <c r="G291" s="4">
        <v>-2.8</v>
      </c>
      <c r="H291" s="4">
        <v>24307.200000000001</v>
      </c>
      <c r="J291" s="4">
        <v>3.9</v>
      </c>
      <c r="K291" s="4">
        <v>0.85150000000000003</v>
      </c>
      <c r="L291" s="4">
        <v>7.2286999999999999</v>
      </c>
      <c r="M291" s="4">
        <v>4.6003999999999996</v>
      </c>
      <c r="N291" s="4">
        <v>59.318800000000003</v>
      </c>
      <c r="O291" s="4">
        <v>0</v>
      </c>
      <c r="P291" s="4">
        <v>59.3</v>
      </c>
      <c r="Q291" s="4">
        <v>44.618200000000002</v>
      </c>
      <c r="R291" s="4">
        <v>0</v>
      </c>
      <c r="S291" s="4">
        <v>44.6</v>
      </c>
      <c r="T291" s="4">
        <v>24307.178</v>
      </c>
      <c r="W291" s="4">
        <v>0</v>
      </c>
      <c r="X291" s="4">
        <v>3.3210000000000002</v>
      </c>
      <c r="Y291" s="4">
        <v>12.3</v>
      </c>
      <c r="Z291" s="4">
        <v>849</v>
      </c>
      <c r="AA291" s="4">
        <v>873</v>
      </c>
      <c r="AB291" s="4">
        <v>877</v>
      </c>
      <c r="AC291" s="4">
        <v>63</v>
      </c>
      <c r="AD291" s="4">
        <v>4.9000000000000004</v>
      </c>
      <c r="AE291" s="4">
        <v>0.11</v>
      </c>
      <c r="AF291" s="4">
        <v>981</v>
      </c>
      <c r="AG291" s="4">
        <v>-16</v>
      </c>
      <c r="AH291" s="4">
        <v>9</v>
      </c>
      <c r="AI291" s="4">
        <v>9</v>
      </c>
      <c r="AJ291" s="4">
        <v>190</v>
      </c>
      <c r="AK291" s="4">
        <v>140.30000000000001</v>
      </c>
      <c r="AL291" s="4">
        <v>2.8</v>
      </c>
      <c r="AM291" s="4">
        <v>195</v>
      </c>
      <c r="AN291" s="4" t="s">
        <v>155</v>
      </c>
      <c r="AO291" s="4">
        <v>2</v>
      </c>
      <c r="AP291" s="5">
        <v>0.85767361111111118</v>
      </c>
      <c r="AQ291" s="4">
        <v>47.159618000000002</v>
      </c>
      <c r="AR291" s="4">
        <v>-88.490108000000006</v>
      </c>
      <c r="AS291" s="4">
        <v>314.89999999999998</v>
      </c>
      <c r="AT291" s="4">
        <v>36.5</v>
      </c>
      <c r="AU291" s="4">
        <v>12</v>
      </c>
      <c r="AV291" s="4">
        <v>10</v>
      </c>
      <c r="AW291" s="4" t="s">
        <v>193</v>
      </c>
      <c r="AX291" s="4">
        <v>0.91510000000000002</v>
      </c>
      <c r="AY291" s="4">
        <v>1.2848999999999999</v>
      </c>
      <c r="AZ291" s="4">
        <v>1.9</v>
      </c>
      <c r="BA291" s="4">
        <v>14.023</v>
      </c>
      <c r="BB291" s="4">
        <v>11.99</v>
      </c>
      <c r="BC291" s="4">
        <v>0.86</v>
      </c>
      <c r="BD291" s="4">
        <v>17.434999999999999</v>
      </c>
      <c r="BE291" s="4">
        <v>1536.8689999999999</v>
      </c>
      <c r="BF291" s="4">
        <v>622.52</v>
      </c>
      <c r="BG291" s="4">
        <v>1.321</v>
      </c>
      <c r="BH291" s="4">
        <v>0</v>
      </c>
      <c r="BI291" s="4">
        <v>1.321</v>
      </c>
      <c r="BJ291" s="4">
        <v>0.99299999999999999</v>
      </c>
      <c r="BK291" s="4">
        <v>0</v>
      </c>
      <c r="BL291" s="4">
        <v>0.99299999999999999</v>
      </c>
      <c r="BM291" s="4">
        <v>170.89670000000001</v>
      </c>
      <c r="BQ291" s="4">
        <v>513.38800000000003</v>
      </c>
      <c r="BR291" s="4">
        <v>0.47443099999999999</v>
      </c>
      <c r="BS291" s="4">
        <v>-5</v>
      </c>
      <c r="BT291" s="4">
        <v>-8.0273999999999998E-2</v>
      </c>
      <c r="BU291" s="4">
        <v>11.593897999999999</v>
      </c>
      <c r="BV291" s="4">
        <v>-1.621529</v>
      </c>
    </row>
    <row r="292" spans="1:74" x14ac:dyDescent="0.25">
      <c r="A292" s="2">
        <v>42067</v>
      </c>
      <c r="B292" s="3">
        <v>2.347453703703704E-2</v>
      </c>
      <c r="C292" s="4">
        <v>8.3160000000000007</v>
      </c>
      <c r="D292" s="4">
        <v>5.7507999999999999</v>
      </c>
      <c r="E292" s="4">
        <v>57507.966099999998</v>
      </c>
      <c r="F292" s="4">
        <v>73</v>
      </c>
      <c r="G292" s="4">
        <v>-1.6</v>
      </c>
      <c r="H292" s="4">
        <v>24460.400000000001</v>
      </c>
      <c r="J292" s="4">
        <v>3.9</v>
      </c>
      <c r="K292" s="4">
        <v>0.84930000000000005</v>
      </c>
      <c r="L292" s="4">
        <v>7.0629</v>
      </c>
      <c r="M292" s="4">
        <v>4.8844000000000003</v>
      </c>
      <c r="N292" s="4">
        <v>62.033900000000003</v>
      </c>
      <c r="O292" s="4">
        <v>0</v>
      </c>
      <c r="P292" s="4">
        <v>62</v>
      </c>
      <c r="Q292" s="4">
        <v>46.660499999999999</v>
      </c>
      <c r="R292" s="4">
        <v>0</v>
      </c>
      <c r="S292" s="4">
        <v>46.7</v>
      </c>
      <c r="T292" s="4">
        <v>24460.438999999998</v>
      </c>
      <c r="W292" s="4">
        <v>0</v>
      </c>
      <c r="X292" s="4">
        <v>3.3125</v>
      </c>
      <c r="Y292" s="4">
        <v>12.3</v>
      </c>
      <c r="Z292" s="4">
        <v>848</v>
      </c>
      <c r="AA292" s="4">
        <v>874</v>
      </c>
      <c r="AB292" s="4">
        <v>876</v>
      </c>
      <c r="AC292" s="4">
        <v>63</v>
      </c>
      <c r="AD292" s="4">
        <v>4.9000000000000004</v>
      </c>
      <c r="AE292" s="4">
        <v>0.11</v>
      </c>
      <c r="AF292" s="4">
        <v>981</v>
      </c>
      <c r="AG292" s="4">
        <v>-16</v>
      </c>
      <c r="AH292" s="4">
        <v>9</v>
      </c>
      <c r="AI292" s="4">
        <v>9</v>
      </c>
      <c r="AJ292" s="4">
        <v>190</v>
      </c>
      <c r="AK292" s="4">
        <v>141</v>
      </c>
      <c r="AL292" s="4">
        <v>2.8</v>
      </c>
      <c r="AM292" s="4">
        <v>195</v>
      </c>
      <c r="AN292" s="4" t="s">
        <v>155</v>
      </c>
      <c r="AO292" s="4">
        <v>2</v>
      </c>
      <c r="AP292" s="5">
        <v>0.85768518518518511</v>
      </c>
      <c r="AQ292" s="4">
        <v>47.159602999999997</v>
      </c>
      <c r="AR292" s="4">
        <v>-88.490082000000001</v>
      </c>
      <c r="AS292" s="4">
        <v>314.89999999999998</v>
      </c>
      <c r="AT292" s="4">
        <v>37.299999999999997</v>
      </c>
      <c r="AU292" s="4">
        <v>12</v>
      </c>
      <c r="AV292" s="4">
        <v>10</v>
      </c>
      <c r="AW292" s="4" t="s">
        <v>193</v>
      </c>
      <c r="AX292" s="4">
        <v>0.9849</v>
      </c>
      <c r="AY292" s="4">
        <v>1.3</v>
      </c>
      <c r="AZ292" s="4">
        <v>1.9</v>
      </c>
      <c r="BA292" s="4">
        <v>14.023</v>
      </c>
      <c r="BB292" s="4">
        <v>11.81</v>
      </c>
      <c r="BC292" s="4">
        <v>0.84</v>
      </c>
      <c r="BD292" s="4">
        <v>17.736999999999998</v>
      </c>
      <c r="BE292" s="4">
        <v>1487.645</v>
      </c>
      <c r="BF292" s="4">
        <v>654.79999999999995</v>
      </c>
      <c r="BG292" s="4">
        <v>1.3680000000000001</v>
      </c>
      <c r="BH292" s="4">
        <v>0</v>
      </c>
      <c r="BI292" s="4">
        <v>1.3680000000000001</v>
      </c>
      <c r="BJ292" s="4">
        <v>1.0289999999999999</v>
      </c>
      <c r="BK292" s="4">
        <v>0</v>
      </c>
      <c r="BL292" s="4">
        <v>1.0289999999999999</v>
      </c>
      <c r="BM292" s="4">
        <v>170.3732</v>
      </c>
      <c r="BQ292" s="4">
        <v>507.30200000000002</v>
      </c>
      <c r="BR292" s="4">
        <v>0.45018200000000003</v>
      </c>
      <c r="BS292" s="4">
        <v>-5</v>
      </c>
      <c r="BT292" s="4">
        <v>-8.0454999999999999E-2</v>
      </c>
      <c r="BU292" s="4">
        <v>11.001319000000001</v>
      </c>
      <c r="BV292" s="4">
        <v>-1.6251819999999999</v>
      </c>
    </row>
    <row r="293" spans="1:74" x14ac:dyDescent="0.25">
      <c r="A293" s="2">
        <v>42067</v>
      </c>
      <c r="B293" s="3">
        <v>2.348611111111111E-2</v>
      </c>
      <c r="C293" s="4">
        <v>8.3719999999999999</v>
      </c>
      <c r="D293" s="4">
        <v>5.7164999999999999</v>
      </c>
      <c r="E293" s="4">
        <v>57165.464809999998</v>
      </c>
      <c r="F293" s="4">
        <v>74</v>
      </c>
      <c r="G293" s="4">
        <v>-0.4</v>
      </c>
      <c r="H293" s="4">
        <v>24701.1</v>
      </c>
      <c r="J293" s="4">
        <v>3.9</v>
      </c>
      <c r="K293" s="4">
        <v>0.84889999999999999</v>
      </c>
      <c r="L293" s="4">
        <v>7.1074000000000002</v>
      </c>
      <c r="M293" s="4">
        <v>4.8529999999999998</v>
      </c>
      <c r="N293" s="4">
        <v>62.8215</v>
      </c>
      <c r="O293" s="4">
        <v>0</v>
      </c>
      <c r="P293" s="4">
        <v>62.8</v>
      </c>
      <c r="Q293" s="4">
        <v>47.252899999999997</v>
      </c>
      <c r="R293" s="4">
        <v>0</v>
      </c>
      <c r="S293" s="4">
        <v>47.3</v>
      </c>
      <c r="T293" s="4">
        <v>24701.067800000001</v>
      </c>
      <c r="W293" s="4">
        <v>0</v>
      </c>
      <c r="X293" s="4">
        <v>3.3109000000000002</v>
      </c>
      <c r="Y293" s="4">
        <v>12.4</v>
      </c>
      <c r="Z293" s="4">
        <v>849</v>
      </c>
      <c r="AA293" s="4">
        <v>873</v>
      </c>
      <c r="AB293" s="4">
        <v>877</v>
      </c>
      <c r="AC293" s="4">
        <v>63</v>
      </c>
      <c r="AD293" s="4">
        <v>4.9000000000000004</v>
      </c>
      <c r="AE293" s="4">
        <v>0.11</v>
      </c>
      <c r="AF293" s="4">
        <v>981</v>
      </c>
      <c r="AG293" s="4">
        <v>-16</v>
      </c>
      <c r="AH293" s="4">
        <v>9</v>
      </c>
      <c r="AI293" s="4">
        <v>9</v>
      </c>
      <c r="AJ293" s="4">
        <v>190</v>
      </c>
      <c r="AK293" s="4">
        <v>141</v>
      </c>
      <c r="AL293" s="4">
        <v>2.6</v>
      </c>
      <c r="AM293" s="4">
        <v>195</v>
      </c>
      <c r="AN293" s="4" t="s">
        <v>155</v>
      </c>
      <c r="AO293" s="4">
        <v>2</v>
      </c>
      <c r="AP293" s="5">
        <v>0.85768518518518511</v>
      </c>
      <c r="AQ293" s="4">
        <v>47.159436999999997</v>
      </c>
      <c r="AR293" s="4">
        <v>-88.489787000000007</v>
      </c>
      <c r="AS293" s="4">
        <v>315</v>
      </c>
      <c r="AT293" s="4">
        <v>37.299999999999997</v>
      </c>
      <c r="AU293" s="4">
        <v>12</v>
      </c>
      <c r="AV293" s="4">
        <v>10</v>
      </c>
      <c r="AW293" s="4" t="s">
        <v>193</v>
      </c>
      <c r="AX293" s="4">
        <v>1.0849</v>
      </c>
      <c r="AY293" s="4">
        <v>1.6395999999999999</v>
      </c>
      <c r="AZ293" s="4">
        <v>2.2395999999999998</v>
      </c>
      <c r="BA293" s="4">
        <v>14.023</v>
      </c>
      <c r="BB293" s="4">
        <v>11.78</v>
      </c>
      <c r="BC293" s="4">
        <v>0.84</v>
      </c>
      <c r="BD293" s="4">
        <v>17.794</v>
      </c>
      <c r="BE293" s="4">
        <v>1493.16</v>
      </c>
      <c r="BF293" s="4">
        <v>648.90599999999995</v>
      </c>
      <c r="BG293" s="4">
        <v>1.3819999999999999</v>
      </c>
      <c r="BH293" s="4">
        <v>0</v>
      </c>
      <c r="BI293" s="4">
        <v>1.3819999999999999</v>
      </c>
      <c r="BJ293" s="4">
        <v>1.04</v>
      </c>
      <c r="BK293" s="4">
        <v>0</v>
      </c>
      <c r="BL293" s="4">
        <v>1.04</v>
      </c>
      <c r="BM293" s="4">
        <v>171.60509999999999</v>
      </c>
      <c r="BQ293" s="4">
        <v>505.74799999999999</v>
      </c>
      <c r="BR293" s="4">
        <v>0.444216</v>
      </c>
      <c r="BS293" s="4">
        <v>-5</v>
      </c>
      <c r="BT293" s="4">
        <v>-7.9543000000000003E-2</v>
      </c>
      <c r="BU293" s="4">
        <v>10.855518</v>
      </c>
      <c r="BV293" s="4">
        <v>-1.6067670000000001</v>
      </c>
    </row>
    <row r="294" spans="1:74" x14ac:dyDescent="0.25">
      <c r="A294" s="2">
        <v>42067</v>
      </c>
      <c r="B294" s="3">
        <v>2.3497685185185187E-2</v>
      </c>
      <c r="C294" s="4">
        <v>8.41</v>
      </c>
      <c r="D294" s="4">
        <v>5.5654000000000003</v>
      </c>
      <c r="E294" s="4">
        <v>55653.73588</v>
      </c>
      <c r="F294" s="4">
        <v>72.8</v>
      </c>
      <c r="G294" s="4">
        <v>-0.4</v>
      </c>
      <c r="H294" s="4">
        <v>24688.799999999999</v>
      </c>
      <c r="J294" s="4">
        <v>3.9</v>
      </c>
      <c r="K294" s="4">
        <v>0.85019999999999996</v>
      </c>
      <c r="L294" s="4">
        <v>7.1501999999999999</v>
      </c>
      <c r="M294" s="4">
        <v>4.7317</v>
      </c>
      <c r="N294" s="4">
        <v>61.890599999999999</v>
      </c>
      <c r="O294" s="4">
        <v>0</v>
      </c>
      <c r="P294" s="4">
        <v>61.9</v>
      </c>
      <c r="Q294" s="4">
        <v>46.552700000000002</v>
      </c>
      <c r="R294" s="4">
        <v>0</v>
      </c>
      <c r="S294" s="4">
        <v>46.6</v>
      </c>
      <c r="T294" s="4">
        <v>24688.837200000002</v>
      </c>
      <c r="W294" s="4">
        <v>0</v>
      </c>
      <c r="X294" s="4">
        <v>3.3157999999999999</v>
      </c>
      <c r="Y294" s="4">
        <v>12.4</v>
      </c>
      <c r="Z294" s="4">
        <v>848</v>
      </c>
      <c r="AA294" s="4">
        <v>874</v>
      </c>
      <c r="AB294" s="4">
        <v>877</v>
      </c>
      <c r="AC294" s="4">
        <v>63</v>
      </c>
      <c r="AD294" s="4">
        <v>4.9000000000000004</v>
      </c>
      <c r="AE294" s="4">
        <v>0.11</v>
      </c>
      <c r="AF294" s="4">
        <v>981</v>
      </c>
      <c r="AG294" s="4">
        <v>-16</v>
      </c>
      <c r="AH294" s="4">
        <v>9.2697299999999991</v>
      </c>
      <c r="AI294" s="4">
        <v>9</v>
      </c>
      <c r="AJ294" s="4">
        <v>190</v>
      </c>
      <c r="AK294" s="4">
        <v>141.30000000000001</v>
      </c>
      <c r="AL294" s="4">
        <v>2.8</v>
      </c>
      <c r="AM294" s="4">
        <v>195</v>
      </c>
      <c r="AN294" s="4" t="s">
        <v>155</v>
      </c>
      <c r="AO294" s="4">
        <v>2</v>
      </c>
      <c r="AP294" s="5">
        <v>0.85770833333333341</v>
      </c>
      <c r="AQ294" s="4">
        <v>47.159317999999999</v>
      </c>
      <c r="AR294" s="4">
        <v>-88.489604</v>
      </c>
      <c r="AS294" s="4">
        <v>315.10000000000002</v>
      </c>
      <c r="AT294" s="4">
        <v>37.4</v>
      </c>
      <c r="AU294" s="4">
        <v>12</v>
      </c>
      <c r="AV294" s="4">
        <v>10</v>
      </c>
      <c r="AW294" s="4" t="s">
        <v>193</v>
      </c>
      <c r="AX294" s="4">
        <v>1.1000000000000001</v>
      </c>
      <c r="AY294" s="4">
        <v>1.7</v>
      </c>
      <c r="AZ294" s="4">
        <v>2.2999999999999998</v>
      </c>
      <c r="BA294" s="4">
        <v>14.023</v>
      </c>
      <c r="BB294" s="4">
        <v>11.88</v>
      </c>
      <c r="BC294" s="4">
        <v>0.85</v>
      </c>
      <c r="BD294" s="4">
        <v>17.62</v>
      </c>
      <c r="BE294" s="4">
        <v>1510.519</v>
      </c>
      <c r="BF294" s="4">
        <v>636.21199999999999</v>
      </c>
      <c r="BG294" s="4">
        <v>1.369</v>
      </c>
      <c r="BH294" s="4">
        <v>0</v>
      </c>
      <c r="BI294" s="4">
        <v>1.369</v>
      </c>
      <c r="BJ294" s="4">
        <v>1.03</v>
      </c>
      <c r="BK294" s="4">
        <v>0</v>
      </c>
      <c r="BL294" s="4">
        <v>1.03</v>
      </c>
      <c r="BM294" s="4">
        <v>172.47710000000001</v>
      </c>
      <c r="BQ294" s="4">
        <v>509.32299999999998</v>
      </c>
      <c r="BR294" s="4">
        <v>0.47214499999999998</v>
      </c>
      <c r="BS294" s="4">
        <v>-5</v>
      </c>
      <c r="BT294" s="4">
        <v>-8.1269999999999995E-2</v>
      </c>
      <c r="BU294" s="4">
        <v>11.538040000000001</v>
      </c>
      <c r="BV294" s="4">
        <v>-1.6416489999999999</v>
      </c>
    </row>
    <row r="295" spans="1:74" x14ac:dyDescent="0.25">
      <c r="A295" s="2">
        <v>42067</v>
      </c>
      <c r="B295" s="3">
        <v>2.3509259259259258E-2</v>
      </c>
      <c r="C295" s="4">
        <v>8.4250000000000007</v>
      </c>
      <c r="D295" s="4">
        <v>5.6002999999999998</v>
      </c>
      <c r="E295" s="4">
        <v>56003.461539999997</v>
      </c>
      <c r="F295" s="4">
        <v>67.5</v>
      </c>
      <c r="G295" s="4">
        <v>-0.4</v>
      </c>
      <c r="H295" s="4">
        <v>24571.5</v>
      </c>
      <c r="J295" s="4">
        <v>3.9</v>
      </c>
      <c r="K295" s="4">
        <v>0.84989999999999999</v>
      </c>
      <c r="L295" s="4">
        <v>7.1605999999999996</v>
      </c>
      <c r="M295" s="4">
        <v>4.7598000000000003</v>
      </c>
      <c r="N295" s="4">
        <v>57.369500000000002</v>
      </c>
      <c r="O295" s="4">
        <v>0</v>
      </c>
      <c r="P295" s="4">
        <v>57.4</v>
      </c>
      <c r="Q295" s="4">
        <v>43.152000000000001</v>
      </c>
      <c r="R295" s="4">
        <v>0</v>
      </c>
      <c r="S295" s="4">
        <v>43.2</v>
      </c>
      <c r="T295" s="4">
        <v>24571.504499999999</v>
      </c>
      <c r="W295" s="4">
        <v>0</v>
      </c>
      <c r="X295" s="4">
        <v>3.3147000000000002</v>
      </c>
      <c r="Y295" s="4">
        <v>12.4</v>
      </c>
      <c r="Z295" s="4">
        <v>849</v>
      </c>
      <c r="AA295" s="4">
        <v>874</v>
      </c>
      <c r="AB295" s="4">
        <v>877</v>
      </c>
      <c r="AC295" s="4">
        <v>63</v>
      </c>
      <c r="AD295" s="4">
        <v>4.9000000000000004</v>
      </c>
      <c r="AE295" s="4">
        <v>0.11</v>
      </c>
      <c r="AF295" s="4">
        <v>981</v>
      </c>
      <c r="AG295" s="4">
        <v>-16</v>
      </c>
      <c r="AH295" s="4">
        <v>10</v>
      </c>
      <c r="AI295" s="4">
        <v>9</v>
      </c>
      <c r="AJ295" s="4">
        <v>190</v>
      </c>
      <c r="AK295" s="4">
        <v>142</v>
      </c>
      <c r="AL295" s="4">
        <v>3</v>
      </c>
      <c r="AM295" s="4">
        <v>195</v>
      </c>
      <c r="AN295" s="4" t="s">
        <v>155</v>
      </c>
      <c r="AO295" s="4">
        <v>2</v>
      </c>
      <c r="AP295" s="5">
        <v>0.85771990740740733</v>
      </c>
      <c r="AQ295" s="4">
        <v>47.159205</v>
      </c>
      <c r="AR295" s="4">
        <v>-88.489441999999997</v>
      </c>
      <c r="AS295" s="4">
        <v>314.8</v>
      </c>
      <c r="AT295" s="4">
        <v>38</v>
      </c>
      <c r="AU295" s="4">
        <v>12</v>
      </c>
      <c r="AV295" s="4">
        <v>10</v>
      </c>
      <c r="AW295" s="4" t="s">
        <v>193</v>
      </c>
      <c r="AX295" s="4">
        <v>1.1000000000000001</v>
      </c>
      <c r="AY295" s="4">
        <v>1.7</v>
      </c>
      <c r="AZ295" s="4">
        <v>2.2999999999999998</v>
      </c>
      <c r="BA295" s="4">
        <v>14.023</v>
      </c>
      <c r="BB295" s="4">
        <v>11.85</v>
      </c>
      <c r="BC295" s="4">
        <v>0.84</v>
      </c>
      <c r="BD295" s="4">
        <v>17.658000000000001</v>
      </c>
      <c r="BE295" s="4">
        <v>1509.8920000000001</v>
      </c>
      <c r="BF295" s="4">
        <v>638.798</v>
      </c>
      <c r="BG295" s="4">
        <v>1.2669999999999999</v>
      </c>
      <c r="BH295" s="4">
        <v>0</v>
      </c>
      <c r="BI295" s="4">
        <v>1.2669999999999999</v>
      </c>
      <c r="BJ295" s="4">
        <v>0.95299999999999996</v>
      </c>
      <c r="BK295" s="4">
        <v>0</v>
      </c>
      <c r="BL295" s="4">
        <v>0.95299999999999996</v>
      </c>
      <c r="BM295" s="4">
        <v>171.33519999999999</v>
      </c>
      <c r="BQ295" s="4">
        <v>508.2</v>
      </c>
      <c r="BR295" s="4">
        <v>0.45765800000000001</v>
      </c>
      <c r="BS295" s="4">
        <v>-5</v>
      </c>
      <c r="BT295" s="4">
        <v>-8.1462999999999994E-2</v>
      </c>
      <c r="BU295" s="4">
        <v>11.184010000000001</v>
      </c>
      <c r="BV295" s="4">
        <v>-1.645554</v>
      </c>
    </row>
    <row r="296" spans="1:74" x14ac:dyDescent="0.25">
      <c r="A296" s="2">
        <v>42067</v>
      </c>
      <c r="B296" s="3">
        <v>2.3520833333333335E-2</v>
      </c>
      <c r="C296" s="4">
        <v>8.5269999999999992</v>
      </c>
      <c r="D296" s="4">
        <v>5.4085999999999999</v>
      </c>
      <c r="E296" s="4">
        <v>54085.533329999998</v>
      </c>
      <c r="F296" s="4">
        <v>66.8</v>
      </c>
      <c r="G296" s="4">
        <v>-0.5</v>
      </c>
      <c r="H296" s="4">
        <v>24796.1</v>
      </c>
      <c r="J296" s="4">
        <v>3.8</v>
      </c>
      <c r="K296" s="4">
        <v>0.85070000000000001</v>
      </c>
      <c r="L296" s="4">
        <v>7.2542</v>
      </c>
      <c r="M296" s="4">
        <v>4.6010999999999997</v>
      </c>
      <c r="N296" s="4">
        <v>56.827300000000001</v>
      </c>
      <c r="O296" s="4">
        <v>0</v>
      </c>
      <c r="P296" s="4">
        <v>56.8</v>
      </c>
      <c r="Q296" s="4">
        <v>42.744199999999999</v>
      </c>
      <c r="R296" s="4">
        <v>0</v>
      </c>
      <c r="S296" s="4">
        <v>42.7</v>
      </c>
      <c r="T296" s="4">
        <v>24796.129700000001</v>
      </c>
      <c r="W296" s="4">
        <v>0</v>
      </c>
      <c r="X296" s="4">
        <v>3.2326999999999999</v>
      </c>
      <c r="Y296" s="4">
        <v>12.4</v>
      </c>
      <c r="Z296" s="4">
        <v>849</v>
      </c>
      <c r="AA296" s="4">
        <v>873</v>
      </c>
      <c r="AB296" s="4">
        <v>876</v>
      </c>
      <c r="AC296" s="4">
        <v>63</v>
      </c>
      <c r="AD296" s="4">
        <v>4.9000000000000004</v>
      </c>
      <c r="AE296" s="4">
        <v>0.11</v>
      </c>
      <c r="AF296" s="4">
        <v>981</v>
      </c>
      <c r="AG296" s="4">
        <v>-16</v>
      </c>
      <c r="AH296" s="4">
        <v>10</v>
      </c>
      <c r="AI296" s="4">
        <v>9</v>
      </c>
      <c r="AJ296" s="4">
        <v>190</v>
      </c>
      <c r="AK296" s="4">
        <v>142</v>
      </c>
      <c r="AL296" s="4">
        <v>2.8</v>
      </c>
      <c r="AM296" s="4">
        <v>195</v>
      </c>
      <c r="AN296" s="4" t="s">
        <v>155</v>
      </c>
      <c r="AO296" s="4">
        <v>2</v>
      </c>
      <c r="AP296" s="5">
        <v>0.85773148148148148</v>
      </c>
      <c r="AQ296" s="4">
        <v>47.159103000000002</v>
      </c>
      <c r="AR296" s="4">
        <v>-88.489266999999998</v>
      </c>
      <c r="AS296" s="4">
        <v>314.5</v>
      </c>
      <c r="AT296" s="4">
        <v>38.6</v>
      </c>
      <c r="AU296" s="4">
        <v>12</v>
      </c>
      <c r="AV296" s="4">
        <v>10</v>
      </c>
      <c r="AW296" s="4" t="s">
        <v>193</v>
      </c>
      <c r="AX296" s="4">
        <v>1.1849000000000001</v>
      </c>
      <c r="AY296" s="4">
        <v>1.7848999999999999</v>
      </c>
      <c r="AZ296" s="4">
        <v>2.3849</v>
      </c>
      <c r="BA296" s="4">
        <v>14.023</v>
      </c>
      <c r="BB296" s="4">
        <v>11.92</v>
      </c>
      <c r="BC296" s="4">
        <v>0.85</v>
      </c>
      <c r="BD296" s="4">
        <v>17.548999999999999</v>
      </c>
      <c r="BE296" s="4">
        <v>1534.192</v>
      </c>
      <c r="BF296" s="4">
        <v>619.34199999999998</v>
      </c>
      <c r="BG296" s="4">
        <v>1.2589999999999999</v>
      </c>
      <c r="BH296" s="4">
        <v>0</v>
      </c>
      <c r="BI296" s="4">
        <v>1.2589999999999999</v>
      </c>
      <c r="BJ296" s="4">
        <v>0.94699999999999995</v>
      </c>
      <c r="BK296" s="4">
        <v>0</v>
      </c>
      <c r="BL296" s="4">
        <v>0.94699999999999995</v>
      </c>
      <c r="BM296" s="4">
        <v>173.41849999999999</v>
      </c>
      <c r="BQ296" s="4">
        <v>497.11200000000002</v>
      </c>
      <c r="BR296" s="4">
        <v>0.45667000000000002</v>
      </c>
      <c r="BS296" s="4">
        <v>-5</v>
      </c>
      <c r="BT296" s="4">
        <v>-8.0533999999999994E-2</v>
      </c>
      <c r="BU296" s="4">
        <v>11.159872999999999</v>
      </c>
      <c r="BV296" s="4">
        <v>-1.626787</v>
      </c>
    </row>
    <row r="297" spans="1:74" x14ac:dyDescent="0.25">
      <c r="A297" s="2">
        <v>42067</v>
      </c>
      <c r="B297" s="3">
        <v>2.3532407407407408E-2</v>
      </c>
      <c r="C297" s="4">
        <v>8.8360000000000003</v>
      </c>
      <c r="D297" s="4">
        <v>4.8559000000000001</v>
      </c>
      <c r="E297" s="4">
        <v>48559.40883</v>
      </c>
      <c r="F297" s="4">
        <v>66.7</v>
      </c>
      <c r="G297" s="4">
        <v>-1.6</v>
      </c>
      <c r="H297" s="4">
        <v>25032.7</v>
      </c>
      <c r="J297" s="4">
        <v>3.8</v>
      </c>
      <c r="K297" s="4">
        <v>0.85340000000000005</v>
      </c>
      <c r="L297" s="4">
        <v>7.5407999999999999</v>
      </c>
      <c r="M297" s="4">
        <v>4.1440999999999999</v>
      </c>
      <c r="N297" s="4">
        <v>56.921900000000001</v>
      </c>
      <c r="O297" s="4">
        <v>0</v>
      </c>
      <c r="P297" s="4">
        <v>56.9</v>
      </c>
      <c r="Q297" s="4">
        <v>42.815399999999997</v>
      </c>
      <c r="R297" s="4">
        <v>0</v>
      </c>
      <c r="S297" s="4">
        <v>42.8</v>
      </c>
      <c r="T297" s="4">
        <v>25032.7006</v>
      </c>
      <c r="W297" s="4">
        <v>0</v>
      </c>
      <c r="X297" s="4">
        <v>3.2429000000000001</v>
      </c>
      <c r="Y297" s="4">
        <v>12.4</v>
      </c>
      <c r="Z297" s="4">
        <v>848</v>
      </c>
      <c r="AA297" s="4">
        <v>873</v>
      </c>
      <c r="AB297" s="4">
        <v>875</v>
      </c>
      <c r="AC297" s="4">
        <v>63</v>
      </c>
      <c r="AD297" s="4">
        <v>4.9000000000000004</v>
      </c>
      <c r="AE297" s="4">
        <v>0.11</v>
      </c>
      <c r="AF297" s="4">
        <v>981</v>
      </c>
      <c r="AG297" s="4">
        <v>-16</v>
      </c>
      <c r="AH297" s="4">
        <v>10</v>
      </c>
      <c r="AI297" s="4">
        <v>9</v>
      </c>
      <c r="AJ297" s="4">
        <v>190</v>
      </c>
      <c r="AK297" s="4">
        <v>142</v>
      </c>
      <c r="AL297" s="4">
        <v>2.9</v>
      </c>
      <c r="AM297" s="4">
        <v>195</v>
      </c>
      <c r="AN297" s="4" t="s">
        <v>155</v>
      </c>
      <c r="AO297" s="4">
        <v>2</v>
      </c>
      <c r="AP297" s="5">
        <v>0.85774305555555552</v>
      </c>
      <c r="AQ297" s="4">
        <v>47.159087999999997</v>
      </c>
      <c r="AR297" s="4">
        <v>-88.489239999999995</v>
      </c>
      <c r="AS297" s="4">
        <v>314.5</v>
      </c>
      <c r="AT297" s="4">
        <v>39.1</v>
      </c>
      <c r="AU297" s="4">
        <v>12</v>
      </c>
      <c r="AV297" s="4">
        <v>10</v>
      </c>
      <c r="AW297" s="4" t="s">
        <v>193</v>
      </c>
      <c r="AX297" s="4">
        <v>1.2848999999999999</v>
      </c>
      <c r="AY297" s="4">
        <v>1.1208</v>
      </c>
      <c r="AZ297" s="4">
        <v>2.2302</v>
      </c>
      <c r="BA297" s="4">
        <v>14.023</v>
      </c>
      <c r="BB297" s="4">
        <v>12.15</v>
      </c>
      <c r="BC297" s="4">
        <v>0.87</v>
      </c>
      <c r="BD297" s="4">
        <v>17.178000000000001</v>
      </c>
      <c r="BE297" s="4">
        <v>1611.357</v>
      </c>
      <c r="BF297" s="4">
        <v>563.61300000000006</v>
      </c>
      <c r="BG297" s="4">
        <v>1.274</v>
      </c>
      <c r="BH297" s="4">
        <v>0</v>
      </c>
      <c r="BI297" s="4">
        <v>1.274</v>
      </c>
      <c r="BJ297" s="4">
        <v>0.95799999999999996</v>
      </c>
      <c r="BK297" s="4">
        <v>0</v>
      </c>
      <c r="BL297" s="4">
        <v>0.95799999999999996</v>
      </c>
      <c r="BM297" s="4">
        <v>176.89070000000001</v>
      </c>
      <c r="BQ297" s="4">
        <v>503.863</v>
      </c>
      <c r="BR297" s="4">
        <v>0.478937</v>
      </c>
      <c r="BS297" s="4">
        <v>-5</v>
      </c>
      <c r="BT297" s="4">
        <v>-8.1466999999999998E-2</v>
      </c>
      <c r="BU297" s="4">
        <v>11.704024</v>
      </c>
      <c r="BV297" s="4">
        <v>-1.645624</v>
      </c>
    </row>
    <row r="298" spans="1:74" x14ac:dyDescent="0.25">
      <c r="A298" s="2">
        <v>42067</v>
      </c>
      <c r="B298" s="3">
        <v>2.3543981481481485E-2</v>
      </c>
      <c r="C298" s="4">
        <v>9.3460000000000001</v>
      </c>
      <c r="D298" s="4">
        <v>4.1094999999999997</v>
      </c>
      <c r="E298" s="4">
        <v>41095.295590000002</v>
      </c>
      <c r="F298" s="4">
        <v>72.599999999999994</v>
      </c>
      <c r="G298" s="4">
        <v>-1.6</v>
      </c>
      <c r="H298" s="4">
        <v>25101.5</v>
      </c>
      <c r="J298" s="4">
        <v>3.8</v>
      </c>
      <c r="K298" s="4">
        <v>0.85660000000000003</v>
      </c>
      <c r="L298" s="4">
        <v>8.0054999999999996</v>
      </c>
      <c r="M298" s="4">
        <v>3.5202</v>
      </c>
      <c r="N298" s="4">
        <v>62.1706</v>
      </c>
      <c r="O298" s="4">
        <v>0</v>
      </c>
      <c r="P298" s="4">
        <v>62.2</v>
      </c>
      <c r="Q298" s="4">
        <v>46.763300000000001</v>
      </c>
      <c r="R298" s="4">
        <v>0</v>
      </c>
      <c r="S298" s="4">
        <v>46.8</v>
      </c>
      <c r="T298" s="4">
        <v>25101.477699999999</v>
      </c>
      <c r="W298" s="4">
        <v>0</v>
      </c>
      <c r="X298" s="4">
        <v>3.2551000000000001</v>
      </c>
      <c r="Y298" s="4">
        <v>12.4</v>
      </c>
      <c r="Z298" s="4">
        <v>847</v>
      </c>
      <c r="AA298" s="4">
        <v>874</v>
      </c>
      <c r="AB298" s="4">
        <v>874</v>
      </c>
      <c r="AC298" s="4">
        <v>63</v>
      </c>
      <c r="AD298" s="4">
        <v>4.9000000000000004</v>
      </c>
      <c r="AE298" s="4">
        <v>0.11</v>
      </c>
      <c r="AF298" s="4">
        <v>981</v>
      </c>
      <c r="AG298" s="4">
        <v>-16</v>
      </c>
      <c r="AH298" s="4">
        <v>10</v>
      </c>
      <c r="AI298" s="4">
        <v>9</v>
      </c>
      <c r="AJ298" s="4">
        <v>189.7</v>
      </c>
      <c r="AK298" s="4">
        <v>141.69999999999999</v>
      </c>
      <c r="AL298" s="4">
        <v>3.4</v>
      </c>
      <c r="AM298" s="4">
        <v>195</v>
      </c>
      <c r="AN298" s="4" t="s">
        <v>155</v>
      </c>
      <c r="AO298" s="4">
        <v>2</v>
      </c>
      <c r="AP298" s="5">
        <v>0.85774305555555552</v>
      </c>
      <c r="AQ298" s="4">
        <v>47.159025999999997</v>
      </c>
      <c r="AR298" s="4">
        <v>-88.489057000000003</v>
      </c>
      <c r="AS298" s="4">
        <v>314.5</v>
      </c>
      <c r="AT298" s="4">
        <v>39.700000000000003</v>
      </c>
      <c r="AU298" s="4">
        <v>12</v>
      </c>
      <c r="AV298" s="4">
        <v>10</v>
      </c>
      <c r="AW298" s="4" t="s">
        <v>193</v>
      </c>
      <c r="AX298" s="4">
        <v>1.3849</v>
      </c>
      <c r="AY298" s="4">
        <v>1.0849</v>
      </c>
      <c r="AZ298" s="4">
        <v>2.2848999999999999</v>
      </c>
      <c r="BA298" s="4">
        <v>14.023</v>
      </c>
      <c r="BB298" s="4">
        <v>12.42</v>
      </c>
      <c r="BC298" s="4">
        <v>0.89</v>
      </c>
      <c r="BD298" s="4">
        <v>16.739999999999998</v>
      </c>
      <c r="BE298" s="4">
        <v>1729.2829999999999</v>
      </c>
      <c r="BF298" s="4">
        <v>483.98</v>
      </c>
      <c r="BG298" s="4">
        <v>1.4059999999999999</v>
      </c>
      <c r="BH298" s="4">
        <v>0</v>
      </c>
      <c r="BI298" s="4">
        <v>1.4059999999999999</v>
      </c>
      <c r="BJ298" s="4">
        <v>1.0580000000000001</v>
      </c>
      <c r="BK298" s="4">
        <v>0</v>
      </c>
      <c r="BL298" s="4">
        <v>1.0580000000000001</v>
      </c>
      <c r="BM298" s="4">
        <v>179.30760000000001</v>
      </c>
      <c r="BQ298" s="4">
        <v>511.25799999999998</v>
      </c>
      <c r="BR298" s="4">
        <v>0.54101399999999999</v>
      </c>
      <c r="BS298" s="4">
        <v>-5</v>
      </c>
      <c r="BT298" s="4">
        <v>-8.0532000000000006E-2</v>
      </c>
      <c r="BU298" s="4">
        <v>13.221030000000001</v>
      </c>
      <c r="BV298" s="4">
        <v>-1.626746</v>
      </c>
    </row>
    <row r="299" spans="1:74" x14ac:dyDescent="0.25">
      <c r="A299" s="2">
        <v>42067</v>
      </c>
      <c r="B299" s="3">
        <v>2.3555555555555555E-2</v>
      </c>
      <c r="C299" s="4">
        <v>9.4819999999999993</v>
      </c>
      <c r="D299" s="4">
        <v>3.7092999999999998</v>
      </c>
      <c r="E299" s="4">
        <v>37093.120690000003</v>
      </c>
      <c r="F299" s="4">
        <v>94.1</v>
      </c>
      <c r="G299" s="4">
        <v>-1.7</v>
      </c>
      <c r="H299" s="4">
        <v>24814.400000000001</v>
      </c>
      <c r="J299" s="4">
        <v>3.8</v>
      </c>
      <c r="K299" s="4">
        <v>0.85960000000000003</v>
      </c>
      <c r="L299" s="4">
        <v>8.1506000000000007</v>
      </c>
      <c r="M299" s="4">
        <v>3.1886000000000001</v>
      </c>
      <c r="N299" s="4">
        <v>80.861199999999997</v>
      </c>
      <c r="O299" s="4">
        <v>0</v>
      </c>
      <c r="P299" s="4">
        <v>80.900000000000006</v>
      </c>
      <c r="Q299" s="4">
        <v>60.822000000000003</v>
      </c>
      <c r="R299" s="4">
        <v>0</v>
      </c>
      <c r="S299" s="4">
        <v>60.8</v>
      </c>
      <c r="T299" s="4">
        <v>24814.435600000001</v>
      </c>
      <c r="W299" s="4">
        <v>0</v>
      </c>
      <c r="X299" s="4">
        <v>3.2665999999999999</v>
      </c>
      <c r="Y299" s="4">
        <v>12.3</v>
      </c>
      <c r="Z299" s="4">
        <v>848</v>
      </c>
      <c r="AA299" s="4">
        <v>873</v>
      </c>
      <c r="AB299" s="4">
        <v>875</v>
      </c>
      <c r="AC299" s="4">
        <v>63</v>
      </c>
      <c r="AD299" s="4">
        <v>4.9000000000000004</v>
      </c>
      <c r="AE299" s="4">
        <v>0.11</v>
      </c>
      <c r="AF299" s="4">
        <v>981</v>
      </c>
      <c r="AG299" s="4">
        <v>-16</v>
      </c>
      <c r="AH299" s="4">
        <v>10</v>
      </c>
      <c r="AI299" s="4">
        <v>9</v>
      </c>
      <c r="AJ299" s="4">
        <v>189</v>
      </c>
      <c r="AK299" s="4">
        <v>141.30000000000001</v>
      </c>
      <c r="AL299" s="4">
        <v>3.4</v>
      </c>
      <c r="AM299" s="4">
        <v>195</v>
      </c>
      <c r="AN299" s="4" t="s">
        <v>155</v>
      </c>
      <c r="AO299" s="4">
        <v>2</v>
      </c>
      <c r="AP299" s="5">
        <v>0.85775462962962967</v>
      </c>
      <c r="AQ299" s="4">
        <v>47.158980999999997</v>
      </c>
      <c r="AR299" s="4">
        <v>-88.488823999999994</v>
      </c>
      <c r="AS299" s="4">
        <v>314.39999999999998</v>
      </c>
      <c r="AT299" s="4">
        <v>39.799999999999997</v>
      </c>
      <c r="AU299" s="4">
        <v>12</v>
      </c>
      <c r="AV299" s="4">
        <v>10</v>
      </c>
      <c r="AW299" s="4" t="s">
        <v>193</v>
      </c>
      <c r="AX299" s="4">
        <v>1.7396</v>
      </c>
      <c r="AY299" s="4">
        <v>1.0150999999999999</v>
      </c>
      <c r="AZ299" s="4">
        <v>2.5547</v>
      </c>
      <c r="BA299" s="4">
        <v>14.023</v>
      </c>
      <c r="BB299" s="4">
        <v>12.7</v>
      </c>
      <c r="BC299" s="4">
        <v>0.91</v>
      </c>
      <c r="BD299" s="4">
        <v>16.329000000000001</v>
      </c>
      <c r="BE299" s="4">
        <v>1788.1310000000001</v>
      </c>
      <c r="BF299" s="4">
        <v>445.23700000000002</v>
      </c>
      <c r="BG299" s="4">
        <v>1.8580000000000001</v>
      </c>
      <c r="BH299" s="4">
        <v>0</v>
      </c>
      <c r="BI299" s="4">
        <v>1.8580000000000001</v>
      </c>
      <c r="BJ299" s="4">
        <v>1.397</v>
      </c>
      <c r="BK299" s="4">
        <v>0</v>
      </c>
      <c r="BL299" s="4">
        <v>1.397</v>
      </c>
      <c r="BM299" s="4">
        <v>180.02549999999999</v>
      </c>
      <c r="BQ299" s="4">
        <v>521.07799999999997</v>
      </c>
      <c r="BR299" s="4">
        <v>0.58250800000000003</v>
      </c>
      <c r="BS299" s="4">
        <v>-5</v>
      </c>
      <c r="BT299" s="4">
        <v>-8.1734000000000001E-2</v>
      </c>
      <c r="BU299" s="4">
        <v>14.23504</v>
      </c>
      <c r="BV299" s="4">
        <v>-1.651027</v>
      </c>
    </row>
    <row r="300" spans="1:74" x14ac:dyDescent="0.25">
      <c r="A300" s="2">
        <v>42067</v>
      </c>
      <c r="B300" s="3">
        <v>2.3567129629629632E-2</v>
      </c>
      <c r="C300" s="4">
        <v>9.5150000000000006</v>
      </c>
      <c r="D300" s="4">
        <v>3.8653</v>
      </c>
      <c r="E300" s="4">
        <v>38653.465519999998</v>
      </c>
      <c r="F300" s="4">
        <v>116.4</v>
      </c>
      <c r="G300" s="4">
        <v>-1.8</v>
      </c>
      <c r="H300" s="4">
        <v>24451.200000000001</v>
      </c>
      <c r="J300" s="4">
        <v>3.9</v>
      </c>
      <c r="K300" s="4">
        <v>0.85819999999999996</v>
      </c>
      <c r="L300" s="4">
        <v>8.1659000000000006</v>
      </c>
      <c r="M300" s="4">
        <v>3.3172999999999999</v>
      </c>
      <c r="N300" s="4">
        <v>99.878100000000003</v>
      </c>
      <c r="O300" s="4">
        <v>0</v>
      </c>
      <c r="P300" s="4">
        <v>99.9</v>
      </c>
      <c r="Q300" s="4">
        <v>75.126099999999994</v>
      </c>
      <c r="R300" s="4">
        <v>0</v>
      </c>
      <c r="S300" s="4">
        <v>75.099999999999994</v>
      </c>
      <c r="T300" s="4">
        <v>24451.243299999998</v>
      </c>
      <c r="W300" s="4">
        <v>0</v>
      </c>
      <c r="X300" s="4">
        <v>3.347</v>
      </c>
      <c r="Y300" s="4">
        <v>12.4</v>
      </c>
      <c r="Z300" s="4">
        <v>847</v>
      </c>
      <c r="AA300" s="4">
        <v>873</v>
      </c>
      <c r="AB300" s="4">
        <v>876</v>
      </c>
      <c r="AC300" s="4">
        <v>63</v>
      </c>
      <c r="AD300" s="4">
        <v>4.9000000000000004</v>
      </c>
      <c r="AE300" s="4">
        <v>0.11</v>
      </c>
      <c r="AF300" s="4">
        <v>981</v>
      </c>
      <c r="AG300" s="4">
        <v>-16</v>
      </c>
      <c r="AH300" s="4">
        <v>10</v>
      </c>
      <c r="AI300" s="4">
        <v>9</v>
      </c>
      <c r="AJ300" s="4">
        <v>189</v>
      </c>
      <c r="AK300" s="4">
        <v>141.69999999999999</v>
      </c>
      <c r="AL300" s="4">
        <v>3.3</v>
      </c>
      <c r="AM300" s="4">
        <v>195</v>
      </c>
      <c r="AN300" s="4" t="s">
        <v>155</v>
      </c>
      <c r="AO300" s="4">
        <v>2</v>
      </c>
      <c r="AP300" s="5">
        <v>0.8577662037037036</v>
      </c>
      <c r="AQ300" s="4">
        <v>47.158938999999997</v>
      </c>
      <c r="AR300" s="4">
        <v>-88.488585999999998</v>
      </c>
      <c r="AS300" s="4">
        <v>314.10000000000002</v>
      </c>
      <c r="AT300" s="4">
        <v>42.1</v>
      </c>
      <c r="AU300" s="4">
        <v>12</v>
      </c>
      <c r="AV300" s="4">
        <v>10</v>
      </c>
      <c r="AW300" s="4" t="s">
        <v>193</v>
      </c>
      <c r="AX300" s="4">
        <v>1.4603999999999999</v>
      </c>
      <c r="AY300" s="4">
        <v>1.0849</v>
      </c>
      <c r="AZ300" s="4">
        <v>2.5150999999999999</v>
      </c>
      <c r="BA300" s="4">
        <v>14.023</v>
      </c>
      <c r="BB300" s="4">
        <v>12.57</v>
      </c>
      <c r="BC300" s="4">
        <v>0.9</v>
      </c>
      <c r="BD300" s="4">
        <v>16.521000000000001</v>
      </c>
      <c r="BE300" s="4">
        <v>1777.6030000000001</v>
      </c>
      <c r="BF300" s="4">
        <v>459.61</v>
      </c>
      <c r="BG300" s="4">
        <v>2.2770000000000001</v>
      </c>
      <c r="BH300" s="4">
        <v>0</v>
      </c>
      <c r="BI300" s="4">
        <v>2.2770000000000001</v>
      </c>
      <c r="BJ300" s="4">
        <v>1.7130000000000001</v>
      </c>
      <c r="BK300" s="4">
        <v>0</v>
      </c>
      <c r="BL300" s="4">
        <v>1.7130000000000001</v>
      </c>
      <c r="BM300" s="4">
        <v>176.01519999999999</v>
      </c>
      <c r="BQ300" s="4">
        <v>529.77</v>
      </c>
      <c r="BR300" s="4">
        <v>0.52788299999999999</v>
      </c>
      <c r="BS300" s="4">
        <v>-5</v>
      </c>
      <c r="BT300" s="4">
        <v>-8.1000000000000003E-2</v>
      </c>
      <c r="BU300" s="4">
        <v>12.900143</v>
      </c>
      <c r="BV300" s="4">
        <v>-1.6362000000000001</v>
      </c>
    </row>
    <row r="301" spans="1:74" x14ac:dyDescent="0.25">
      <c r="A301" s="2">
        <v>42067</v>
      </c>
      <c r="B301" s="3">
        <v>2.3578703703703702E-2</v>
      </c>
      <c r="C301" s="4">
        <v>9.5030000000000001</v>
      </c>
      <c r="D301" s="4">
        <v>3.8885999999999998</v>
      </c>
      <c r="E301" s="4">
        <v>38886.375410000001</v>
      </c>
      <c r="F301" s="4">
        <v>145.4</v>
      </c>
      <c r="G301" s="4">
        <v>-1.9</v>
      </c>
      <c r="H301" s="4">
        <v>24255.1</v>
      </c>
      <c r="J301" s="4">
        <v>3.9</v>
      </c>
      <c r="K301" s="4">
        <v>0.85829999999999995</v>
      </c>
      <c r="L301" s="4">
        <v>8.1563999999999997</v>
      </c>
      <c r="M301" s="4">
        <v>3.3378000000000001</v>
      </c>
      <c r="N301" s="4">
        <v>124.7642</v>
      </c>
      <c r="O301" s="4">
        <v>0</v>
      </c>
      <c r="P301" s="4">
        <v>124.8</v>
      </c>
      <c r="Q301" s="4">
        <v>93.844899999999996</v>
      </c>
      <c r="R301" s="4">
        <v>0</v>
      </c>
      <c r="S301" s="4">
        <v>93.8</v>
      </c>
      <c r="T301" s="4">
        <v>24255.089499999998</v>
      </c>
      <c r="W301" s="4">
        <v>0</v>
      </c>
      <c r="X301" s="4">
        <v>3.3492999999999999</v>
      </c>
      <c r="Y301" s="4">
        <v>12.4</v>
      </c>
      <c r="Z301" s="4">
        <v>846</v>
      </c>
      <c r="AA301" s="4">
        <v>872</v>
      </c>
      <c r="AB301" s="4">
        <v>875</v>
      </c>
      <c r="AC301" s="4">
        <v>63</v>
      </c>
      <c r="AD301" s="4">
        <v>4.9000000000000004</v>
      </c>
      <c r="AE301" s="4">
        <v>0.11</v>
      </c>
      <c r="AF301" s="4">
        <v>981</v>
      </c>
      <c r="AG301" s="4">
        <v>-16</v>
      </c>
      <c r="AH301" s="4">
        <v>10</v>
      </c>
      <c r="AI301" s="4">
        <v>9</v>
      </c>
      <c r="AJ301" s="4">
        <v>189.3</v>
      </c>
      <c r="AK301" s="4">
        <v>141</v>
      </c>
      <c r="AL301" s="4">
        <v>3.5</v>
      </c>
      <c r="AM301" s="4">
        <v>195</v>
      </c>
      <c r="AN301" s="4" t="s">
        <v>155</v>
      </c>
      <c r="AO301" s="4">
        <v>2</v>
      </c>
      <c r="AP301" s="5">
        <v>0.85777777777777775</v>
      </c>
      <c r="AQ301" s="4">
        <v>47.158918999999997</v>
      </c>
      <c r="AR301" s="4">
        <v>-88.488337999999999</v>
      </c>
      <c r="AS301" s="4">
        <v>314</v>
      </c>
      <c r="AT301" s="4">
        <v>43.2</v>
      </c>
      <c r="AU301" s="4">
        <v>12</v>
      </c>
      <c r="AV301" s="4">
        <v>10</v>
      </c>
      <c r="AW301" s="4" t="s">
        <v>193</v>
      </c>
      <c r="AX301" s="4">
        <v>1.5698000000000001</v>
      </c>
      <c r="AY301" s="4">
        <v>1.2698</v>
      </c>
      <c r="AZ301" s="4">
        <v>2.6698</v>
      </c>
      <c r="BA301" s="4">
        <v>14.023</v>
      </c>
      <c r="BB301" s="4">
        <v>12.58</v>
      </c>
      <c r="BC301" s="4">
        <v>0.9</v>
      </c>
      <c r="BD301" s="4">
        <v>16.503</v>
      </c>
      <c r="BE301" s="4">
        <v>1776.636</v>
      </c>
      <c r="BF301" s="4">
        <v>462.73700000000002</v>
      </c>
      <c r="BG301" s="4">
        <v>2.8460000000000001</v>
      </c>
      <c r="BH301" s="4">
        <v>0</v>
      </c>
      <c r="BI301" s="4">
        <v>2.8460000000000001</v>
      </c>
      <c r="BJ301" s="4">
        <v>2.141</v>
      </c>
      <c r="BK301" s="4">
        <v>0</v>
      </c>
      <c r="BL301" s="4">
        <v>2.141</v>
      </c>
      <c r="BM301" s="4">
        <v>174.7115</v>
      </c>
      <c r="BQ301" s="4">
        <v>530.45000000000005</v>
      </c>
      <c r="BR301" s="4">
        <v>0.50080999999999998</v>
      </c>
      <c r="BS301" s="4">
        <v>-5</v>
      </c>
      <c r="BT301" s="4">
        <v>-8.1821000000000005E-2</v>
      </c>
      <c r="BU301" s="4">
        <v>12.238549000000001</v>
      </c>
      <c r="BV301" s="4">
        <v>-1.6527879999999999</v>
      </c>
    </row>
    <row r="302" spans="1:74" x14ac:dyDescent="0.25">
      <c r="A302" s="2">
        <v>42067</v>
      </c>
      <c r="B302" s="3">
        <v>2.3590277777777776E-2</v>
      </c>
      <c r="C302" s="4">
        <v>9.3930000000000007</v>
      </c>
      <c r="D302" s="4">
        <v>4.1829000000000001</v>
      </c>
      <c r="E302" s="4">
        <v>41829.468439999997</v>
      </c>
      <c r="F302" s="4">
        <v>169.2</v>
      </c>
      <c r="G302" s="4">
        <v>-2.6</v>
      </c>
      <c r="H302" s="4">
        <v>23948.6</v>
      </c>
      <c r="J302" s="4">
        <v>4</v>
      </c>
      <c r="K302" s="4">
        <v>0.85670000000000002</v>
      </c>
      <c r="L302" s="4">
        <v>8.0472000000000001</v>
      </c>
      <c r="M302" s="4">
        <v>3.5836000000000001</v>
      </c>
      <c r="N302" s="4">
        <v>144.95740000000001</v>
      </c>
      <c r="O302" s="4">
        <v>0</v>
      </c>
      <c r="P302" s="4">
        <v>145</v>
      </c>
      <c r="Q302" s="4">
        <v>109.02549999999999</v>
      </c>
      <c r="R302" s="4">
        <v>0</v>
      </c>
      <c r="S302" s="4">
        <v>109</v>
      </c>
      <c r="T302" s="4">
        <v>23948.565600000002</v>
      </c>
      <c r="W302" s="4">
        <v>0</v>
      </c>
      <c r="X302" s="4">
        <v>3.4268999999999998</v>
      </c>
      <c r="Y302" s="4">
        <v>12.4</v>
      </c>
      <c r="Z302" s="4">
        <v>847</v>
      </c>
      <c r="AA302" s="4">
        <v>873</v>
      </c>
      <c r="AB302" s="4">
        <v>876</v>
      </c>
      <c r="AC302" s="4">
        <v>62.7</v>
      </c>
      <c r="AD302" s="4">
        <v>4.88</v>
      </c>
      <c r="AE302" s="4">
        <v>0.11</v>
      </c>
      <c r="AF302" s="4">
        <v>981</v>
      </c>
      <c r="AG302" s="4">
        <v>-16</v>
      </c>
      <c r="AH302" s="4">
        <v>9.7272730000000003</v>
      </c>
      <c r="AI302" s="4">
        <v>9</v>
      </c>
      <c r="AJ302" s="4">
        <v>190</v>
      </c>
      <c r="AK302" s="4">
        <v>141</v>
      </c>
      <c r="AL302" s="4">
        <v>3.5</v>
      </c>
      <c r="AM302" s="4">
        <v>195</v>
      </c>
      <c r="AN302" s="4" t="s">
        <v>155</v>
      </c>
      <c r="AO302" s="4">
        <v>2</v>
      </c>
      <c r="AP302" s="5">
        <v>0.8577893518518519</v>
      </c>
      <c r="AQ302" s="4">
        <v>47.158928000000003</v>
      </c>
      <c r="AR302" s="4">
        <v>-88.487853000000001</v>
      </c>
      <c r="AS302" s="4">
        <v>313.7</v>
      </c>
      <c r="AT302" s="4">
        <v>44</v>
      </c>
      <c r="AU302" s="4">
        <v>12</v>
      </c>
      <c r="AV302" s="4">
        <v>10</v>
      </c>
      <c r="AW302" s="4" t="s">
        <v>193</v>
      </c>
      <c r="AX302" s="4">
        <v>1.7698</v>
      </c>
      <c r="AY302" s="4">
        <v>1.5547</v>
      </c>
      <c r="AZ302" s="4">
        <v>3.0396000000000001</v>
      </c>
      <c r="BA302" s="4">
        <v>14.023</v>
      </c>
      <c r="BB302" s="4">
        <v>12.43</v>
      </c>
      <c r="BC302" s="4">
        <v>0.89</v>
      </c>
      <c r="BD302" s="4">
        <v>16.724</v>
      </c>
      <c r="BE302" s="4">
        <v>1739.5630000000001</v>
      </c>
      <c r="BF302" s="4">
        <v>493.05200000000002</v>
      </c>
      <c r="BG302" s="4">
        <v>3.2810000000000001</v>
      </c>
      <c r="BH302" s="4">
        <v>0</v>
      </c>
      <c r="BI302" s="4">
        <v>3.2810000000000001</v>
      </c>
      <c r="BJ302" s="4">
        <v>2.468</v>
      </c>
      <c r="BK302" s="4">
        <v>0</v>
      </c>
      <c r="BL302" s="4">
        <v>2.468</v>
      </c>
      <c r="BM302" s="4">
        <v>171.19569999999999</v>
      </c>
      <c r="BQ302" s="4">
        <v>538.63199999999995</v>
      </c>
      <c r="BR302" s="4">
        <v>0.495</v>
      </c>
      <c r="BS302" s="4">
        <v>-5</v>
      </c>
      <c r="BT302" s="4">
        <v>-8.3455000000000001E-2</v>
      </c>
      <c r="BU302" s="4">
        <v>12.096562</v>
      </c>
      <c r="BV302" s="4">
        <v>-1.6857819999999999</v>
      </c>
    </row>
    <row r="303" spans="1:74" x14ac:dyDescent="0.25">
      <c r="A303" s="2">
        <v>42067</v>
      </c>
      <c r="B303" s="3">
        <v>2.360185185185185E-2</v>
      </c>
      <c r="C303" s="4">
        <v>9.093</v>
      </c>
      <c r="D303" s="4">
        <v>4.4798999999999998</v>
      </c>
      <c r="E303" s="4">
        <v>44799.066550000003</v>
      </c>
      <c r="F303" s="4">
        <v>158.19999999999999</v>
      </c>
      <c r="G303" s="4">
        <v>-6.7</v>
      </c>
      <c r="H303" s="4">
        <v>23855.5</v>
      </c>
      <c r="J303" s="4">
        <v>4</v>
      </c>
      <c r="K303" s="4">
        <v>0.85629999999999995</v>
      </c>
      <c r="L303" s="4">
        <v>7.7869000000000002</v>
      </c>
      <c r="M303" s="4">
        <v>3.8363</v>
      </c>
      <c r="N303" s="4">
        <v>135.43129999999999</v>
      </c>
      <c r="O303" s="4">
        <v>0</v>
      </c>
      <c r="P303" s="4">
        <v>135.4</v>
      </c>
      <c r="Q303" s="4">
        <v>101.8404</v>
      </c>
      <c r="R303" s="4">
        <v>0</v>
      </c>
      <c r="S303" s="4">
        <v>101.8</v>
      </c>
      <c r="T303" s="4">
        <v>23855.535800000001</v>
      </c>
      <c r="W303" s="4">
        <v>0</v>
      </c>
      <c r="X303" s="4">
        <v>3.4253999999999998</v>
      </c>
      <c r="Y303" s="4">
        <v>12.4</v>
      </c>
      <c r="Z303" s="4">
        <v>847</v>
      </c>
      <c r="AA303" s="4">
        <v>873</v>
      </c>
      <c r="AB303" s="4">
        <v>877</v>
      </c>
      <c r="AC303" s="4">
        <v>62</v>
      </c>
      <c r="AD303" s="4">
        <v>4.82</v>
      </c>
      <c r="AE303" s="4">
        <v>0.11</v>
      </c>
      <c r="AF303" s="4">
        <v>981</v>
      </c>
      <c r="AG303" s="4">
        <v>-16</v>
      </c>
      <c r="AH303" s="4">
        <v>9</v>
      </c>
      <c r="AI303" s="4">
        <v>9</v>
      </c>
      <c r="AJ303" s="4">
        <v>190</v>
      </c>
      <c r="AK303" s="4">
        <v>141</v>
      </c>
      <c r="AL303" s="4">
        <v>3.5</v>
      </c>
      <c r="AM303" s="4">
        <v>195</v>
      </c>
      <c r="AN303" s="4" t="s">
        <v>155</v>
      </c>
      <c r="AO303" s="4">
        <v>2</v>
      </c>
      <c r="AP303" s="5">
        <v>0.85781249999999998</v>
      </c>
      <c r="AQ303" s="4">
        <v>47.158929999999998</v>
      </c>
      <c r="AR303" s="4">
        <v>-88.487773000000004</v>
      </c>
      <c r="AS303" s="4">
        <v>313.60000000000002</v>
      </c>
      <c r="AT303" s="4">
        <v>44.7</v>
      </c>
      <c r="AU303" s="4">
        <v>12</v>
      </c>
      <c r="AV303" s="4">
        <v>10</v>
      </c>
      <c r="AW303" s="4" t="s">
        <v>193</v>
      </c>
      <c r="AX303" s="4">
        <v>2.3094000000000001</v>
      </c>
      <c r="AY303" s="4">
        <v>1.0906</v>
      </c>
      <c r="AZ303" s="4">
        <v>3.4396</v>
      </c>
      <c r="BA303" s="4">
        <v>14.023</v>
      </c>
      <c r="BB303" s="4">
        <v>12.39</v>
      </c>
      <c r="BC303" s="4">
        <v>0.88</v>
      </c>
      <c r="BD303" s="4">
        <v>16.774999999999999</v>
      </c>
      <c r="BE303" s="4">
        <v>1685.3209999999999</v>
      </c>
      <c r="BF303" s="4">
        <v>528.45899999999995</v>
      </c>
      <c r="BG303" s="4">
        <v>3.07</v>
      </c>
      <c r="BH303" s="4">
        <v>0</v>
      </c>
      <c r="BI303" s="4">
        <v>3.07</v>
      </c>
      <c r="BJ303" s="4">
        <v>2.3079999999999998</v>
      </c>
      <c r="BK303" s="4">
        <v>0</v>
      </c>
      <c r="BL303" s="4">
        <v>2.3079999999999998</v>
      </c>
      <c r="BM303" s="4">
        <v>170.73650000000001</v>
      </c>
      <c r="BQ303" s="4">
        <v>539.04399999999998</v>
      </c>
      <c r="BR303" s="4">
        <v>0.495</v>
      </c>
      <c r="BS303" s="4">
        <v>-5</v>
      </c>
      <c r="BT303" s="4">
        <v>-8.2543000000000005E-2</v>
      </c>
      <c r="BU303" s="4">
        <v>12.096562</v>
      </c>
      <c r="BV303" s="4">
        <v>-1.667378</v>
      </c>
    </row>
    <row r="304" spans="1:74" x14ac:dyDescent="0.25">
      <c r="A304" s="2">
        <v>42067</v>
      </c>
      <c r="B304" s="3">
        <v>2.3613425925925923E-2</v>
      </c>
      <c r="C304" s="4">
        <v>9.1850000000000005</v>
      </c>
      <c r="D304" s="4">
        <v>4.4592999999999998</v>
      </c>
      <c r="E304" s="4">
        <v>44592.918010000001</v>
      </c>
      <c r="F304" s="4">
        <v>133.6</v>
      </c>
      <c r="G304" s="4">
        <v>-6.7</v>
      </c>
      <c r="H304" s="4">
        <v>23916.1</v>
      </c>
      <c r="J304" s="4">
        <v>3.94</v>
      </c>
      <c r="K304" s="4">
        <v>0.85570000000000002</v>
      </c>
      <c r="L304" s="4">
        <v>7.8598999999999997</v>
      </c>
      <c r="M304" s="4">
        <v>3.8159999999999998</v>
      </c>
      <c r="N304" s="4">
        <v>114.31399999999999</v>
      </c>
      <c r="O304" s="4">
        <v>0</v>
      </c>
      <c r="P304" s="4">
        <v>114.3</v>
      </c>
      <c r="Q304" s="4">
        <v>85.960800000000006</v>
      </c>
      <c r="R304" s="4">
        <v>0</v>
      </c>
      <c r="S304" s="4">
        <v>86</v>
      </c>
      <c r="T304" s="4">
        <v>23916.1</v>
      </c>
      <c r="W304" s="4">
        <v>0</v>
      </c>
      <c r="X304" s="4">
        <v>3.3717000000000001</v>
      </c>
      <c r="Y304" s="4">
        <v>12.4</v>
      </c>
      <c r="Z304" s="4">
        <v>847</v>
      </c>
      <c r="AA304" s="4">
        <v>874</v>
      </c>
      <c r="AB304" s="4">
        <v>877</v>
      </c>
      <c r="AC304" s="4">
        <v>62</v>
      </c>
      <c r="AD304" s="4">
        <v>4.82</v>
      </c>
      <c r="AE304" s="4">
        <v>0.11</v>
      </c>
      <c r="AF304" s="4">
        <v>981</v>
      </c>
      <c r="AG304" s="4">
        <v>-16</v>
      </c>
      <c r="AH304" s="4">
        <v>9</v>
      </c>
      <c r="AI304" s="4">
        <v>9</v>
      </c>
      <c r="AJ304" s="4">
        <v>190</v>
      </c>
      <c r="AK304" s="4">
        <v>141</v>
      </c>
      <c r="AL304" s="4">
        <v>3.4</v>
      </c>
      <c r="AM304" s="4">
        <v>195</v>
      </c>
      <c r="AN304" s="4" t="s">
        <v>155</v>
      </c>
      <c r="AO304" s="4">
        <v>2</v>
      </c>
      <c r="AP304" s="5">
        <v>0.85781249999999998</v>
      </c>
      <c r="AQ304" s="4">
        <v>47.158935999999997</v>
      </c>
      <c r="AR304" s="4">
        <v>-88.487322000000006</v>
      </c>
      <c r="AS304" s="4">
        <v>313.3</v>
      </c>
      <c r="AT304" s="4">
        <v>44.7</v>
      </c>
      <c r="AU304" s="4">
        <v>12</v>
      </c>
      <c r="AV304" s="4">
        <v>10</v>
      </c>
      <c r="AW304" s="4" t="s">
        <v>193</v>
      </c>
      <c r="AX304" s="4">
        <v>1.4661</v>
      </c>
      <c r="AY304" s="4">
        <v>1.1698</v>
      </c>
      <c r="AZ304" s="4">
        <v>2.9056999999999999</v>
      </c>
      <c r="BA304" s="4">
        <v>14.023</v>
      </c>
      <c r="BB304" s="4">
        <v>12.34</v>
      </c>
      <c r="BC304" s="4">
        <v>0.88</v>
      </c>
      <c r="BD304" s="4">
        <v>16.858000000000001</v>
      </c>
      <c r="BE304" s="4">
        <v>1694.0029999999999</v>
      </c>
      <c r="BF304" s="4">
        <v>523.45600000000002</v>
      </c>
      <c r="BG304" s="4">
        <v>2.58</v>
      </c>
      <c r="BH304" s="4">
        <v>0</v>
      </c>
      <c r="BI304" s="4">
        <v>2.58</v>
      </c>
      <c r="BJ304" s="4">
        <v>1.94</v>
      </c>
      <c r="BK304" s="4">
        <v>0</v>
      </c>
      <c r="BL304" s="4">
        <v>1.94</v>
      </c>
      <c r="BM304" s="4">
        <v>170.45349999999999</v>
      </c>
      <c r="BQ304" s="4">
        <v>528.37599999999998</v>
      </c>
      <c r="BR304" s="4">
        <v>0.49635400000000002</v>
      </c>
      <c r="BS304" s="4">
        <v>-5</v>
      </c>
      <c r="BT304" s="4">
        <v>-8.4270999999999999E-2</v>
      </c>
      <c r="BU304" s="4">
        <v>12.129642</v>
      </c>
      <c r="BV304" s="4">
        <v>-1.702269</v>
      </c>
    </row>
    <row r="305" spans="1:74" x14ac:dyDescent="0.25">
      <c r="A305" s="2">
        <v>42067</v>
      </c>
      <c r="B305" s="3">
        <v>2.3625000000000004E-2</v>
      </c>
      <c r="C305" s="4">
        <v>9.3239999999999998</v>
      </c>
      <c r="D305" s="4">
        <v>4.3299000000000003</v>
      </c>
      <c r="E305" s="4">
        <v>43298.898159999997</v>
      </c>
      <c r="F305" s="4">
        <v>117.2</v>
      </c>
      <c r="G305" s="4">
        <v>-6.7</v>
      </c>
      <c r="H305" s="4">
        <v>23908.3</v>
      </c>
      <c r="J305" s="4">
        <v>3.9</v>
      </c>
      <c r="K305" s="4">
        <v>0.85589999999999999</v>
      </c>
      <c r="L305" s="4">
        <v>7.9802999999999997</v>
      </c>
      <c r="M305" s="4">
        <v>3.7059000000000002</v>
      </c>
      <c r="N305" s="4">
        <v>100.3171</v>
      </c>
      <c r="O305" s="4">
        <v>0</v>
      </c>
      <c r="P305" s="4">
        <v>100.3</v>
      </c>
      <c r="Q305" s="4">
        <v>75.435500000000005</v>
      </c>
      <c r="R305" s="4">
        <v>0</v>
      </c>
      <c r="S305" s="4">
        <v>75.400000000000006</v>
      </c>
      <c r="T305" s="4">
        <v>23908.258300000001</v>
      </c>
      <c r="W305" s="4">
        <v>0</v>
      </c>
      <c r="X305" s="4">
        <v>3.3378999999999999</v>
      </c>
      <c r="Y305" s="4">
        <v>12.4</v>
      </c>
      <c r="Z305" s="4">
        <v>848</v>
      </c>
      <c r="AA305" s="4">
        <v>873</v>
      </c>
      <c r="AB305" s="4">
        <v>878</v>
      </c>
      <c r="AC305" s="4">
        <v>62</v>
      </c>
      <c r="AD305" s="4">
        <v>4.82</v>
      </c>
      <c r="AE305" s="4">
        <v>0.11</v>
      </c>
      <c r="AF305" s="4">
        <v>981</v>
      </c>
      <c r="AG305" s="4">
        <v>-16</v>
      </c>
      <c r="AH305" s="4">
        <v>9.2697299999999991</v>
      </c>
      <c r="AI305" s="4">
        <v>9</v>
      </c>
      <c r="AJ305" s="4">
        <v>190</v>
      </c>
      <c r="AK305" s="4">
        <v>140.69999999999999</v>
      </c>
      <c r="AL305" s="4">
        <v>3.4</v>
      </c>
      <c r="AM305" s="4">
        <v>195</v>
      </c>
      <c r="AN305" s="4" t="s">
        <v>155</v>
      </c>
      <c r="AO305" s="4">
        <v>2</v>
      </c>
      <c r="AP305" s="5">
        <v>0.85783564814814817</v>
      </c>
      <c r="AQ305" s="4">
        <v>47.158937000000002</v>
      </c>
      <c r="AR305" s="4">
        <v>-88.487241999999995</v>
      </c>
      <c r="AS305" s="4">
        <v>313.3</v>
      </c>
      <c r="AT305" s="4">
        <v>44.7</v>
      </c>
      <c r="AU305" s="4">
        <v>12</v>
      </c>
      <c r="AV305" s="4">
        <v>10</v>
      </c>
      <c r="AW305" s="4" t="s">
        <v>193</v>
      </c>
      <c r="AX305" s="4">
        <v>1.4698</v>
      </c>
      <c r="AY305" s="4">
        <v>1.3697999999999999</v>
      </c>
      <c r="AZ305" s="4">
        <v>2.9698000000000002</v>
      </c>
      <c r="BA305" s="4">
        <v>14.023</v>
      </c>
      <c r="BB305" s="4">
        <v>12.36</v>
      </c>
      <c r="BC305" s="4">
        <v>0.88</v>
      </c>
      <c r="BD305" s="4">
        <v>16.838000000000001</v>
      </c>
      <c r="BE305" s="4">
        <v>1718.787</v>
      </c>
      <c r="BF305" s="4">
        <v>508.00900000000001</v>
      </c>
      <c r="BG305" s="4">
        <v>2.2629999999999999</v>
      </c>
      <c r="BH305" s="4">
        <v>0</v>
      </c>
      <c r="BI305" s="4">
        <v>2.2629999999999999</v>
      </c>
      <c r="BJ305" s="4">
        <v>1.7010000000000001</v>
      </c>
      <c r="BK305" s="4">
        <v>0</v>
      </c>
      <c r="BL305" s="4">
        <v>1.7010000000000001</v>
      </c>
      <c r="BM305" s="4">
        <v>170.28299999999999</v>
      </c>
      <c r="BQ305" s="4">
        <v>522.73400000000004</v>
      </c>
      <c r="BR305" s="4">
        <v>0.49568400000000001</v>
      </c>
      <c r="BS305" s="4">
        <v>-5</v>
      </c>
      <c r="BT305" s="4">
        <v>-8.5000000000000006E-2</v>
      </c>
      <c r="BU305" s="4">
        <v>12.113284999999999</v>
      </c>
      <c r="BV305" s="4">
        <v>-1.7170000000000001</v>
      </c>
    </row>
    <row r="306" spans="1:74" x14ac:dyDescent="0.25">
      <c r="A306" s="2">
        <v>42067</v>
      </c>
      <c r="B306" s="3">
        <v>2.3636574074074074E-2</v>
      </c>
      <c r="C306" s="4">
        <v>9.3800000000000008</v>
      </c>
      <c r="D306" s="4">
        <v>4.2196999999999996</v>
      </c>
      <c r="E306" s="4">
        <v>42197.06177</v>
      </c>
      <c r="F306" s="4">
        <v>111.9</v>
      </c>
      <c r="G306" s="4">
        <v>-6.8</v>
      </c>
      <c r="H306" s="4">
        <v>23760.400000000001</v>
      </c>
      <c r="J306" s="4">
        <v>3.9</v>
      </c>
      <c r="K306" s="4">
        <v>0.85660000000000003</v>
      </c>
      <c r="L306" s="4">
        <v>8.0349000000000004</v>
      </c>
      <c r="M306" s="4">
        <v>3.6145999999999998</v>
      </c>
      <c r="N306" s="4">
        <v>95.853300000000004</v>
      </c>
      <c r="O306" s="4">
        <v>0</v>
      </c>
      <c r="P306" s="4">
        <v>95.9</v>
      </c>
      <c r="Q306" s="4">
        <v>72.078900000000004</v>
      </c>
      <c r="R306" s="4">
        <v>0</v>
      </c>
      <c r="S306" s="4">
        <v>72.099999999999994</v>
      </c>
      <c r="T306" s="4">
        <v>23760.3851</v>
      </c>
      <c r="W306" s="4">
        <v>0</v>
      </c>
      <c r="X306" s="4">
        <v>3.3407</v>
      </c>
      <c r="Y306" s="4">
        <v>12.4</v>
      </c>
      <c r="Z306" s="4">
        <v>847</v>
      </c>
      <c r="AA306" s="4">
        <v>873</v>
      </c>
      <c r="AB306" s="4">
        <v>878</v>
      </c>
      <c r="AC306" s="4">
        <v>62</v>
      </c>
      <c r="AD306" s="4">
        <v>4.82</v>
      </c>
      <c r="AE306" s="4">
        <v>0.11</v>
      </c>
      <c r="AF306" s="4">
        <v>981</v>
      </c>
      <c r="AG306" s="4">
        <v>-16</v>
      </c>
      <c r="AH306" s="4">
        <v>9.7312689999999993</v>
      </c>
      <c r="AI306" s="4">
        <v>9</v>
      </c>
      <c r="AJ306" s="4">
        <v>190</v>
      </c>
      <c r="AK306" s="4">
        <v>140</v>
      </c>
      <c r="AL306" s="4">
        <v>3.2</v>
      </c>
      <c r="AM306" s="4">
        <v>195</v>
      </c>
      <c r="AN306" s="4" t="s">
        <v>155</v>
      </c>
      <c r="AO306" s="4">
        <v>2</v>
      </c>
      <c r="AP306" s="5">
        <v>0.85783564814814817</v>
      </c>
      <c r="AQ306" s="4">
        <v>47.158934000000002</v>
      </c>
      <c r="AR306" s="4">
        <v>-88.487016999999994</v>
      </c>
      <c r="AS306" s="4">
        <v>313</v>
      </c>
      <c r="AT306" s="4">
        <v>44.9</v>
      </c>
      <c r="AU306" s="4">
        <v>12</v>
      </c>
      <c r="AV306" s="4">
        <v>10</v>
      </c>
      <c r="AW306" s="4" t="s">
        <v>193</v>
      </c>
      <c r="AX306" s="4">
        <v>1.5849</v>
      </c>
      <c r="AY306" s="4">
        <v>1.0604</v>
      </c>
      <c r="AZ306" s="4">
        <v>3</v>
      </c>
      <c r="BA306" s="4">
        <v>14.023</v>
      </c>
      <c r="BB306" s="4">
        <v>12.42</v>
      </c>
      <c r="BC306" s="4">
        <v>0.89</v>
      </c>
      <c r="BD306" s="4">
        <v>16.741</v>
      </c>
      <c r="BE306" s="4">
        <v>1736.9169999999999</v>
      </c>
      <c r="BF306" s="4">
        <v>497.32</v>
      </c>
      <c r="BG306" s="4">
        <v>2.17</v>
      </c>
      <c r="BH306" s="4">
        <v>0</v>
      </c>
      <c r="BI306" s="4">
        <v>2.17</v>
      </c>
      <c r="BJ306" s="4">
        <v>1.6319999999999999</v>
      </c>
      <c r="BK306" s="4">
        <v>0</v>
      </c>
      <c r="BL306" s="4">
        <v>1.6319999999999999</v>
      </c>
      <c r="BM306" s="4">
        <v>169.85290000000001</v>
      </c>
      <c r="BQ306" s="4">
        <v>525.09699999999998</v>
      </c>
      <c r="BR306" s="4">
        <v>0.47217599999999998</v>
      </c>
      <c r="BS306" s="4">
        <v>-5</v>
      </c>
      <c r="BT306" s="4">
        <v>-8.5537000000000002E-2</v>
      </c>
      <c r="BU306" s="4">
        <v>11.538797000000001</v>
      </c>
      <c r="BV306" s="4">
        <v>-1.727857</v>
      </c>
    </row>
    <row r="307" spans="1:74" x14ac:dyDescent="0.25">
      <c r="A307" s="2">
        <v>42067</v>
      </c>
      <c r="B307" s="3">
        <v>2.3648148148148151E-2</v>
      </c>
      <c r="C307" s="4">
        <v>9.09</v>
      </c>
      <c r="D307" s="4">
        <v>4.1196000000000002</v>
      </c>
      <c r="E307" s="4">
        <v>41196.422019999998</v>
      </c>
      <c r="F307" s="4">
        <v>109.3</v>
      </c>
      <c r="G307" s="4">
        <v>-6.8</v>
      </c>
      <c r="H307" s="4">
        <v>23567</v>
      </c>
      <c r="J307" s="4">
        <v>3.8</v>
      </c>
      <c r="K307" s="4">
        <v>0.86</v>
      </c>
      <c r="L307" s="4">
        <v>7.8175999999999997</v>
      </c>
      <c r="M307" s="4">
        <v>3.5428999999999999</v>
      </c>
      <c r="N307" s="4">
        <v>93.990799999999993</v>
      </c>
      <c r="O307" s="4">
        <v>0</v>
      </c>
      <c r="P307" s="4">
        <v>94</v>
      </c>
      <c r="Q307" s="4">
        <v>70.678299999999993</v>
      </c>
      <c r="R307" s="4">
        <v>0</v>
      </c>
      <c r="S307" s="4">
        <v>70.7</v>
      </c>
      <c r="T307" s="4">
        <v>23567.0406</v>
      </c>
      <c r="W307" s="4">
        <v>0</v>
      </c>
      <c r="X307" s="4">
        <v>3.2679999999999998</v>
      </c>
      <c r="Y307" s="4">
        <v>12.4</v>
      </c>
      <c r="Z307" s="4">
        <v>848</v>
      </c>
      <c r="AA307" s="4">
        <v>873</v>
      </c>
      <c r="AB307" s="4">
        <v>879</v>
      </c>
      <c r="AC307" s="4">
        <v>62</v>
      </c>
      <c r="AD307" s="4">
        <v>4.82</v>
      </c>
      <c r="AE307" s="4">
        <v>0.11</v>
      </c>
      <c r="AF307" s="4">
        <v>981</v>
      </c>
      <c r="AG307" s="4">
        <v>-16</v>
      </c>
      <c r="AH307" s="4">
        <v>9</v>
      </c>
      <c r="AI307" s="4">
        <v>9</v>
      </c>
      <c r="AJ307" s="4">
        <v>190</v>
      </c>
      <c r="AK307" s="4">
        <v>140</v>
      </c>
      <c r="AL307" s="4">
        <v>3.1</v>
      </c>
      <c r="AM307" s="4">
        <v>195</v>
      </c>
      <c r="AN307" s="4" t="s">
        <v>155</v>
      </c>
      <c r="AO307" s="4">
        <v>2</v>
      </c>
      <c r="AP307" s="5">
        <v>0.85784722222222232</v>
      </c>
      <c r="AQ307" s="4">
        <v>47.158923999999999</v>
      </c>
      <c r="AR307" s="4">
        <v>-88.486750000000001</v>
      </c>
      <c r="AS307" s="4">
        <v>312.7</v>
      </c>
      <c r="AT307" s="4">
        <v>45.1</v>
      </c>
      <c r="AU307" s="4">
        <v>12</v>
      </c>
      <c r="AV307" s="4">
        <v>10</v>
      </c>
      <c r="AW307" s="4" t="s">
        <v>193</v>
      </c>
      <c r="AX307" s="4">
        <v>1.7698</v>
      </c>
      <c r="AY307" s="4">
        <v>1.1698</v>
      </c>
      <c r="AZ307" s="4">
        <v>3.1698</v>
      </c>
      <c r="BA307" s="4">
        <v>14.023</v>
      </c>
      <c r="BB307" s="4">
        <v>12.74</v>
      </c>
      <c r="BC307" s="4">
        <v>0.91</v>
      </c>
      <c r="BD307" s="4">
        <v>16.279</v>
      </c>
      <c r="BE307" s="4">
        <v>1728.0409999999999</v>
      </c>
      <c r="BF307" s="4">
        <v>498.44499999999999</v>
      </c>
      <c r="BG307" s="4">
        <v>2.1760000000000002</v>
      </c>
      <c r="BH307" s="4">
        <v>0</v>
      </c>
      <c r="BI307" s="4">
        <v>2.1760000000000002</v>
      </c>
      <c r="BJ307" s="4">
        <v>1.6359999999999999</v>
      </c>
      <c r="BK307" s="4">
        <v>0</v>
      </c>
      <c r="BL307" s="4">
        <v>1.6359999999999999</v>
      </c>
      <c r="BM307" s="4">
        <v>172.2681</v>
      </c>
      <c r="BQ307" s="4">
        <v>525.245</v>
      </c>
      <c r="BR307" s="4">
        <v>0.40599800000000003</v>
      </c>
      <c r="BS307" s="4">
        <v>-5</v>
      </c>
      <c r="BT307" s="4">
        <v>-8.6732000000000004E-2</v>
      </c>
      <c r="BU307" s="4">
        <v>9.921576</v>
      </c>
      <c r="BV307" s="4">
        <v>-1.751992</v>
      </c>
    </row>
    <row r="308" spans="1:74" x14ac:dyDescent="0.25">
      <c r="A308" s="2">
        <v>42067</v>
      </c>
      <c r="B308" s="3">
        <v>2.3659722222222221E-2</v>
      </c>
      <c r="C308" s="4">
        <v>7.85</v>
      </c>
      <c r="D308" s="4">
        <v>3.9232999999999998</v>
      </c>
      <c r="E308" s="4">
        <v>39233.457629999997</v>
      </c>
      <c r="F308" s="4">
        <v>105.9</v>
      </c>
      <c r="G308" s="4">
        <v>-6.8</v>
      </c>
      <c r="H308" s="4">
        <v>25904.2</v>
      </c>
      <c r="J308" s="4">
        <v>3.8</v>
      </c>
      <c r="K308" s="4">
        <v>0.86960000000000004</v>
      </c>
      <c r="L308" s="4">
        <v>6.8266</v>
      </c>
      <c r="M308" s="4">
        <v>3.4116</v>
      </c>
      <c r="N308" s="4">
        <v>92.064099999999996</v>
      </c>
      <c r="O308" s="4">
        <v>0</v>
      </c>
      <c r="P308" s="4">
        <v>92.1</v>
      </c>
      <c r="Q308" s="4">
        <v>69.229500000000002</v>
      </c>
      <c r="R308" s="4">
        <v>0</v>
      </c>
      <c r="S308" s="4">
        <v>69.2</v>
      </c>
      <c r="T308" s="4">
        <v>25904.2392</v>
      </c>
      <c r="W308" s="4">
        <v>0</v>
      </c>
      <c r="X308" s="4">
        <v>3.3043999999999998</v>
      </c>
      <c r="Y308" s="4">
        <v>12.4</v>
      </c>
      <c r="Z308" s="4">
        <v>849</v>
      </c>
      <c r="AA308" s="4">
        <v>872</v>
      </c>
      <c r="AB308" s="4">
        <v>879</v>
      </c>
      <c r="AC308" s="4">
        <v>62</v>
      </c>
      <c r="AD308" s="4">
        <v>4.82</v>
      </c>
      <c r="AE308" s="4">
        <v>0.11</v>
      </c>
      <c r="AF308" s="4">
        <v>981</v>
      </c>
      <c r="AG308" s="4">
        <v>-16</v>
      </c>
      <c r="AH308" s="4">
        <v>9.2667330000000003</v>
      </c>
      <c r="AI308" s="4">
        <v>9</v>
      </c>
      <c r="AJ308" s="4">
        <v>190</v>
      </c>
      <c r="AK308" s="4">
        <v>139.69999999999999</v>
      </c>
      <c r="AL308" s="4">
        <v>3.6</v>
      </c>
      <c r="AM308" s="4">
        <v>195</v>
      </c>
      <c r="AN308" s="4" t="s">
        <v>155</v>
      </c>
      <c r="AO308" s="4">
        <v>2</v>
      </c>
      <c r="AP308" s="5">
        <v>0.85785879629629624</v>
      </c>
      <c r="AQ308" s="4">
        <v>47.158897000000003</v>
      </c>
      <c r="AR308" s="4">
        <v>-88.486485000000002</v>
      </c>
      <c r="AS308" s="4">
        <v>312.3</v>
      </c>
      <c r="AT308" s="4">
        <v>45.3</v>
      </c>
      <c r="AU308" s="4">
        <v>12</v>
      </c>
      <c r="AV308" s="4">
        <v>10</v>
      </c>
      <c r="AW308" s="4" t="s">
        <v>193</v>
      </c>
      <c r="AX308" s="4">
        <v>1.8</v>
      </c>
      <c r="AY308" s="4">
        <v>1.2</v>
      </c>
      <c r="AZ308" s="4">
        <v>3.2</v>
      </c>
      <c r="BA308" s="4">
        <v>14.023</v>
      </c>
      <c r="BB308" s="4">
        <v>13.7</v>
      </c>
      <c r="BC308" s="4">
        <v>0.98</v>
      </c>
      <c r="BD308" s="4">
        <v>14.999000000000001</v>
      </c>
      <c r="BE308" s="4">
        <v>1613.82</v>
      </c>
      <c r="BF308" s="4">
        <v>513.32600000000002</v>
      </c>
      <c r="BG308" s="4">
        <v>2.2789999999999999</v>
      </c>
      <c r="BH308" s="4">
        <v>0</v>
      </c>
      <c r="BI308" s="4">
        <v>2.2789999999999999</v>
      </c>
      <c r="BJ308" s="4">
        <v>1.714</v>
      </c>
      <c r="BK308" s="4">
        <v>0</v>
      </c>
      <c r="BL308" s="4">
        <v>1.714</v>
      </c>
      <c r="BM308" s="4">
        <v>202.50899999999999</v>
      </c>
      <c r="BQ308" s="4">
        <v>567.99099999999999</v>
      </c>
      <c r="BR308" s="4">
        <v>0.320469</v>
      </c>
      <c r="BS308" s="4">
        <v>-5</v>
      </c>
      <c r="BT308" s="4">
        <v>-8.6800000000000002E-2</v>
      </c>
      <c r="BU308" s="4">
        <v>7.8314500000000002</v>
      </c>
      <c r="BV308" s="4">
        <v>-1.7533639999999999</v>
      </c>
    </row>
    <row r="309" spans="1:74" x14ac:dyDescent="0.25">
      <c r="A309" s="2">
        <v>42067</v>
      </c>
      <c r="B309" s="3">
        <v>2.3671296296296298E-2</v>
      </c>
      <c r="C309" s="4">
        <v>4.7510000000000003</v>
      </c>
      <c r="D309" s="4">
        <v>3.1932999999999998</v>
      </c>
      <c r="E309" s="4">
        <v>31932.81595</v>
      </c>
      <c r="F309" s="4">
        <v>96.9</v>
      </c>
      <c r="G309" s="4">
        <v>-6.8</v>
      </c>
      <c r="H309" s="4">
        <v>39317.4</v>
      </c>
      <c r="J309" s="4">
        <v>3.8</v>
      </c>
      <c r="K309" s="4">
        <v>0.88890000000000002</v>
      </c>
      <c r="L309" s="4">
        <v>4.2229000000000001</v>
      </c>
      <c r="M309" s="4">
        <v>2.8384999999999998</v>
      </c>
      <c r="N309" s="4">
        <v>86.103999999999999</v>
      </c>
      <c r="O309" s="4">
        <v>0</v>
      </c>
      <c r="P309" s="4">
        <v>86.1</v>
      </c>
      <c r="Q309" s="4">
        <v>64.747699999999995</v>
      </c>
      <c r="R309" s="4">
        <v>0</v>
      </c>
      <c r="S309" s="4">
        <v>64.7</v>
      </c>
      <c r="T309" s="4">
        <v>39317.429400000001</v>
      </c>
      <c r="W309" s="4">
        <v>0</v>
      </c>
      <c r="X309" s="4">
        <v>3.3778000000000001</v>
      </c>
      <c r="Y309" s="4">
        <v>12.3</v>
      </c>
      <c r="Z309" s="4">
        <v>850</v>
      </c>
      <c r="AA309" s="4">
        <v>874</v>
      </c>
      <c r="AB309" s="4">
        <v>880</v>
      </c>
      <c r="AC309" s="4">
        <v>62</v>
      </c>
      <c r="AD309" s="4">
        <v>4.82</v>
      </c>
      <c r="AE309" s="4">
        <v>0.11</v>
      </c>
      <c r="AF309" s="4">
        <v>981</v>
      </c>
      <c r="AG309" s="4">
        <v>-16</v>
      </c>
      <c r="AH309" s="4">
        <v>10</v>
      </c>
      <c r="AI309" s="4">
        <v>9</v>
      </c>
      <c r="AJ309" s="4">
        <v>190</v>
      </c>
      <c r="AK309" s="4">
        <v>139.30000000000001</v>
      </c>
      <c r="AL309" s="4">
        <v>3.6</v>
      </c>
      <c r="AM309" s="4">
        <v>195</v>
      </c>
      <c r="AN309" s="4" t="s">
        <v>155</v>
      </c>
      <c r="AO309" s="4">
        <v>2</v>
      </c>
      <c r="AP309" s="5">
        <v>0.85787037037037039</v>
      </c>
      <c r="AQ309" s="4">
        <v>47.158847999999999</v>
      </c>
      <c r="AR309" s="4">
        <v>-88.486224000000007</v>
      </c>
      <c r="AS309" s="4">
        <v>311.89999999999998</v>
      </c>
      <c r="AT309" s="4">
        <v>44.2</v>
      </c>
      <c r="AU309" s="4">
        <v>12</v>
      </c>
      <c r="AV309" s="4">
        <v>9</v>
      </c>
      <c r="AW309" s="4" t="s">
        <v>197</v>
      </c>
      <c r="AX309" s="4">
        <v>1.8849</v>
      </c>
      <c r="AY309" s="4">
        <v>1.0302</v>
      </c>
      <c r="AZ309" s="4">
        <v>3.2</v>
      </c>
      <c r="BA309" s="4">
        <v>14.023</v>
      </c>
      <c r="BB309" s="4">
        <v>16.149999999999999</v>
      </c>
      <c r="BC309" s="4">
        <v>1.1499999999999999</v>
      </c>
      <c r="BD309" s="4">
        <v>12.5</v>
      </c>
      <c r="BE309" s="4">
        <v>1165.598</v>
      </c>
      <c r="BF309" s="4">
        <v>498.65800000000002</v>
      </c>
      <c r="BG309" s="4">
        <v>2.4889999999999999</v>
      </c>
      <c r="BH309" s="4">
        <v>0</v>
      </c>
      <c r="BI309" s="4">
        <v>2.4889999999999999</v>
      </c>
      <c r="BJ309" s="4">
        <v>1.8720000000000001</v>
      </c>
      <c r="BK309" s="4">
        <v>0</v>
      </c>
      <c r="BL309" s="4">
        <v>1.8720000000000001</v>
      </c>
      <c r="BM309" s="4">
        <v>358.87720000000002</v>
      </c>
      <c r="BQ309" s="4">
        <v>677.90800000000002</v>
      </c>
      <c r="BR309" s="4">
        <v>0.32397599999999999</v>
      </c>
      <c r="BS309" s="4">
        <v>-5</v>
      </c>
      <c r="BT309" s="4">
        <v>-8.9532E-2</v>
      </c>
      <c r="BU309" s="4">
        <v>7.9171639999999996</v>
      </c>
      <c r="BV309" s="4">
        <v>-1.808546</v>
      </c>
    </row>
    <row r="310" spans="1:74" x14ac:dyDescent="0.25">
      <c r="A310" s="2">
        <v>42067</v>
      </c>
      <c r="B310" s="3">
        <v>2.3682870370370368E-2</v>
      </c>
      <c r="C310" s="4">
        <v>2.4329999999999998</v>
      </c>
      <c r="D310" s="4">
        <v>2.3494999999999999</v>
      </c>
      <c r="E310" s="4">
        <v>23495.077679999999</v>
      </c>
      <c r="F310" s="4">
        <v>81.400000000000006</v>
      </c>
      <c r="G310" s="4">
        <v>-6.7</v>
      </c>
      <c r="H310" s="4">
        <v>46094.9</v>
      </c>
      <c r="J310" s="4">
        <v>3.8</v>
      </c>
      <c r="K310" s="4">
        <v>0.91059999999999997</v>
      </c>
      <c r="L310" s="4">
        <v>2.2155</v>
      </c>
      <c r="M310" s="4">
        <v>2.1394000000000002</v>
      </c>
      <c r="N310" s="4">
        <v>74.152299999999997</v>
      </c>
      <c r="O310" s="4">
        <v>0</v>
      </c>
      <c r="P310" s="4">
        <v>74.2</v>
      </c>
      <c r="Q310" s="4">
        <v>55.760399999999997</v>
      </c>
      <c r="R310" s="4">
        <v>0</v>
      </c>
      <c r="S310" s="4">
        <v>55.8</v>
      </c>
      <c r="T310" s="4">
        <v>46094.937899999997</v>
      </c>
      <c r="W310" s="4">
        <v>0</v>
      </c>
      <c r="X310" s="4">
        <v>3.4601999999999999</v>
      </c>
      <c r="Y310" s="4">
        <v>12.1</v>
      </c>
      <c r="Z310" s="4">
        <v>850</v>
      </c>
      <c r="AA310" s="4">
        <v>876</v>
      </c>
      <c r="AB310" s="4">
        <v>879</v>
      </c>
      <c r="AC310" s="4">
        <v>62</v>
      </c>
      <c r="AD310" s="4">
        <v>4.82</v>
      </c>
      <c r="AE310" s="4">
        <v>0.11</v>
      </c>
      <c r="AF310" s="4">
        <v>981</v>
      </c>
      <c r="AG310" s="4">
        <v>-16</v>
      </c>
      <c r="AH310" s="4">
        <v>9.7318549999999995</v>
      </c>
      <c r="AI310" s="4">
        <v>9</v>
      </c>
      <c r="AJ310" s="4">
        <v>190</v>
      </c>
      <c r="AK310" s="4">
        <v>139.69999999999999</v>
      </c>
      <c r="AL310" s="4">
        <v>3.3</v>
      </c>
      <c r="AM310" s="4">
        <v>195</v>
      </c>
      <c r="AN310" s="4" t="s">
        <v>155</v>
      </c>
      <c r="AO310" s="4">
        <v>1</v>
      </c>
      <c r="AP310" s="5">
        <v>0.85788194444444443</v>
      </c>
      <c r="AQ310" s="4">
        <v>47.158723000000002</v>
      </c>
      <c r="AR310" s="4">
        <v>-88.485810000000001</v>
      </c>
      <c r="AS310" s="4">
        <v>311.8</v>
      </c>
      <c r="AT310" s="4">
        <v>41.9</v>
      </c>
      <c r="AU310" s="4">
        <v>12</v>
      </c>
      <c r="AV310" s="4">
        <v>9</v>
      </c>
      <c r="AW310" s="4" t="s">
        <v>197</v>
      </c>
      <c r="AX310" s="4">
        <v>1.9849000000000001</v>
      </c>
      <c r="AY310" s="4">
        <v>1</v>
      </c>
      <c r="AZ310" s="4">
        <v>2.5207999999999999</v>
      </c>
      <c r="BA310" s="4">
        <v>14.023</v>
      </c>
      <c r="BB310" s="4">
        <v>20.12</v>
      </c>
      <c r="BC310" s="4">
        <v>1.44</v>
      </c>
      <c r="BD310" s="4">
        <v>9.82</v>
      </c>
      <c r="BE310" s="4">
        <v>750.52499999999998</v>
      </c>
      <c r="BF310" s="4">
        <v>461.28899999999999</v>
      </c>
      <c r="BG310" s="4">
        <v>2.6309999999999998</v>
      </c>
      <c r="BH310" s="4">
        <v>0</v>
      </c>
      <c r="BI310" s="4">
        <v>2.6309999999999998</v>
      </c>
      <c r="BJ310" s="4">
        <v>1.978</v>
      </c>
      <c r="BK310" s="4">
        <v>0</v>
      </c>
      <c r="BL310" s="4">
        <v>1.978</v>
      </c>
      <c r="BM310" s="4">
        <v>516.38620000000003</v>
      </c>
      <c r="BQ310" s="4">
        <v>852.31799999999998</v>
      </c>
      <c r="BR310" s="4">
        <v>0.26251999999999998</v>
      </c>
      <c r="BS310" s="4">
        <v>-5</v>
      </c>
      <c r="BT310" s="4">
        <v>-9.1536000000000006E-2</v>
      </c>
      <c r="BU310" s="4">
        <v>6.4153370000000001</v>
      </c>
      <c r="BV310" s="4">
        <v>-1.8490329999999999</v>
      </c>
    </row>
    <row r="311" spans="1:74" x14ac:dyDescent="0.25">
      <c r="A311" s="2">
        <v>42067</v>
      </c>
      <c r="B311" s="3">
        <v>2.3694444444444445E-2</v>
      </c>
      <c r="C311" s="4">
        <v>1.7569999999999999</v>
      </c>
      <c r="D311" s="4">
        <v>3.1042000000000001</v>
      </c>
      <c r="E311" s="4">
        <v>31041.547330000001</v>
      </c>
      <c r="F311" s="4">
        <v>61.3</v>
      </c>
      <c r="G311" s="4">
        <v>-6.6</v>
      </c>
      <c r="H311" s="4">
        <v>46093.4</v>
      </c>
      <c r="J311" s="4">
        <v>4.13</v>
      </c>
      <c r="K311" s="4">
        <v>0.90849999999999997</v>
      </c>
      <c r="L311" s="4">
        <v>1.5962000000000001</v>
      </c>
      <c r="M311" s="4">
        <v>2.8203</v>
      </c>
      <c r="N311" s="4">
        <v>55.718299999999999</v>
      </c>
      <c r="O311" s="4">
        <v>0</v>
      </c>
      <c r="P311" s="4">
        <v>55.7</v>
      </c>
      <c r="Q311" s="4">
        <v>41.898499999999999</v>
      </c>
      <c r="R311" s="4">
        <v>0</v>
      </c>
      <c r="S311" s="4">
        <v>41.9</v>
      </c>
      <c r="T311" s="4">
        <v>46093.4</v>
      </c>
      <c r="W311" s="4">
        <v>0</v>
      </c>
      <c r="X311" s="4">
        <v>3.7519</v>
      </c>
      <c r="Y311" s="4">
        <v>12.1</v>
      </c>
      <c r="Z311" s="4">
        <v>849</v>
      </c>
      <c r="AA311" s="4">
        <v>876</v>
      </c>
      <c r="AB311" s="4">
        <v>877</v>
      </c>
      <c r="AC311" s="4">
        <v>62</v>
      </c>
      <c r="AD311" s="4">
        <v>4.82</v>
      </c>
      <c r="AE311" s="4">
        <v>0.11</v>
      </c>
      <c r="AF311" s="4">
        <v>981</v>
      </c>
      <c r="AG311" s="4">
        <v>-16</v>
      </c>
      <c r="AH311" s="4">
        <v>9</v>
      </c>
      <c r="AI311" s="4">
        <v>9</v>
      </c>
      <c r="AJ311" s="4">
        <v>190</v>
      </c>
      <c r="AK311" s="4">
        <v>139</v>
      </c>
      <c r="AL311" s="4">
        <v>2.9</v>
      </c>
      <c r="AM311" s="4">
        <v>195</v>
      </c>
      <c r="AN311" s="4" t="s">
        <v>155</v>
      </c>
      <c r="AO311" s="4">
        <v>1</v>
      </c>
      <c r="AP311" s="5">
        <v>0.85790509259259251</v>
      </c>
      <c r="AQ311" s="4">
        <v>47.158701999999998</v>
      </c>
      <c r="AR311" s="4">
        <v>-88.485742999999999</v>
      </c>
      <c r="AS311" s="4">
        <v>311.8</v>
      </c>
      <c r="AT311" s="4">
        <v>38.799999999999997</v>
      </c>
      <c r="AU311" s="4">
        <v>12</v>
      </c>
      <c r="AV311" s="4">
        <v>9</v>
      </c>
      <c r="AW311" s="4" t="s">
        <v>197</v>
      </c>
      <c r="AX311" s="4">
        <v>1.6604000000000001</v>
      </c>
      <c r="AY311" s="4">
        <v>1.0849</v>
      </c>
      <c r="AZ311" s="4">
        <v>2.4849000000000001</v>
      </c>
      <c r="BA311" s="4">
        <v>14.023</v>
      </c>
      <c r="BB311" s="4">
        <v>19.7</v>
      </c>
      <c r="BC311" s="4">
        <v>1.4</v>
      </c>
      <c r="BD311" s="4">
        <v>10.067</v>
      </c>
      <c r="BE311" s="4">
        <v>537.029</v>
      </c>
      <c r="BF311" s="4">
        <v>603.92399999999998</v>
      </c>
      <c r="BG311" s="4">
        <v>1.9630000000000001</v>
      </c>
      <c r="BH311" s="4">
        <v>0</v>
      </c>
      <c r="BI311" s="4">
        <v>1.9630000000000001</v>
      </c>
      <c r="BJ311" s="4">
        <v>1.476</v>
      </c>
      <c r="BK311" s="4">
        <v>0</v>
      </c>
      <c r="BL311" s="4">
        <v>1.476</v>
      </c>
      <c r="BM311" s="4">
        <v>512.83320000000003</v>
      </c>
      <c r="BQ311" s="4">
        <v>917.83600000000001</v>
      </c>
      <c r="BR311" s="4">
        <v>0.22382099999999999</v>
      </c>
      <c r="BS311" s="4">
        <v>-5</v>
      </c>
      <c r="BT311" s="4">
        <v>-9.3547000000000005E-2</v>
      </c>
      <c r="BU311" s="4">
        <v>5.4696300000000004</v>
      </c>
      <c r="BV311" s="4">
        <v>-1.889659</v>
      </c>
    </row>
    <row r="312" spans="1:74" x14ac:dyDescent="0.25">
      <c r="A312" s="2">
        <v>42067</v>
      </c>
      <c r="B312" s="3">
        <v>2.3706018518518515E-2</v>
      </c>
      <c r="C312" s="4">
        <v>1.38</v>
      </c>
      <c r="D312" s="4">
        <v>3.2021000000000002</v>
      </c>
      <c r="E312" s="4">
        <v>32020.97119</v>
      </c>
      <c r="F312" s="4">
        <v>45.8</v>
      </c>
      <c r="G312" s="4">
        <v>-6.4</v>
      </c>
      <c r="H312" s="4">
        <v>46090.1</v>
      </c>
      <c r="J312" s="4">
        <v>5.87</v>
      </c>
      <c r="K312" s="4">
        <v>0.91080000000000005</v>
      </c>
      <c r="L312" s="4">
        <v>1.2573000000000001</v>
      </c>
      <c r="M312" s="4">
        <v>2.9165999999999999</v>
      </c>
      <c r="N312" s="4">
        <v>41.7164</v>
      </c>
      <c r="O312" s="4">
        <v>0</v>
      </c>
      <c r="P312" s="4">
        <v>41.7</v>
      </c>
      <c r="Q312" s="4">
        <v>31.369499999999999</v>
      </c>
      <c r="R312" s="4">
        <v>0</v>
      </c>
      <c r="S312" s="4">
        <v>31.4</v>
      </c>
      <c r="T312" s="4">
        <v>46090.1</v>
      </c>
      <c r="W312" s="4">
        <v>0</v>
      </c>
      <c r="X312" s="4">
        <v>5.3441000000000001</v>
      </c>
      <c r="Y312" s="4">
        <v>12</v>
      </c>
      <c r="Z312" s="4">
        <v>848</v>
      </c>
      <c r="AA312" s="4">
        <v>877</v>
      </c>
      <c r="AB312" s="4">
        <v>876</v>
      </c>
      <c r="AC312" s="4">
        <v>62</v>
      </c>
      <c r="AD312" s="4">
        <v>4.82</v>
      </c>
      <c r="AE312" s="4">
        <v>0.11</v>
      </c>
      <c r="AF312" s="4">
        <v>981</v>
      </c>
      <c r="AG312" s="4">
        <v>-16</v>
      </c>
      <c r="AH312" s="4">
        <v>9</v>
      </c>
      <c r="AI312" s="4">
        <v>9</v>
      </c>
      <c r="AJ312" s="4">
        <v>190</v>
      </c>
      <c r="AK312" s="4">
        <v>138.69999999999999</v>
      </c>
      <c r="AL312" s="4">
        <v>3.1</v>
      </c>
      <c r="AM312" s="4">
        <v>195</v>
      </c>
      <c r="AN312" s="4" t="s">
        <v>155</v>
      </c>
      <c r="AO312" s="4">
        <v>1</v>
      </c>
      <c r="AP312" s="5">
        <v>0.85790509259259251</v>
      </c>
      <c r="AQ312" s="4">
        <v>47.158647000000002</v>
      </c>
      <c r="AR312" s="4">
        <v>-88.485585999999998</v>
      </c>
      <c r="AS312" s="4">
        <v>311.8</v>
      </c>
      <c r="AT312" s="4">
        <v>35.6</v>
      </c>
      <c r="AU312" s="4">
        <v>12</v>
      </c>
      <c r="AV312" s="4">
        <v>9</v>
      </c>
      <c r="AW312" s="4" t="s">
        <v>197</v>
      </c>
      <c r="AX312" s="4">
        <v>1.6</v>
      </c>
      <c r="AY312" s="4">
        <v>1.1849000000000001</v>
      </c>
      <c r="AZ312" s="4">
        <v>2.5</v>
      </c>
      <c r="BA312" s="4">
        <v>14.023</v>
      </c>
      <c r="BB312" s="4">
        <v>20.2</v>
      </c>
      <c r="BC312" s="4">
        <v>1.44</v>
      </c>
      <c r="BD312" s="4">
        <v>9.7889999999999997</v>
      </c>
      <c r="BE312" s="4">
        <v>434.77499999999998</v>
      </c>
      <c r="BF312" s="4">
        <v>641.899</v>
      </c>
      <c r="BG312" s="4">
        <v>1.5109999999999999</v>
      </c>
      <c r="BH312" s="4">
        <v>0</v>
      </c>
      <c r="BI312" s="4">
        <v>1.5109999999999999</v>
      </c>
      <c r="BJ312" s="4">
        <v>1.1359999999999999</v>
      </c>
      <c r="BK312" s="4">
        <v>0</v>
      </c>
      <c r="BL312" s="4">
        <v>1.1359999999999999</v>
      </c>
      <c r="BM312" s="4">
        <v>527.03650000000005</v>
      </c>
      <c r="BQ312" s="4">
        <v>1343.6590000000001</v>
      </c>
      <c r="BR312" s="4">
        <v>0.23036400000000001</v>
      </c>
      <c r="BS312" s="4">
        <v>-5</v>
      </c>
      <c r="BT312" s="4">
        <v>-9.4182000000000002E-2</v>
      </c>
      <c r="BU312" s="4">
        <v>5.6295109999999999</v>
      </c>
      <c r="BV312" s="4">
        <v>-1.9024730000000001</v>
      </c>
    </row>
    <row r="313" spans="1:74" x14ac:dyDescent="0.25">
      <c r="A313" s="2">
        <v>42067</v>
      </c>
      <c r="B313" s="3">
        <v>2.3717592592592596E-2</v>
      </c>
      <c r="C313" s="4">
        <v>1.1459999999999999</v>
      </c>
      <c r="D313" s="4">
        <v>2.7803</v>
      </c>
      <c r="E313" s="4">
        <v>27803.3112</v>
      </c>
      <c r="F313" s="4">
        <v>36.4</v>
      </c>
      <c r="G313" s="4">
        <v>-6.3</v>
      </c>
      <c r="H313" s="4">
        <v>46094.9</v>
      </c>
      <c r="J313" s="4">
        <v>9.23</v>
      </c>
      <c r="K313" s="4">
        <v>0.9173</v>
      </c>
      <c r="L313" s="4">
        <v>1.0513999999999999</v>
      </c>
      <c r="M313" s="4">
        <v>2.5505</v>
      </c>
      <c r="N313" s="4">
        <v>33.4011</v>
      </c>
      <c r="O313" s="4">
        <v>0</v>
      </c>
      <c r="P313" s="4">
        <v>33.4</v>
      </c>
      <c r="Q313" s="4">
        <v>25.116700000000002</v>
      </c>
      <c r="R313" s="4">
        <v>0</v>
      </c>
      <c r="S313" s="4">
        <v>25.1</v>
      </c>
      <c r="T313" s="4">
        <v>46094.9</v>
      </c>
      <c r="W313" s="4">
        <v>0</v>
      </c>
      <c r="X313" s="4">
        <v>8.4704999999999995</v>
      </c>
      <c r="Y313" s="4">
        <v>12.1</v>
      </c>
      <c r="Z313" s="4">
        <v>849</v>
      </c>
      <c r="AA313" s="4">
        <v>877</v>
      </c>
      <c r="AB313" s="4">
        <v>878</v>
      </c>
      <c r="AC313" s="4">
        <v>62</v>
      </c>
      <c r="AD313" s="4">
        <v>4.82</v>
      </c>
      <c r="AE313" s="4">
        <v>0.11</v>
      </c>
      <c r="AF313" s="4">
        <v>981</v>
      </c>
      <c r="AG313" s="4">
        <v>-16</v>
      </c>
      <c r="AH313" s="4">
        <v>9</v>
      </c>
      <c r="AI313" s="4">
        <v>9</v>
      </c>
      <c r="AJ313" s="4">
        <v>190</v>
      </c>
      <c r="AK313" s="4">
        <v>138.30000000000001</v>
      </c>
      <c r="AL313" s="4">
        <v>2.8</v>
      </c>
      <c r="AM313" s="4">
        <v>195</v>
      </c>
      <c r="AN313" s="4" t="s">
        <v>155</v>
      </c>
      <c r="AO313" s="4">
        <v>1</v>
      </c>
      <c r="AP313" s="5">
        <v>0.85791666666666666</v>
      </c>
      <c r="AQ313" s="4">
        <v>47.158577999999999</v>
      </c>
      <c r="AR313" s="4">
        <v>-88.485260999999994</v>
      </c>
      <c r="AS313" s="4">
        <v>311.5</v>
      </c>
      <c r="AT313" s="4">
        <v>32.700000000000003</v>
      </c>
      <c r="AU313" s="4">
        <v>12</v>
      </c>
      <c r="AV313" s="4">
        <v>9</v>
      </c>
      <c r="AW313" s="4" t="s">
        <v>197</v>
      </c>
      <c r="AX313" s="4">
        <v>1.4301999999999999</v>
      </c>
      <c r="AY313" s="4">
        <v>1.2848999999999999</v>
      </c>
      <c r="AZ313" s="4">
        <v>2.5</v>
      </c>
      <c r="BA313" s="4">
        <v>14.023</v>
      </c>
      <c r="BB313" s="4">
        <v>21.8</v>
      </c>
      <c r="BC313" s="4">
        <v>1.55</v>
      </c>
      <c r="BD313" s="4">
        <v>9.01</v>
      </c>
      <c r="BE313" s="4">
        <v>388.98200000000003</v>
      </c>
      <c r="BF313" s="4">
        <v>600.59900000000005</v>
      </c>
      <c r="BG313" s="4">
        <v>1.294</v>
      </c>
      <c r="BH313" s="4">
        <v>0</v>
      </c>
      <c r="BI313" s="4">
        <v>1.294</v>
      </c>
      <c r="BJ313" s="4">
        <v>0.97299999999999998</v>
      </c>
      <c r="BK313" s="4">
        <v>0</v>
      </c>
      <c r="BL313" s="4">
        <v>0.97299999999999998</v>
      </c>
      <c r="BM313" s="4">
        <v>563.96140000000003</v>
      </c>
      <c r="BQ313" s="4">
        <v>2278.6750000000002</v>
      </c>
      <c r="BR313" s="4">
        <v>0.25042399999999998</v>
      </c>
      <c r="BS313" s="4">
        <v>-5</v>
      </c>
      <c r="BT313" s="4">
        <v>-9.2543E-2</v>
      </c>
      <c r="BU313" s="4">
        <v>6.119726</v>
      </c>
      <c r="BV313" s="4">
        <v>-1.869378</v>
      </c>
    </row>
    <row r="314" spans="1:74" x14ac:dyDescent="0.25">
      <c r="A314" s="2">
        <v>42067</v>
      </c>
      <c r="B314" s="3">
        <v>2.3729166666666666E-2</v>
      </c>
      <c r="C314" s="4">
        <v>1.258</v>
      </c>
      <c r="D314" s="4">
        <v>2.9759000000000002</v>
      </c>
      <c r="E314" s="4">
        <v>29758.716670000002</v>
      </c>
      <c r="F314" s="4">
        <v>28.1</v>
      </c>
      <c r="G314" s="4">
        <v>-6.1</v>
      </c>
      <c r="H314" s="4">
        <v>46095.1</v>
      </c>
      <c r="J314" s="4">
        <v>12.26</v>
      </c>
      <c r="K314" s="4">
        <v>0.91420000000000001</v>
      </c>
      <c r="L314" s="4">
        <v>1.1504000000000001</v>
      </c>
      <c r="M314" s="4">
        <v>2.7206000000000001</v>
      </c>
      <c r="N314" s="4">
        <v>25.655000000000001</v>
      </c>
      <c r="O314" s="4">
        <v>0</v>
      </c>
      <c r="P314" s="4">
        <v>25.7</v>
      </c>
      <c r="Q314" s="4">
        <v>19.291799999999999</v>
      </c>
      <c r="R314" s="4">
        <v>0</v>
      </c>
      <c r="S314" s="4">
        <v>19.3</v>
      </c>
      <c r="T314" s="4">
        <v>46095.1</v>
      </c>
      <c r="W314" s="4">
        <v>0</v>
      </c>
      <c r="X314" s="4">
        <v>11.2103</v>
      </c>
      <c r="Y314" s="4">
        <v>12</v>
      </c>
      <c r="Z314" s="4">
        <v>851</v>
      </c>
      <c r="AA314" s="4">
        <v>877</v>
      </c>
      <c r="AB314" s="4">
        <v>880</v>
      </c>
      <c r="AC314" s="4">
        <v>62</v>
      </c>
      <c r="AD314" s="4">
        <v>4.82</v>
      </c>
      <c r="AE314" s="4">
        <v>0.11</v>
      </c>
      <c r="AF314" s="4">
        <v>981</v>
      </c>
      <c r="AG314" s="4">
        <v>-16</v>
      </c>
      <c r="AH314" s="4">
        <v>9</v>
      </c>
      <c r="AI314" s="4">
        <v>9</v>
      </c>
      <c r="AJ314" s="4">
        <v>190</v>
      </c>
      <c r="AK314" s="4">
        <v>139</v>
      </c>
      <c r="AL314" s="4">
        <v>2.8</v>
      </c>
      <c r="AM314" s="4">
        <v>195</v>
      </c>
      <c r="AN314" s="4" t="s">
        <v>155</v>
      </c>
      <c r="AO314" s="4">
        <v>1</v>
      </c>
      <c r="AP314" s="5">
        <v>0.85793981481481474</v>
      </c>
      <c r="AQ314" s="4">
        <v>47.158558999999997</v>
      </c>
      <c r="AR314" s="4">
        <v>-88.485076000000007</v>
      </c>
      <c r="AS314" s="4">
        <v>311.39999999999998</v>
      </c>
      <c r="AT314" s="4">
        <v>29.7</v>
      </c>
      <c r="AU314" s="4">
        <v>12</v>
      </c>
      <c r="AV314" s="4">
        <v>9</v>
      </c>
      <c r="AW314" s="4" t="s">
        <v>197</v>
      </c>
      <c r="AX314" s="4">
        <v>1.3150999999999999</v>
      </c>
      <c r="AY314" s="4">
        <v>1.3849</v>
      </c>
      <c r="AZ314" s="4">
        <v>2.5</v>
      </c>
      <c r="BA314" s="4">
        <v>14.023</v>
      </c>
      <c r="BB314" s="4">
        <v>21.02</v>
      </c>
      <c r="BC314" s="4">
        <v>1.5</v>
      </c>
      <c r="BD314" s="4">
        <v>9.3810000000000002</v>
      </c>
      <c r="BE314" s="4">
        <v>412.048</v>
      </c>
      <c r="BF314" s="4">
        <v>620.226</v>
      </c>
      <c r="BG314" s="4">
        <v>0.96199999999999997</v>
      </c>
      <c r="BH314" s="4">
        <v>0</v>
      </c>
      <c r="BI314" s="4">
        <v>0.96199999999999997</v>
      </c>
      <c r="BJ314" s="4">
        <v>0.72399999999999998</v>
      </c>
      <c r="BK314" s="4">
        <v>0</v>
      </c>
      <c r="BL314" s="4">
        <v>0.72399999999999998</v>
      </c>
      <c r="BM314" s="4">
        <v>545.97850000000005</v>
      </c>
      <c r="BQ314" s="4">
        <v>2919.5509999999999</v>
      </c>
      <c r="BR314" s="4">
        <v>0.26514900000000002</v>
      </c>
      <c r="BS314" s="4">
        <v>-5</v>
      </c>
      <c r="BT314" s="4">
        <v>-9.3459E-2</v>
      </c>
      <c r="BU314" s="4">
        <v>6.4795749999999996</v>
      </c>
      <c r="BV314" s="4">
        <v>-1.8878630000000001</v>
      </c>
    </row>
    <row r="315" spans="1:74" x14ac:dyDescent="0.25">
      <c r="A315" s="2">
        <v>42067</v>
      </c>
      <c r="B315" s="3">
        <v>2.3740740740740743E-2</v>
      </c>
      <c r="C315" s="4">
        <v>1.821</v>
      </c>
      <c r="D315" s="4">
        <v>3.6951000000000001</v>
      </c>
      <c r="E315" s="4">
        <v>36951.008399999999</v>
      </c>
      <c r="F315" s="4">
        <v>26.1</v>
      </c>
      <c r="G315" s="4">
        <v>-4.7</v>
      </c>
      <c r="H315" s="4">
        <v>46090.8</v>
      </c>
      <c r="J315" s="4">
        <v>13.8</v>
      </c>
      <c r="K315" s="4">
        <v>0.90169999999999995</v>
      </c>
      <c r="L315" s="4">
        <v>1.6416999999999999</v>
      </c>
      <c r="M315" s="4">
        <v>3.3317999999999999</v>
      </c>
      <c r="N315" s="4">
        <v>23.540299999999998</v>
      </c>
      <c r="O315" s="4">
        <v>0</v>
      </c>
      <c r="P315" s="4">
        <v>23.5</v>
      </c>
      <c r="Q315" s="4">
        <v>17.701599999999999</v>
      </c>
      <c r="R315" s="4">
        <v>0</v>
      </c>
      <c r="S315" s="4">
        <v>17.7</v>
      </c>
      <c r="T315" s="4">
        <v>46090.8</v>
      </c>
      <c r="W315" s="4">
        <v>0</v>
      </c>
      <c r="X315" s="4">
        <v>12.444100000000001</v>
      </c>
      <c r="Y315" s="4">
        <v>12</v>
      </c>
      <c r="Z315" s="4">
        <v>850</v>
      </c>
      <c r="AA315" s="4">
        <v>877</v>
      </c>
      <c r="AB315" s="4">
        <v>879</v>
      </c>
      <c r="AC315" s="4">
        <v>62</v>
      </c>
      <c r="AD315" s="4">
        <v>4.82</v>
      </c>
      <c r="AE315" s="4">
        <v>0.11</v>
      </c>
      <c r="AF315" s="4">
        <v>981</v>
      </c>
      <c r="AG315" s="4">
        <v>-16</v>
      </c>
      <c r="AH315" s="4">
        <v>9</v>
      </c>
      <c r="AI315" s="4">
        <v>9</v>
      </c>
      <c r="AJ315" s="4">
        <v>190</v>
      </c>
      <c r="AK315" s="4">
        <v>139</v>
      </c>
      <c r="AL315" s="4">
        <v>3</v>
      </c>
      <c r="AM315" s="4">
        <v>195</v>
      </c>
      <c r="AN315" s="4" t="s">
        <v>155</v>
      </c>
      <c r="AO315" s="4">
        <v>1</v>
      </c>
      <c r="AP315" s="5">
        <v>0.85795138888888889</v>
      </c>
      <c r="AQ315" s="4">
        <v>47.158554000000002</v>
      </c>
      <c r="AR315" s="4">
        <v>-88.484936000000005</v>
      </c>
      <c r="AS315" s="4">
        <v>311.3</v>
      </c>
      <c r="AT315" s="4">
        <v>26.7</v>
      </c>
      <c r="AU315" s="4">
        <v>12</v>
      </c>
      <c r="AV315" s="4">
        <v>9</v>
      </c>
      <c r="AW315" s="4" t="s">
        <v>197</v>
      </c>
      <c r="AX315" s="4">
        <v>1.3</v>
      </c>
      <c r="AY315" s="4">
        <v>1.4849000000000001</v>
      </c>
      <c r="AZ315" s="4">
        <v>2.5</v>
      </c>
      <c r="BA315" s="4">
        <v>14.023</v>
      </c>
      <c r="BB315" s="4">
        <v>18.309999999999999</v>
      </c>
      <c r="BC315" s="4">
        <v>1.31</v>
      </c>
      <c r="BD315" s="4">
        <v>10.904999999999999</v>
      </c>
      <c r="BE315" s="4">
        <v>520.10799999999995</v>
      </c>
      <c r="BF315" s="4">
        <v>671.82899999999995</v>
      </c>
      <c r="BG315" s="4">
        <v>0.78100000000000003</v>
      </c>
      <c r="BH315" s="4">
        <v>0</v>
      </c>
      <c r="BI315" s="4">
        <v>0.78100000000000003</v>
      </c>
      <c r="BJ315" s="4">
        <v>0.58699999999999997</v>
      </c>
      <c r="BK315" s="4">
        <v>0</v>
      </c>
      <c r="BL315" s="4">
        <v>0.58699999999999997</v>
      </c>
      <c r="BM315" s="4">
        <v>482.8809</v>
      </c>
      <c r="BQ315" s="4">
        <v>2866.5970000000002</v>
      </c>
      <c r="BR315" s="4">
        <v>0.24696699999999999</v>
      </c>
      <c r="BS315" s="4">
        <v>-5</v>
      </c>
      <c r="BT315" s="4">
        <v>-9.2270000000000005E-2</v>
      </c>
      <c r="BU315" s="4">
        <v>6.0352569999999996</v>
      </c>
      <c r="BV315" s="4">
        <v>-1.8638490000000001</v>
      </c>
    </row>
    <row r="316" spans="1:74" x14ac:dyDescent="0.25">
      <c r="A316" s="2">
        <v>42067</v>
      </c>
      <c r="B316" s="3">
        <v>2.3752314814814813E-2</v>
      </c>
      <c r="C316" s="4">
        <v>2.5219999999999998</v>
      </c>
      <c r="D316" s="4">
        <v>4.4070999999999998</v>
      </c>
      <c r="E316" s="4">
        <v>44070.896030000004</v>
      </c>
      <c r="F316" s="4">
        <v>24.5</v>
      </c>
      <c r="G316" s="4">
        <v>-3.6</v>
      </c>
      <c r="H316" s="4">
        <v>46090.7</v>
      </c>
      <c r="J316" s="4">
        <v>14.81</v>
      </c>
      <c r="K316" s="4">
        <v>0.8881</v>
      </c>
      <c r="L316" s="4">
        <v>2.2402000000000002</v>
      </c>
      <c r="M316" s="4">
        <v>3.9140000000000001</v>
      </c>
      <c r="N316" s="4">
        <v>21.791</v>
      </c>
      <c r="O316" s="4">
        <v>0</v>
      </c>
      <c r="P316" s="4">
        <v>21.8</v>
      </c>
      <c r="Q316" s="4">
        <v>16.386199999999999</v>
      </c>
      <c r="R316" s="4">
        <v>0</v>
      </c>
      <c r="S316" s="4">
        <v>16.399999999999999</v>
      </c>
      <c r="T316" s="4">
        <v>46090.7</v>
      </c>
      <c r="W316" s="4">
        <v>0</v>
      </c>
      <c r="X316" s="4">
        <v>13.151</v>
      </c>
      <c r="Y316" s="4">
        <v>12</v>
      </c>
      <c r="Z316" s="4">
        <v>851</v>
      </c>
      <c r="AA316" s="4">
        <v>877</v>
      </c>
      <c r="AB316" s="4">
        <v>878</v>
      </c>
      <c r="AC316" s="4">
        <v>62</v>
      </c>
      <c r="AD316" s="4">
        <v>4.82</v>
      </c>
      <c r="AE316" s="4">
        <v>0.11</v>
      </c>
      <c r="AF316" s="4">
        <v>981</v>
      </c>
      <c r="AG316" s="4">
        <v>-16</v>
      </c>
      <c r="AH316" s="4">
        <v>9</v>
      </c>
      <c r="AI316" s="4">
        <v>9</v>
      </c>
      <c r="AJ316" s="4">
        <v>190</v>
      </c>
      <c r="AK316" s="4">
        <v>139</v>
      </c>
      <c r="AL316" s="4">
        <v>3.2</v>
      </c>
      <c r="AM316" s="4">
        <v>195</v>
      </c>
      <c r="AN316" s="4" t="s">
        <v>155</v>
      </c>
      <c r="AO316" s="4">
        <v>1</v>
      </c>
      <c r="AP316" s="5">
        <v>0.85796296296296293</v>
      </c>
      <c r="AQ316" s="4">
        <v>47.158560999999999</v>
      </c>
      <c r="AR316" s="4">
        <v>-88.484807000000004</v>
      </c>
      <c r="AS316" s="4">
        <v>311.10000000000002</v>
      </c>
      <c r="AT316" s="4">
        <v>24</v>
      </c>
      <c r="AU316" s="4">
        <v>12</v>
      </c>
      <c r="AV316" s="4">
        <v>9</v>
      </c>
      <c r="AW316" s="4" t="s">
        <v>197</v>
      </c>
      <c r="AX316" s="4">
        <v>1.3849</v>
      </c>
      <c r="AY316" s="4">
        <v>1.5849</v>
      </c>
      <c r="AZ316" s="4">
        <v>2.5849000000000002</v>
      </c>
      <c r="BA316" s="4">
        <v>14.023</v>
      </c>
      <c r="BB316" s="4">
        <v>16.05</v>
      </c>
      <c r="BC316" s="4">
        <v>1.1399999999999999</v>
      </c>
      <c r="BD316" s="4">
        <v>12.599</v>
      </c>
      <c r="BE316" s="4">
        <v>631.58399999999995</v>
      </c>
      <c r="BF316" s="4">
        <v>702.32299999999998</v>
      </c>
      <c r="BG316" s="4">
        <v>0.64300000000000002</v>
      </c>
      <c r="BH316" s="4">
        <v>0</v>
      </c>
      <c r="BI316" s="4">
        <v>0.64300000000000002</v>
      </c>
      <c r="BJ316" s="4">
        <v>0.48399999999999999</v>
      </c>
      <c r="BK316" s="4">
        <v>0</v>
      </c>
      <c r="BL316" s="4">
        <v>0.48399999999999999</v>
      </c>
      <c r="BM316" s="4">
        <v>429.70940000000002</v>
      </c>
      <c r="BQ316" s="4">
        <v>2695.864</v>
      </c>
      <c r="BR316" s="4">
        <v>0.25043199999999999</v>
      </c>
      <c r="BS316" s="4">
        <v>-5</v>
      </c>
      <c r="BT316" s="4">
        <v>-9.2730999999999994E-2</v>
      </c>
      <c r="BU316" s="4">
        <v>6.1199209999999997</v>
      </c>
      <c r="BV316" s="4">
        <v>-1.8731720000000001</v>
      </c>
    </row>
    <row r="317" spans="1:74" x14ac:dyDescent="0.25">
      <c r="A317" s="2">
        <v>42067</v>
      </c>
      <c r="B317" s="3">
        <v>2.376388888888889E-2</v>
      </c>
      <c r="C317" s="4">
        <v>4.1959999999999997</v>
      </c>
      <c r="D317" s="4">
        <v>4.8971</v>
      </c>
      <c r="E317" s="4">
        <v>48971.428569999996</v>
      </c>
      <c r="F317" s="4">
        <v>23.7</v>
      </c>
      <c r="G317" s="4">
        <v>-3.4</v>
      </c>
      <c r="H317" s="4">
        <v>46087.6</v>
      </c>
      <c r="J317" s="4">
        <v>15.61</v>
      </c>
      <c r="K317" s="4">
        <v>0.86899999999999999</v>
      </c>
      <c r="L317" s="4">
        <v>3.6459000000000001</v>
      </c>
      <c r="M317" s="4">
        <v>4.2556000000000003</v>
      </c>
      <c r="N317" s="4">
        <v>20.633800000000001</v>
      </c>
      <c r="O317" s="4">
        <v>0</v>
      </c>
      <c r="P317" s="4">
        <v>20.6</v>
      </c>
      <c r="Q317" s="4">
        <v>15.516</v>
      </c>
      <c r="R317" s="4">
        <v>0</v>
      </c>
      <c r="S317" s="4">
        <v>15.5</v>
      </c>
      <c r="T317" s="4">
        <v>46087.6</v>
      </c>
      <c r="W317" s="4">
        <v>0</v>
      </c>
      <c r="X317" s="4">
        <v>13.568199999999999</v>
      </c>
      <c r="Y317" s="4">
        <v>12</v>
      </c>
      <c r="Z317" s="4">
        <v>852</v>
      </c>
      <c r="AA317" s="4">
        <v>878</v>
      </c>
      <c r="AB317" s="4">
        <v>878</v>
      </c>
      <c r="AC317" s="4">
        <v>62</v>
      </c>
      <c r="AD317" s="4">
        <v>4.82</v>
      </c>
      <c r="AE317" s="4">
        <v>0.11</v>
      </c>
      <c r="AF317" s="4">
        <v>981</v>
      </c>
      <c r="AG317" s="4">
        <v>-16</v>
      </c>
      <c r="AH317" s="4">
        <v>9</v>
      </c>
      <c r="AI317" s="4">
        <v>9</v>
      </c>
      <c r="AJ317" s="4">
        <v>190.3</v>
      </c>
      <c r="AK317" s="4">
        <v>139</v>
      </c>
      <c r="AL317" s="4">
        <v>3.5</v>
      </c>
      <c r="AM317" s="4">
        <v>195</v>
      </c>
      <c r="AN317" s="4" t="s">
        <v>155</v>
      </c>
      <c r="AO317" s="4">
        <v>1</v>
      </c>
      <c r="AP317" s="5">
        <v>0.85797453703703708</v>
      </c>
      <c r="AQ317" s="4">
        <v>47.158562000000003</v>
      </c>
      <c r="AR317" s="4">
        <v>-88.484787999999995</v>
      </c>
      <c r="AS317" s="4">
        <v>311.10000000000002</v>
      </c>
      <c r="AT317" s="4">
        <v>21.9</v>
      </c>
      <c r="AU317" s="4">
        <v>12</v>
      </c>
      <c r="AV317" s="4">
        <v>9</v>
      </c>
      <c r="AW317" s="4" t="s">
        <v>197</v>
      </c>
      <c r="AX317" s="4">
        <v>1.5698000000000001</v>
      </c>
      <c r="AY317" s="4">
        <v>1.0906</v>
      </c>
      <c r="AZ317" s="4">
        <v>2.6848999999999998</v>
      </c>
      <c r="BA317" s="4">
        <v>14.023</v>
      </c>
      <c r="BB317" s="4">
        <v>13.64</v>
      </c>
      <c r="BC317" s="4">
        <v>0.97</v>
      </c>
      <c r="BD317" s="4">
        <v>15.076000000000001</v>
      </c>
      <c r="BE317" s="4">
        <v>883.9</v>
      </c>
      <c r="BF317" s="4">
        <v>656.64599999999996</v>
      </c>
      <c r="BG317" s="4">
        <v>0.52400000000000002</v>
      </c>
      <c r="BH317" s="4">
        <v>0</v>
      </c>
      <c r="BI317" s="4">
        <v>0.52400000000000002</v>
      </c>
      <c r="BJ317" s="4">
        <v>0.39400000000000002</v>
      </c>
      <c r="BK317" s="4">
        <v>0</v>
      </c>
      <c r="BL317" s="4">
        <v>0.39400000000000002</v>
      </c>
      <c r="BM317" s="4">
        <v>369.4864</v>
      </c>
      <c r="BQ317" s="4">
        <v>2391.7460000000001</v>
      </c>
      <c r="BR317" s="4">
        <v>0.24710299999999999</v>
      </c>
      <c r="BS317" s="4">
        <v>-5</v>
      </c>
      <c r="BT317" s="4">
        <v>-9.1731999999999994E-2</v>
      </c>
      <c r="BU317" s="4">
        <v>6.0385770000000001</v>
      </c>
      <c r="BV317" s="4">
        <v>-1.852992</v>
      </c>
    </row>
    <row r="318" spans="1:74" x14ac:dyDescent="0.25">
      <c r="A318" s="2">
        <v>42067</v>
      </c>
      <c r="B318" s="3">
        <v>2.377546296296296E-2</v>
      </c>
      <c r="C318" s="4">
        <v>6.1689999999999996</v>
      </c>
      <c r="D318" s="4">
        <v>5.04</v>
      </c>
      <c r="E318" s="4">
        <v>50400</v>
      </c>
      <c r="F318" s="4">
        <v>23.4</v>
      </c>
      <c r="G318" s="4">
        <v>-3.3</v>
      </c>
      <c r="H318" s="4">
        <v>46091.1</v>
      </c>
      <c r="J318" s="4">
        <v>15.74</v>
      </c>
      <c r="K318" s="4">
        <v>0.85140000000000005</v>
      </c>
      <c r="L318" s="4">
        <v>5.2523</v>
      </c>
      <c r="M318" s="4">
        <v>4.2910000000000004</v>
      </c>
      <c r="N318" s="4">
        <v>19.922699999999999</v>
      </c>
      <c r="O318" s="4">
        <v>0</v>
      </c>
      <c r="P318" s="4">
        <v>19.899999999999999</v>
      </c>
      <c r="Q318" s="4">
        <v>14.981299999999999</v>
      </c>
      <c r="R318" s="4">
        <v>0</v>
      </c>
      <c r="S318" s="4">
        <v>15</v>
      </c>
      <c r="T318" s="4">
        <v>46091.1</v>
      </c>
      <c r="W318" s="4">
        <v>0</v>
      </c>
      <c r="X318" s="4">
        <v>13.404199999999999</v>
      </c>
      <c r="Y318" s="4">
        <v>12</v>
      </c>
      <c r="Z318" s="4">
        <v>851</v>
      </c>
      <c r="AA318" s="4">
        <v>878</v>
      </c>
      <c r="AB318" s="4">
        <v>877</v>
      </c>
      <c r="AC318" s="4">
        <v>62</v>
      </c>
      <c r="AD318" s="4">
        <v>4.82</v>
      </c>
      <c r="AE318" s="4">
        <v>0.11</v>
      </c>
      <c r="AF318" s="4">
        <v>981</v>
      </c>
      <c r="AG318" s="4">
        <v>-16</v>
      </c>
      <c r="AH318" s="4">
        <v>9</v>
      </c>
      <c r="AI318" s="4">
        <v>9</v>
      </c>
      <c r="AJ318" s="4">
        <v>190.7</v>
      </c>
      <c r="AK318" s="4">
        <v>139</v>
      </c>
      <c r="AL318" s="4">
        <v>3.4</v>
      </c>
      <c r="AM318" s="4">
        <v>195</v>
      </c>
      <c r="AN318" s="4" t="s">
        <v>155</v>
      </c>
      <c r="AO318" s="4">
        <v>1</v>
      </c>
      <c r="AP318" s="5">
        <v>0.85797453703703708</v>
      </c>
      <c r="AQ318" s="4">
        <v>47.158583</v>
      </c>
      <c r="AR318" s="4">
        <v>-88.4846</v>
      </c>
      <c r="AS318" s="4">
        <v>310.8</v>
      </c>
      <c r="AT318" s="4">
        <v>20.100000000000001</v>
      </c>
      <c r="AU318" s="4">
        <v>12</v>
      </c>
      <c r="AV318" s="4">
        <v>9</v>
      </c>
      <c r="AW318" s="4" t="s">
        <v>197</v>
      </c>
      <c r="AX318" s="4">
        <v>1.6</v>
      </c>
      <c r="AY318" s="4">
        <v>1.1698</v>
      </c>
      <c r="AZ318" s="4">
        <v>2.7</v>
      </c>
      <c r="BA318" s="4">
        <v>14.023</v>
      </c>
      <c r="BB318" s="4">
        <v>11.96</v>
      </c>
      <c r="BC318" s="4">
        <v>0.85</v>
      </c>
      <c r="BD318" s="4">
        <v>17.454000000000001</v>
      </c>
      <c r="BE318" s="4">
        <v>1125.1759999999999</v>
      </c>
      <c r="BF318" s="4">
        <v>585.07500000000005</v>
      </c>
      <c r="BG318" s="4">
        <v>0.44700000000000001</v>
      </c>
      <c r="BH318" s="4">
        <v>0</v>
      </c>
      <c r="BI318" s="4">
        <v>0.44700000000000001</v>
      </c>
      <c r="BJ318" s="4">
        <v>0.33600000000000002</v>
      </c>
      <c r="BK318" s="4">
        <v>0</v>
      </c>
      <c r="BL318" s="4">
        <v>0.33600000000000002</v>
      </c>
      <c r="BM318" s="4">
        <v>326.5197</v>
      </c>
      <c r="BQ318" s="4">
        <v>2087.9160000000002</v>
      </c>
      <c r="BR318" s="4">
        <v>0.280802</v>
      </c>
      <c r="BS318" s="4">
        <v>-5</v>
      </c>
      <c r="BT318" s="4">
        <v>-9.1533000000000003E-2</v>
      </c>
      <c r="BU318" s="4">
        <v>6.8621040000000004</v>
      </c>
      <c r="BV318" s="4">
        <v>-1.848976</v>
      </c>
    </row>
    <row r="319" spans="1:74" x14ac:dyDescent="0.25">
      <c r="A319" s="2">
        <v>42067</v>
      </c>
      <c r="B319" s="3">
        <v>2.3787037037037037E-2</v>
      </c>
      <c r="C319" s="4">
        <v>7.6420000000000003</v>
      </c>
      <c r="D319" s="4">
        <v>4.9953000000000003</v>
      </c>
      <c r="E319" s="4">
        <v>49952.868219999997</v>
      </c>
      <c r="F319" s="4">
        <v>23.1</v>
      </c>
      <c r="G319" s="4">
        <v>-3.2</v>
      </c>
      <c r="H319" s="4">
        <v>45975.7</v>
      </c>
      <c r="J319" s="4">
        <v>14.97</v>
      </c>
      <c r="K319" s="4">
        <v>0.84019999999999995</v>
      </c>
      <c r="L319" s="4">
        <v>6.4208999999999996</v>
      </c>
      <c r="M319" s="4">
        <v>4.1970000000000001</v>
      </c>
      <c r="N319" s="4">
        <v>19.408200000000001</v>
      </c>
      <c r="O319" s="4">
        <v>0</v>
      </c>
      <c r="P319" s="4">
        <v>19.399999999999999</v>
      </c>
      <c r="Q319" s="4">
        <v>14.5944</v>
      </c>
      <c r="R319" s="4">
        <v>0</v>
      </c>
      <c r="S319" s="4">
        <v>14.6</v>
      </c>
      <c r="T319" s="4">
        <v>45975.687100000003</v>
      </c>
      <c r="W319" s="4">
        <v>0</v>
      </c>
      <c r="X319" s="4">
        <v>12.580500000000001</v>
      </c>
      <c r="Y319" s="4">
        <v>12</v>
      </c>
      <c r="Z319" s="4">
        <v>850</v>
      </c>
      <c r="AA319" s="4">
        <v>877</v>
      </c>
      <c r="AB319" s="4">
        <v>876</v>
      </c>
      <c r="AC319" s="4">
        <v>62</v>
      </c>
      <c r="AD319" s="4">
        <v>4.82</v>
      </c>
      <c r="AE319" s="4">
        <v>0.11</v>
      </c>
      <c r="AF319" s="4">
        <v>981</v>
      </c>
      <c r="AG319" s="4">
        <v>-16</v>
      </c>
      <c r="AH319" s="4">
        <v>9</v>
      </c>
      <c r="AI319" s="4">
        <v>9</v>
      </c>
      <c r="AJ319" s="4">
        <v>190</v>
      </c>
      <c r="AK319" s="4">
        <v>139</v>
      </c>
      <c r="AL319" s="4">
        <v>3.1</v>
      </c>
      <c r="AM319" s="4">
        <v>195</v>
      </c>
      <c r="AN319" s="4" t="s">
        <v>155</v>
      </c>
      <c r="AO319" s="4">
        <v>1</v>
      </c>
      <c r="AP319" s="5">
        <v>0.85799768518518515</v>
      </c>
      <c r="AQ319" s="4">
        <v>47.158586999999997</v>
      </c>
      <c r="AR319" s="4">
        <v>-88.484566999999998</v>
      </c>
      <c r="AS319" s="4">
        <v>310.8</v>
      </c>
      <c r="AT319" s="4">
        <v>19</v>
      </c>
      <c r="AU319" s="4">
        <v>12</v>
      </c>
      <c r="AV319" s="4">
        <v>9</v>
      </c>
      <c r="AW319" s="4" t="s">
        <v>197</v>
      </c>
      <c r="AX319" s="4">
        <v>1.7698</v>
      </c>
      <c r="AY319" s="4">
        <v>1.3697999999999999</v>
      </c>
      <c r="AZ319" s="4">
        <v>2.9546999999999999</v>
      </c>
      <c r="BA319" s="4">
        <v>14.023</v>
      </c>
      <c r="BB319" s="4">
        <v>11.09</v>
      </c>
      <c r="BC319" s="4">
        <v>0.79</v>
      </c>
      <c r="BD319" s="4">
        <v>19.021999999999998</v>
      </c>
      <c r="BE319" s="4">
        <v>1279.1769999999999</v>
      </c>
      <c r="BF319" s="4">
        <v>532.16700000000003</v>
      </c>
      <c r="BG319" s="4">
        <v>0.40500000000000003</v>
      </c>
      <c r="BH319" s="4">
        <v>0</v>
      </c>
      <c r="BI319" s="4">
        <v>0.40500000000000003</v>
      </c>
      <c r="BJ319" s="4">
        <v>0.30399999999999999</v>
      </c>
      <c r="BK319" s="4">
        <v>0</v>
      </c>
      <c r="BL319" s="4">
        <v>0.30399999999999999</v>
      </c>
      <c r="BM319" s="4">
        <v>302.8897</v>
      </c>
      <c r="BQ319" s="4">
        <v>1822.348</v>
      </c>
      <c r="BR319" s="4">
        <v>0.30021199999999998</v>
      </c>
      <c r="BS319" s="4">
        <v>-5</v>
      </c>
      <c r="BT319" s="4">
        <v>-9.2467999999999995E-2</v>
      </c>
      <c r="BU319" s="4">
        <v>7.33643</v>
      </c>
      <c r="BV319" s="4">
        <v>-1.8678539999999999</v>
      </c>
    </row>
    <row r="320" spans="1:74" x14ac:dyDescent="0.25">
      <c r="A320" s="2">
        <v>42067</v>
      </c>
      <c r="B320" s="3">
        <v>2.3798611111111114E-2</v>
      </c>
      <c r="C320" s="4">
        <v>8.1029999999999998</v>
      </c>
      <c r="D320" s="4">
        <v>5.0042999999999997</v>
      </c>
      <c r="E320" s="4">
        <v>50043.172689999999</v>
      </c>
      <c r="F320" s="4">
        <v>23</v>
      </c>
      <c r="G320" s="4">
        <v>-3.2</v>
      </c>
      <c r="H320" s="4">
        <v>43694.400000000001</v>
      </c>
      <c r="J320" s="4">
        <v>13.6</v>
      </c>
      <c r="K320" s="4">
        <v>0.83879999999999999</v>
      </c>
      <c r="L320" s="4">
        <v>6.7967000000000004</v>
      </c>
      <c r="M320" s="4">
        <v>4.1978</v>
      </c>
      <c r="N320" s="4">
        <v>19.292999999999999</v>
      </c>
      <c r="O320" s="4">
        <v>0</v>
      </c>
      <c r="P320" s="4">
        <v>19.3</v>
      </c>
      <c r="Q320" s="4">
        <v>14.5078</v>
      </c>
      <c r="R320" s="4">
        <v>0</v>
      </c>
      <c r="S320" s="4">
        <v>14.5</v>
      </c>
      <c r="T320" s="4">
        <v>43694.402000000002</v>
      </c>
      <c r="W320" s="4">
        <v>0</v>
      </c>
      <c r="X320" s="4">
        <v>11.408300000000001</v>
      </c>
      <c r="Y320" s="4">
        <v>12</v>
      </c>
      <c r="Z320" s="4">
        <v>849</v>
      </c>
      <c r="AA320" s="4">
        <v>876</v>
      </c>
      <c r="AB320" s="4">
        <v>875</v>
      </c>
      <c r="AC320" s="4">
        <v>62</v>
      </c>
      <c r="AD320" s="4">
        <v>4.82</v>
      </c>
      <c r="AE320" s="4">
        <v>0.11</v>
      </c>
      <c r="AF320" s="4">
        <v>981</v>
      </c>
      <c r="AG320" s="4">
        <v>-16</v>
      </c>
      <c r="AH320" s="4">
        <v>9</v>
      </c>
      <c r="AI320" s="4">
        <v>9</v>
      </c>
      <c r="AJ320" s="4">
        <v>190</v>
      </c>
      <c r="AK320" s="4">
        <v>139</v>
      </c>
      <c r="AL320" s="4">
        <v>3.1</v>
      </c>
      <c r="AM320" s="4">
        <v>195</v>
      </c>
      <c r="AN320" s="4" t="s">
        <v>155</v>
      </c>
      <c r="AO320" s="4">
        <v>1</v>
      </c>
      <c r="AP320" s="5">
        <v>0.85799768518518515</v>
      </c>
      <c r="AQ320" s="4">
        <v>47.158647000000002</v>
      </c>
      <c r="AR320" s="4">
        <v>-88.484397000000001</v>
      </c>
      <c r="AS320" s="4">
        <v>310.60000000000002</v>
      </c>
      <c r="AT320" s="4">
        <v>19.3</v>
      </c>
      <c r="AU320" s="4">
        <v>12</v>
      </c>
      <c r="AV320" s="4">
        <v>9</v>
      </c>
      <c r="AW320" s="4" t="s">
        <v>197</v>
      </c>
      <c r="AX320" s="4">
        <v>1.8</v>
      </c>
      <c r="AY320" s="4">
        <v>1.4</v>
      </c>
      <c r="AZ320" s="4">
        <v>3</v>
      </c>
      <c r="BA320" s="4">
        <v>14.023</v>
      </c>
      <c r="BB320" s="4">
        <v>10.99</v>
      </c>
      <c r="BC320" s="4">
        <v>0.78</v>
      </c>
      <c r="BD320" s="4">
        <v>19.213999999999999</v>
      </c>
      <c r="BE320" s="4">
        <v>1340.924</v>
      </c>
      <c r="BF320" s="4">
        <v>527.11199999999997</v>
      </c>
      <c r="BG320" s="4">
        <v>0.39900000000000002</v>
      </c>
      <c r="BH320" s="4">
        <v>0</v>
      </c>
      <c r="BI320" s="4">
        <v>0.39900000000000002</v>
      </c>
      <c r="BJ320" s="4">
        <v>0.3</v>
      </c>
      <c r="BK320" s="4">
        <v>0</v>
      </c>
      <c r="BL320" s="4">
        <v>0.3</v>
      </c>
      <c r="BM320" s="4">
        <v>285.07209999999998</v>
      </c>
      <c r="BQ320" s="4">
        <v>1636.5440000000001</v>
      </c>
      <c r="BR320" s="4">
        <v>0.28859600000000002</v>
      </c>
      <c r="BS320" s="4">
        <v>-5</v>
      </c>
      <c r="BT320" s="4">
        <v>-9.0999999999999998E-2</v>
      </c>
      <c r="BU320" s="4">
        <v>7.0525640000000003</v>
      </c>
      <c r="BV320" s="4">
        <v>-1.8382000000000001</v>
      </c>
    </row>
    <row r="321" spans="1:74" x14ac:dyDescent="0.25">
      <c r="A321" s="2">
        <v>42067</v>
      </c>
      <c r="B321" s="3">
        <v>2.3810185185185188E-2</v>
      </c>
      <c r="C321" s="4">
        <v>7.76</v>
      </c>
      <c r="D321" s="4">
        <v>5.2146999999999997</v>
      </c>
      <c r="E321" s="4">
        <v>52146.86275</v>
      </c>
      <c r="F321" s="4">
        <v>27.9</v>
      </c>
      <c r="G321" s="4">
        <v>-3.2</v>
      </c>
      <c r="H321" s="4">
        <v>42911.4</v>
      </c>
      <c r="J321" s="4">
        <v>11.7</v>
      </c>
      <c r="K321" s="4">
        <v>0.84030000000000005</v>
      </c>
      <c r="L321" s="4">
        <v>6.5209000000000001</v>
      </c>
      <c r="M321" s="4">
        <v>4.3818000000000001</v>
      </c>
      <c r="N321" s="4">
        <v>23.457699999999999</v>
      </c>
      <c r="O321" s="4">
        <v>0</v>
      </c>
      <c r="P321" s="4">
        <v>23.5</v>
      </c>
      <c r="Q321" s="4">
        <v>17.639500000000002</v>
      </c>
      <c r="R321" s="4">
        <v>0</v>
      </c>
      <c r="S321" s="4">
        <v>17.600000000000001</v>
      </c>
      <c r="T321" s="4">
        <v>42911.393600000003</v>
      </c>
      <c r="W321" s="4">
        <v>0</v>
      </c>
      <c r="X321" s="4">
        <v>9.8332999999999995</v>
      </c>
      <c r="Y321" s="4">
        <v>12</v>
      </c>
      <c r="Z321" s="4">
        <v>848</v>
      </c>
      <c r="AA321" s="4">
        <v>875</v>
      </c>
      <c r="AB321" s="4">
        <v>874</v>
      </c>
      <c r="AC321" s="4">
        <v>62</v>
      </c>
      <c r="AD321" s="4">
        <v>4.82</v>
      </c>
      <c r="AE321" s="4">
        <v>0.11</v>
      </c>
      <c r="AF321" s="4">
        <v>981</v>
      </c>
      <c r="AG321" s="4">
        <v>-16</v>
      </c>
      <c r="AH321" s="4">
        <v>9</v>
      </c>
      <c r="AI321" s="4">
        <v>9</v>
      </c>
      <c r="AJ321" s="4">
        <v>190</v>
      </c>
      <c r="AK321" s="4">
        <v>139</v>
      </c>
      <c r="AL321" s="4">
        <v>3.3</v>
      </c>
      <c r="AM321" s="4">
        <v>195</v>
      </c>
      <c r="AN321" s="4" t="s">
        <v>155</v>
      </c>
      <c r="AO321" s="4">
        <v>1</v>
      </c>
      <c r="AP321" s="5">
        <v>0.85802083333333334</v>
      </c>
      <c r="AQ321" s="4">
        <v>47.158721999999997</v>
      </c>
      <c r="AR321" s="4">
        <v>-88.484289000000004</v>
      </c>
      <c r="AS321" s="4">
        <v>310.10000000000002</v>
      </c>
      <c r="AT321" s="4">
        <v>21</v>
      </c>
      <c r="AU321" s="4">
        <v>12</v>
      </c>
      <c r="AV321" s="4">
        <v>9</v>
      </c>
      <c r="AW321" s="4" t="s">
        <v>197</v>
      </c>
      <c r="AX321" s="4">
        <v>1.8</v>
      </c>
      <c r="AY321" s="4">
        <v>1.4</v>
      </c>
      <c r="AZ321" s="4">
        <v>3</v>
      </c>
      <c r="BA321" s="4">
        <v>14.023</v>
      </c>
      <c r="BB321" s="4">
        <v>11.09</v>
      </c>
      <c r="BC321" s="4">
        <v>0.79</v>
      </c>
      <c r="BD321" s="4">
        <v>19.007000000000001</v>
      </c>
      <c r="BE321" s="4">
        <v>1300.9490000000001</v>
      </c>
      <c r="BF321" s="4">
        <v>556.39700000000005</v>
      </c>
      <c r="BG321" s="4">
        <v>0.49</v>
      </c>
      <c r="BH321" s="4">
        <v>0</v>
      </c>
      <c r="BI321" s="4">
        <v>0.49</v>
      </c>
      <c r="BJ321" s="4">
        <v>0.36899999999999999</v>
      </c>
      <c r="BK321" s="4">
        <v>0</v>
      </c>
      <c r="BL321" s="4">
        <v>0.36899999999999999</v>
      </c>
      <c r="BM321" s="4">
        <v>283.10210000000001</v>
      </c>
      <c r="BQ321" s="4">
        <v>1426.42</v>
      </c>
      <c r="BR321" s="4">
        <v>0.28978199999999998</v>
      </c>
      <c r="BS321" s="4">
        <v>-5</v>
      </c>
      <c r="BT321" s="4">
        <v>-9.0999999999999998E-2</v>
      </c>
      <c r="BU321" s="4">
        <v>7.0815539999999997</v>
      </c>
      <c r="BV321" s="4">
        <v>-1.8382000000000001</v>
      </c>
    </row>
    <row r="322" spans="1:74" x14ac:dyDescent="0.25">
      <c r="A322" s="2">
        <v>42067</v>
      </c>
      <c r="B322" s="3">
        <v>2.3821759259259261E-2</v>
      </c>
      <c r="C322" s="4">
        <v>7.9560000000000004</v>
      </c>
      <c r="D322" s="4">
        <v>5.4528999999999996</v>
      </c>
      <c r="E322" s="4">
        <v>54529.1198</v>
      </c>
      <c r="F322" s="4">
        <v>34.299999999999997</v>
      </c>
      <c r="G322" s="4">
        <v>-3.3</v>
      </c>
      <c r="H322" s="4">
        <v>41052.699999999997</v>
      </c>
      <c r="J322" s="4">
        <v>9.1300000000000008</v>
      </c>
      <c r="K322" s="4">
        <v>0.83830000000000005</v>
      </c>
      <c r="L322" s="4">
        <v>6.6694000000000004</v>
      </c>
      <c r="M322" s="4">
        <v>4.5711000000000004</v>
      </c>
      <c r="N322" s="4">
        <v>28.751200000000001</v>
      </c>
      <c r="O322" s="4">
        <v>0</v>
      </c>
      <c r="P322" s="4">
        <v>28.8</v>
      </c>
      <c r="Q322" s="4">
        <v>21.620100000000001</v>
      </c>
      <c r="R322" s="4">
        <v>0</v>
      </c>
      <c r="S322" s="4">
        <v>21.6</v>
      </c>
      <c r="T322" s="4">
        <v>41052.684099999999</v>
      </c>
      <c r="W322" s="4">
        <v>0</v>
      </c>
      <c r="X322" s="4">
        <v>7.6574999999999998</v>
      </c>
      <c r="Y322" s="4">
        <v>12</v>
      </c>
      <c r="Z322" s="4">
        <v>849</v>
      </c>
      <c r="AA322" s="4">
        <v>876</v>
      </c>
      <c r="AB322" s="4">
        <v>874</v>
      </c>
      <c r="AC322" s="4">
        <v>62</v>
      </c>
      <c r="AD322" s="4">
        <v>4.82</v>
      </c>
      <c r="AE322" s="4">
        <v>0.11</v>
      </c>
      <c r="AF322" s="4">
        <v>981</v>
      </c>
      <c r="AG322" s="4">
        <v>-16</v>
      </c>
      <c r="AH322" s="4">
        <v>9</v>
      </c>
      <c r="AI322" s="4">
        <v>9</v>
      </c>
      <c r="AJ322" s="4">
        <v>190</v>
      </c>
      <c r="AK322" s="4">
        <v>139</v>
      </c>
      <c r="AL322" s="4">
        <v>3.3</v>
      </c>
      <c r="AM322" s="4">
        <v>195</v>
      </c>
      <c r="AN322" s="4" t="s">
        <v>155</v>
      </c>
      <c r="AO322" s="4">
        <v>1</v>
      </c>
      <c r="AP322" s="5">
        <v>0.85803240740740738</v>
      </c>
      <c r="AQ322" s="4">
        <v>47.158732999999998</v>
      </c>
      <c r="AR322" s="4">
        <v>-88.484274999999997</v>
      </c>
      <c r="AS322" s="4">
        <v>310</v>
      </c>
      <c r="AT322" s="4">
        <v>22.4</v>
      </c>
      <c r="AU322" s="4">
        <v>12</v>
      </c>
      <c r="AV322" s="4">
        <v>9</v>
      </c>
      <c r="AW322" s="4" t="s">
        <v>197</v>
      </c>
      <c r="AX322" s="4">
        <v>1.4603999999999999</v>
      </c>
      <c r="AY322" s="4">
        <v>1.4849000000000001</v>
      </c>
      <c r="AZ322" s="4">
        <v>3</v>
      </c>
      <c r="BA322" s="4">
        <v>14.023</v>
      </c>
      <c r="BB322" s="4">
        <v>10.95</v>
      </c>
      <c r="BC322" s="4">
        <v>0.78</v>
      </c>
      <c r="BD322" s="4">
        <v>19.291</v>
      </c>
      <c r="BE322" s="4">
        <v>1317.37</v>
      </c>
      <c r="BF322" s="4">
        <v>574.66700000000003</v>
      </c>
      <c r="BG322" s="4">
        <v>0.59499999999999997</v>
      </c>
      <c r="BH322" s="4">
        <v>0</v>
      </c>
      <c r="BI322" s="4">
        <v>0.59499999999999997</v>
      </c>
      <c r="BJ322" s="4">
        <v>0.44700000000000001</v>
      </c>
      <c r="BK322" s="4">
        <v>0</v>
      </c>
      <c r="BL322" s="4">
        <v>0.44700000000000001</v>
      </c>
      <c r="BM322" s="4">
        <v>268.15120000000002</v>
      </c>
      <c r="BQ322" s="4">
        <v>1099.77</v>
      </c>
      <c r="BR322" s="4">
        <v>0.28100000000000003</v>
      </c>
      <c r="BS322" s="4">
        <v>-5</v>
      </c>
      <c r="BT322" s="4">
        <v>-9.0453000000000006E-2</v>
      </c>
      <c r="BU322" s="4">
        <v>6.8669380000000002</v>
      </c>
      <c r="BV322" s="4">
        <v>-1.8271409999999999</v>
      </c>
    </row>
    <row r="323" spans="1:74" x14ac:dyDescent="0.25">
      <c r="A323" s="2">
        <v>42067</v>
      </c>
      <c r="B323" s="3">
        <v>2.3833333333333331E-2</v>
      </c>
      <c r="C323" s="4">
        <v>8.5289999999999999</v>
      </c>
      <c r="D323" s="4">
        <v>5.0259</v>
      </c>
      <c r="E323" s="4">
        <v>50258.541160000001</v>
      </c>
      <c r="F323" s="4">
        <v>41.2</v>
      </c>
      <c r="G323" s="4">
        <v>-3.3</v>
      </c>
      <c r="H323" s="4">
        <v>39457</v>
      </c>
      <c r="J323" s="4">
        <v>7.1</v>
      </c>
      <c r="K323" s="4">
        <v>0.8397</v>
      </c>
      <c r="L323" s="4">
        <v>7.1616999999999997</v>
      </c>
      <c r="M323" s="4">
        <v>4.2202999999999999</v>
      </c>
      <c r="N323" s="4">
        <v>34.601700000000001</v>
      </c>
      <c r="O323" s="4">
        <v>0</v>
      </c>
      <c r="P323" s="4">
        <v>34.6</v>
      </c>
      <c r="Q323" s="4">
        <v>26.019500000000001</v>
      </c>
      <c r="R323" s="4">
        <v>0</v>
      </c>
      <c r="S323" s="4">
        <v>26</v>
      </c>
      <c r="T323" s="4">
        <v>39456.983999999997</v>
      </c>
      <c r="W323" s="4">
        <v>0</v>
      </c>
      <c r="X323" s="4">
        <v>5.9649000000000001</v>
      </c>
      <c r="Y323" s="4">
        <v>12</v>
      </c>
      <c r="Z323" s="4">
        <v>849</v>
      </c>
      <c r="AA323" s="4">
        <v>875</v>
      </c>
      <c r="AB323" s="4">
        <v>874</v>
      </c>
      <c r="AC323" s="4">
        <v>62</v>
      </c>
      <c r="AD323" s="4">
        <v>4.82</v>
      </c>
      <c r="AE323" s="4">
        <v>0.11</v>
      </c>
      <c r="AF323" s="4">
        <v>981</v>
      </c>
      <c r="AG323" s="4">
        <v>-16</v>
      </c>
      <c r="AH323" s="4">
        <v>9</v>
      </c>
      <c r="AI323" s="4">
        <v>9</v>
      </c>
      <c r="AJ323" s="4">
        <v>190</v>
      </c>
      <c r="AK323" s="4">
        <v>139</v>
      </c>
      <c r="AL323" s="4">
        <v>3.4</v>
      </c>
      <c r="AM323" s="4">
        <v>195</v>
      </c>
      <c r="AN323" s="4" t="s">
        <v>155</v>
      </c>
      <c r="AO323" s="4">
        <v>1</v>
      </c>
      <c r="AP323" s="5">
        <v>0.85803240740740738</v>
      </c>
      <c r="AQ323" s="4">
        <v>47.158796000000002</v>
      </c>
      <c r="AR323" s="4">
        <v>-88.484210000000004</v>
      </c>
      <c r="AS323" s="4">
        <v>309.7</v>
      </c>
      <c r="AT323" s="4">
        <v>22.7</v>
      </c>
      <c r="AU323" s="4">
        <v>12</v>
      </c>
      <c r="AV323" s="4">
        <v>9</v>
      </c>
      <c r="AW323" s="4" t="s">
        <v>197</v>
      </c>
      <c r="AX323" s="4">
        <v>1.4</v>
      </c>
      <c r="AY323" s="4">
        <v>1.5849</v>
      </c>
      <c r="AZ323" s="4">
        <v>2.7452999999999999</v>
      </c>
      <c r="BA323" s="4">
        <v>14.023</v>
      </c>
      <c r="BB323" s="4">
        <v>11.05</v>
      </c>
      <c r="BC323" s="4">
        <v>0.79</v>
      </c>
      <c r="BD323" s="4">
        <v>19.088000000000001</v>
      </c>
      <c r="BE323" s="4">
        <v>1416.289</v>
      </c>
      <c r="BF323" s="4">
        <v>531.19399999999996</v>
      </c>
      <c r="BG323" s="4">
        <v>0.71699999999999997</v>
      </c>
      <c r="BH323" s="4">
        <v>0</v>
      </c>
      <c r="BI323" s="4">
        <v>0.71699999999999997</v>
      </c>
      <c r="BJ323" s="4">
        <v>0.53900000000000003</v>
      </c>
      <c r="BK323" s="4">
        <v>0</v>
      </c>
      <c r="BL323" s="4">
        <v>0.53900000000000003</v>
      </c>
      <c r="BM323" s="4">
        <v>258.03469999999999</v>
      </c>
      <c r="BQ323" s="4">
        <v>857.69899999999996</v>
      </c>
      <c r="BR323" s="4">
        <v>0.29681800000000003</v>
      </c>
      <c r="BS323" s="4">
        <v>-5</v>
      </c>
      <c r="BT323" s="4">
        <v>-8.9545E-2</v>
      </c>
      <c r="BU323" s="4">
        <v>7.253495</v>
      </c>
      <c r="BV323" s="4">
        <v>-1.808818</v>
      </c>
    </row>
    <row r="324" spans="1:74" x14ac:dyDescent="0.25">
      <c r="A324" s="2">
        <v>42067</v>
      </c>
      <c r="B324" s="3">
        <v>2.3844907407407408E-2</v>
      </c>
      <c r="C324" s="4">
        <v>9.0749999999999993</v>
      </c>
      <c r="D324" s="4">
        <v>4.1399999999999997</v>
      </c>
      <c r="E324" s="4">
        <v>41400.124900000003</v>
      </c>
      <c r="F324" s="4">
        <v>42.4</v>
      </c>
      <c r="G324" s="4">
        <v>-3.3</v>
      </c>
      <c r="H324" s="4">
        <v>37480.400000000001</v>
      </c>
      <c r="J324" s="4">
        <v>5.99</v>
      </c>
      <c r="K324" s="4">
        <v>0.84609999999999996</v>
      </c>
      <c r="L324" s="4">
        <v>7.6776999999999997</v>
      </c>
      <c r="M324" s="4">
        <v>3.5028000000000001</v>
      </c>
      <c r="N324" s="4">
        <v>35.873600000000003</v>
      </c>
      <c r="O324" s="4">
        <v>0</v>
      </c>
      <c r="P324" s="4">
        <v>35.9</v>
      </c>
      <c r="Q324" s="4">
        <v>26.975899999999999</v>
      </c>
      <c r="R324" s="4">
        <v>0</v>
      </c>
      <c r="S324" s="4">
        <v>27</v>
      </c>
      <c r="T324" s="4">
        <v>37480.354299999999</v>
      </c>
      <c r="W324" s="4">
        <v>0</v>
      </c>
      <c r="X324" s="4">
        <v>5.0685000000000002</v>
      </c>
      <c r="Y324" s="4">
        <v>12</v>
      </c>
      <c r="Z324" s="4">
        <v>849</v>
      </c>
      <c r="AA324" s="4">
        <v>876</v>
      </c>
      <c r="AB324" s="4">
        <v>876</v>
      </c>
      <c r="AC324" s="4">
        <v>62</v>
      </c>
      <c r="AD324" s="4">
        <v>4.82</v>
      </c>
      <c r="AE324" s="4">
        <v>0.11</v>
      </c>
      <c r="AF324" s="4">
        <v>981</v>
      </c>
      <c r="AG324" s="4">
        <v>-16</v>
      </c>
      <c r="AH324" s="4">
        <v>9</v>
      </c>
      <c r="AI324" s="4">
        <v>9</v>
      </c>
      <c r="AJ324" s="4">
        <v>190</v>
      </c>
      <c r="AK324" s="4">
        <v>139</v>
      </c>
      <c r="AL324" s="4">
        <v>3.5</v>
      </c>
      <c r="AM324" s="4">
        <v>195</v>
      </c>
      <c r="AN324" s="4" t="s">
        <v>155</v>
      </c>
      <c r="AO324" s="4">
        <v>1</v>
      </c>
      <c r="AP324" s="5">
        <v>0.85804398148148142</v>
      </c>
      <c r="AQ324" s="4">
        <v>47.158878999999999</v>
      </c>
      <c r="AR324" s="4">
        <v>-88.484155999999999</v>
      </c>
      <c r="AS324" s="4">
        <v>309.3</v>
      </c>
      <c r="AT324" s="4">
        <v>22.7</v>
      </c>
      <c r="AU324" s="4">
        <v>12</v>
      </c>
      <c r="AV324" s="4">
        <v>9</v>
      </c>
      <c r="AW324" s="4" t="s">
        <v>197</v>
      </c>
      <c r="AX324" s="4">
        <v>1.1453</v>
      </c>
      <c r="AY324" s="4">
        <v>1.6</v>
      </c>
      <c r="AZ324" s="4">
        <v>2.4453</v>
      </c>
      <c r="BA324" s="4">
        <v>14.023</v>
      </c>
      <c r="BB324" s="4">
        <v>11.53</v>
      </c>
      <c r="BC324" s="4">
        <v>0.82</v>
      </c>
      <c r="BD324" s="4">
        <v>18.193000000000001</v>
      </c>
      <c r="BE324" s="4">
        <v>1559.0540000000001</v>
      </c>
      <c r="BF324" s="4">
        <v>452.70600000000002</v>
      </c>
      <c r="BG324" s="4">
        <v>0.76300000000000001</v>
      </c>
      <c r="BH324" s="4">
        <v>0</v>
      </c>
      <c r="BI324" s="4">
        <v>0.76300000000000001</v>
      </c>
      <c r="BJ324" s="4">
        <v>0.57399999999999995</v>
      </c>
      <c r="BK324" s="4">
        <v>0</v>
      </c>
      <c r="BL324" s="4">
        <v>0.57399999999999995</v>
      </c>
      <c r="BM324" s="4">
        <v>251.68199999999999</v>
      </c>
      <c r="BQ324" s="4">
        <v>748.35500000000002</v>
      </c>
      <c r="BR324" s="4">
        <v>0.33003300000000002</v>
      </c>
      <c r="BS324" s="4">
        <v>-5</v>
      </c>
      <c r="BT324" s="4">
        <v>-9.0728000000000003E-2</v>
      </c>
      <c r="BU324" s="4">
        <v>8.0651810000000008</v>
      </c>
      <c r="BV324" s="4">
        <v>-1.832711</v>
      </c>
    </row>
    <row r="325" spans="1:74" x14ac:dyDescent="0.25">
      <c r="A325" s="2">
        <v>42067</v>
      </c>
      <c r="B325" s="3">
        <v>2.3856481481481479E-2</v>
      </c>
      <c r="C325" s="4">
        <v>9.3629999999999995</v>
      </c>
      <c r="D325" s="4">
        <v>3.9712999999999998</v>
      </c>
      <c r="E325" s="4">
        <v>39713.002500000002</v>
      </c>
      <c r="F325" s="4">
        <v>42.4</v>
      </c>
      <c r="G325" s="4">
        <v>-3.3</v>
      </c>
      <c r="H325" s="4">
        <v>35769.199999999997</v>
      </c>
      <c r="J325" s="4">
        <v>5.39</v>
      </c>
      <c r="K325" s="4">
        <v>0.84719999999999995</v>
      </c>
      <c r="L325" s="4">
        <v>7.9325000000000001</v>
      </c>
      <c r="M325" s="4">
        <v>3.3643999999999998</v>
      </c>
      <c r="N325" s="4">
        <v>35.920400000000001</v>
      </c>
      <c r="O325" s="4">
        <v>0</v>
      </c>
      <c r="P325" s="4">
        <v>35.9</v>
      </c>
      <c r="Q325" s="4">
        <v>27.011099999999999</v>
      </c>
      <c r="R325" s="4">
        <v>0</v>
      </c>
      <c r="S325" s="4">
        <v>27</v>
      </c>
      <c r="T325" s="4">
        <v>35769.222900000001</v>
      </c>
      <c r="W325" s="4">
        <v>0</v>
      </c>
      <c r="X325" s="4">
        <v>4.5662000000000003</v>
      </c>
      <c r="Y325" s="4">
        <v>12</v>
      </c>
      <c r="Z325" s="4">
        <v>848</v>
      </c>
      <c r="AA325" s="4">
        <v>876</v>
      </c>
      <c r="AB325" s="4">
        <v>875</v>
      </c>
      <c r="AC325" s="4">
        <v>62</v>
      </c>
      <c r="AD325" s="4">
        <v>4.82</v>
      </c>
      <c r="AE325" s="4">
        <v>0.11</v>
      </c>
      <c r="AF325" s="4">
        <v>981</v>
      </c>
      <c r="AG325" s="4">
        <v>-16</v>
      </c>
      <c r="AH325" s="4">
        <v>9</v>
      </c>
      <c r="AI325" s="4">
        <v>9</v>
      </c>
      <c r="AJ325" s="4">
        <v>190</v>
      </c>
      <c r="AK325" s="4">
        <v>139</v>
      </c>
      <c r="AL325" s="4">
        <v>3.6</v>
      </c>
      <c r="AM325" s="4">
        <v>195</v>
      </c>
      <c r="AN325" s="4" t="s">
        <v>155</v>
      </c>
      <c r="AO325" s="4">
        <v>1</v>
      </c>
      <c r="AP325" s="5">
        <v>0.85805555555555557</v>
      </c>
      <c r="AQ325" s="4">
        <v>47.158977999999998</v>
      </c>
      <c r="AR325" s="4">
        <v>-88.484148000000005</v>
      </c>
      <c r="AS325" s="4">
        <v>309.10000000000002</v>
      </c>
      <c r="AT325" s="4">
        <v>23.5</v>
      </c>
      <c r="AU325" s="4">
        <v>12</v>
      </c>
      <c r="AV325" s="4">
        <v>9</v>
      </c>
      <c r="AW325" s="4" t="s">
        <v>197</v>
      </c>
      <c r="AX325" s="4">
        <v>1.1849000000000001</v>
      </c>
      <c r="AY325" s="4">
        <v>1.0906</v>
      </c>
      <c r="AZ325" s="4">
        <v>2.0604</v>
      </c>
      <c r="BA325" s="4">
        <v>14.023</v>
      </c>
      <c r="BB325" s="4">
        <v>11.61</v>
      </c>
      <c r="BC325" s="4">
        <v>0.83</v>
      </c>
      <c r="BD325" s="4">
        <v>18.039000000000001</v>
      </c>
      <c r="BE325" s="4">
        <v>1616.7329999999999</v>
      </c>
      <c r="BF325" s="4">
        <v>436.42700000000002</v>
      </c>
      <c r="BG325" s="4">
        <v>0.76700000000000002</v>
      </c>
      <c r="BH325" s="4">
        <v>0</v>
      </c>
      <c r="BI325" s="4">
        <v>0.76700000000000002</v>
      </c>
      <c r="BJ325" s="4">
        <v>0.57699999999999996</v>
      </c>
      <c r="BK325" s="4">
        <v>0</v>
      </c>
      <c r="BL325" s="4">
        <v>0.57699999999999996</v>
      </c>
      <c r="BM325" s="4">
        <v>241.07749999999999</v>
      </c>
      <c r="BQ325" s="4">
        <v>676.68100000000004</v>
      </c>
      <c r="BR325" s="4">
        <v>0.31818299999999999</v>
      </c>
      <c r="BS325" s="4">
        <v>-5</v>
      </c>
      <c r="BT325" s="4">
        <v>-9.0271000000000004E-2</v>
      </c>
      <c r="BU325" s="4">
        <v>7.7755919999999996</v>
      </c>
      <c r="BV325" s="4">
        <v>-1.823469</v>
      </c>
    </row>
    <row r="326" spans="1:74" x14ac:dyDescent="0.25">
      <c r="A326" s="2">
        <v>42067</v>
      </c>
      <c r="B326" s="3">
        <v>2.3868055555555556E-2</v>
      </c>
      <c r="C326" s="4">
        <v>9.4209999999999994</v>
      </c>
      <c r="D326" s="4">
        <v>3.972</v>
      </c>
      <c r="E326" s="4">
        <v>39720.290939999999</v>
      </c>
      <c r="F326" s="4">
        <v>49.6</v>
      </c>
      <c r="G326" s="4">
        <v>-3.3</v>
      </c>
      <c r="H326" s="4">
        <v>34437.199999999997</v>
      </c>
      <c r="J326" s="4">
        <v>5.04</v>
      </c>
      <c r="K326" s="4">
        <v>0.84799999999999998</v>
      </c>
      <c r="L326" s="4">
        <v>7.9894999999999996</v>
      </c>
      <c r="M326" s="4">
        <v>3.3685</v>
      </c>
      <c r="N326" s="4">
        <v>42.024500000000003</v>
      </c>
      <c r="O326" s="4">
        <v>0</v>
      </c>
      <c r="P326" s="4">
        <v>42</v>
      </c>
      <c r="Q326" s="4">
        <v>31.601199999999999</v>
      </c>
      <c r="R326" s="4">
        <v>0</v>
      </c>
      <c r="S326" s="4">
        <v>31.6</v>
      </c>
      <c r="T326" s="4">
        <v>34437.165000000001</v>
      </c>
      <c r="W326" s="4">
        <v>0</v>
      </c>
      <c r="X326" s="4">
        <v>4.2778999999999998</v>
      </c>
      <c r="Y326" s="4">
        <v>12</v>
      </c>
      <c r="Z326" s="4">
        <v>848</v>
      </c>
      <c r="AA326" s="4">
        <v>875</v>
      </c>
      <c r="AB326" s="4">
        <v>874</v>
      </c>
      <c r="AC326" s="4">
        <v>62</v>
      </c>
      <c r="AD326" s="4">
        <v>4.82</v>
      </c>
      <c r="AE326" s="4">
        <v>0.11</v>
      </c>
      <c r="AF326" s="4">
        <v>981</v>
      </c>
      <c r="AG326" s="4">
        <v>-16</v>
      </c>
      <c r="AH326" s="4">
        <v>9</v>
      </c>
      <c r="AI326" s="4">
        <v>9</v>
      </c>
      <c r="AJ326" s="4">
        <v>190</v>
      </c>
      <c r="AK326" s="4">
        <v>139</v>
      </c>
      <c r="AL326" s="4">
        <v>3.5</v>
      </c>
      <c r="AM326" s="4">
        <v>195</v>
      </c>
      <c r="AN326" s="4" t="s">
        <v>155</v>
      </c>
      <c r="AO326" s="4">
        <v>1</v>
      </c>
      <c r="AP326" s="5">
        <v>0.85806712962962972</v>
      </c>
      <c r="AQ326" s="4">
        <v>47.159081999999998</v>
      </c>
      <c r="AR326" s="4">
        <v>-88.484144999999998</v>
      </c>
      <c r="AS326" s="4">
        <v>309.3</v>
      </c>
      <c r="AT326" s="4">
        <v>24.4</v>
      </c>
      <c r="AU326" s="4">
        <v>12</v>
      </c>
      <c r="AV326" s="4">
        <v>9</v>
      </c>
      <c r="AW326" s="4" t="s">
        <v>197</v>
      </c>
      <c r="AX326" s="4">
        <v>1.1151</v>
      </c>
      <c r="AY326" s="4">
        <v>1.1698</v>
      </c>
      <c r="AZ326" s="4">
        <v>2.0849000000000002</v>
      </c>
      <c r="BA326" s="4">
        <v>14.023</v>
      </c>
      <c r="BB326" s="4">
        <v>11.68</v>
      </c>
      <c r="BC326" s="4">
        <v>0.83</v>
      </c>
      <c r="BD326" s="4">
        <v>17.917999999999999</v>
      </c>
      <c r="BE326" s="4">
        <v>1636.307</v>
      </c>
      <c r="BF326" s="4">
        <v>439.09</v>
      </c>
      <c r="BG326" s="4">
        <v>0.90100000000000002</v>
      </c>
      <c r="BH326" s="4">
        <v>0</v>
      </c>
      <c r="BI326" s="4">
        <v>0.90100000000000002</v>
      </c>
      <c r="BJ326" s="4">
        <v>0.67800000000000005</v>
      </c>
      <c r="BK326" s="4">
        <v>0</v>
      </c>
      <c r="BL326" s="4">
        <v>0.67800000000000005</v>
      </c>
      <c r="BM326" s="4">
        <v>233.23410000000001</v>
      </c>
      <c r="BQ326" s="4">
        <v>637.053</v>
      </c>
      <c r="BR326" s="4">
        <v>0.36662899999999998</v>
      </c>
      <c r="BS326" s="4">
        <v>-5</v>
      </c>
      <c r="BT326" s="4">
        <v>-9.0999999999999998E-2</v>
      </c>
      <c r="BU326" s="4">
        <v>8.9594889999999996</v>
      </c>
      <c r="BV326" s="4">
        <v>-1.8382000000000001</v>
      </c>
    </row>
    <row r="327" spans="1:74" x14ac:dyDescent="0.25">
      <c r="A327" s="2">
        <v>42067</v>
      </c>
      <c r="B327" s="3">
        <v>2.3879629629629626E-2</v>
      </c>
      <c r="C327" s="4">
        <v>9.6300000000000008</v>
      </c>
      <c r="D327" s="4">
        <v>3.7947000000000002</v>
      </c>
      <c r="E327" s="4">
        <v>37946.799650000001</v>
      </c>
      <c r="F327" s="4">
        <v>58.1</v>
      </c>
      <c r="G327" s="4">
        <v>-3.4</v>
      </c>
      <c r="H327" s="4">
        <v>33452.699999999997</v>
      </c>
      <c r="J327" s="4">
        <v>4.8</v>
      </c>
      <c r="K327" s="4">
        <v>0.84889999999999999</v>
      </c>
      <c r="L327" s="4">
        <v>8.1745999999999999</v>
      </c>
      <c r="M327" s="4">
        <v>3.2212999999999998</v>
      </c>
      <c r="N327" s="4">
        <v>49.343699999999998</v>
      </c>
      <c r="O327" s="4">
        <v>0</v>
      </c>
      <c r="P327" s="4">
        <v>49.3</v>
      </c>
      <c r="Q327" s="4">
        <v>37.104999999999997</v>
      </c>
      <c r="R327" s="4">
        <v>0</v>
      </c>
      <c r="S327" s="4">
        <v>37.1</v>
      </c>
      <c r="T327" s="4">
        <v>33452.666499999999</v>
      </c>
      <c r="W327" s="4">
        <v>0</v>
      </c>
      <c r="X327" s="4">
        <v>4.0751999999999997</v>
      </c>
      <c r="Y327" s="4">
        <v>12</v>
      </c>
      <c r="Z327" s="4">
        <v>849</v>
      </c>
      <c r="AA327" s="4">
        <v>876</v>
      </c>
      <c r="AB327" s="4">
        <v>875</v>
      </c>
      <c r="AC327" s="4">
        <v>62</v>
      </c>
      <c r="AD327" s="4">
        <v>4.82</v>
      </c>
      <c r="AE327" s="4">
        <v>0.11</v>
      </c>
      <c r="AF327" s="4">
        <v>981</v>
      </c>
      <c r="AG327" s="4">
        <v>-16</v>
      </c>
      <c r="AH327" s="4">
        <v>9</v>
      </c>
      <c r="AI327" s="4">
        <v>9</v>
      </c>
      <c r="AJ327" s="4">
        <v>190.3</v>
      </c>
      <c r="AK327" s="4">
        <v>139</v>
      </c>
      <c r="AL327" s="4">
        <v>2.8</v>
      </c>
      <c r="AM327" s="4">
        <v>195</v>
      </c>
      <c r="AN327" s="4" t="s">
        <v>155</v>
      </c>
      <c r="AO327" s="4">
        <v>1</v>
      </c>
      <c r="AP327" s="5">
        <v>0.85807870370370365</v>
      </c>
      <c r="AQ327" s="4">
        <v>47.159191</v>
      </c>
      <c r="AR327" s="4">
        <v>-88.484144999999998</v>
      </c>
      <c r="AS327" s="4">
        <v>309.3</v>
      </c>
      <c r="AT327" s="4">
        <v>25.7</v>
      </c>
      <c r="AU327" s="4">
        <v>12</v>
      </c>
      <c r="AV327" s="4">
        <v>9</v>
      </c>
      <c r="AW327" s="4" t="s">
        <v>197</v>
      </c>
      <c r="AX327" s="4">
        <v>1.1849000000000001</v>
      </c>
      <c r="AY327" s="4">
        <v>1.5396000000000001</v>
      </c>
      <c r="AZ327" s="4">
        <v>2.3546999999999998</v>
      </c>
      <c r="BA327" s="4">
        <v>14.023</v>
      </c>
      <c r="BB327" s="4">
        <v>11.77</v>
      </c>
      <c r="BC327" s="4">
        <v>0.84</v>
      </c>
      <c r="BD327" s="4">
        <v>17.797999999999998</v>
      </c>
      <c r="BE327" s="4">
        <v>1681.1089999999999</v>
      </c>
      <c r="BF327" s="4">
        <v>421.63900000000001</v>
      </c>
      <c r="BG327" s="4">
        <v>1.0629999999999999</v>
      </c>
      <c r="BH327" s="4">
        <v>0</v>
      </c>
      <c r="BI327" s="4">
        <v>1.0629999999999999</v>
      </c>
      <c r="BJ327" s="4">
        <v>0.79900000000000004</v>
      </c>
      <c r="BK327" s="4">
        <v>0</v>
      </c>
      <c r="BL327" s="4">
        <v>0.79900000000000004</v>
      </c>
      <c r="BM327" s="4">
        <v>227.4984</v>
      </c>
      <c r="BQ327" s="4">
        <v>609.36</v>
      </c>
      <c r="BR327" s="4">
        <v>0.40391300000000002</v>
      </c>
      <c r="BS327" s="4">
        <v>-5</v>
      </c>
      <c r="BT327" s="4">
        <v>-9.0999999999999998E-2</v>
      </c>
      <c r="BU327" s="4">
        <v>9.8706259999999997</v>
      </c>
      <c r="BV327" s="4">
        <v>-1.8382000000000001</v>
      </c>
    </row>
    <row r="328" spans="1:74" x14ac:dyDescent="0.25">
      <c r="A328" s="2">
        <v>42067</v>
      </c>
      <c r="B328" s="3">
        <v>2.3891203703703706E-2</v>
      </c>
      <c r="C328" s="4">
        <v>9.8810000000000002</v>
      </c>
      <c r="D328" s="4">
        <v>3.5291000000000001</v>
      </c>
      <c r="E328" s="4">
        <v>35290.642059999998</v>
      </c>
      <c r="F328" s="4">
        <v>63.3</v>
      </c>
      <c r="G328" s="4">
        <v>-3.4</v>
      </c>
      <c r="H328" s="4">
        <v>32453.1</v>
      </c>
      <c r="J328" s="4">
        <v>4.54</v>
      </c>
      <c r="K328" s="4">
        <v>0.85040000000000004</v>
      </c>
      <c r="L328" s="4">
        <v>8.4032</v>
      </c>
      <c r="M328" s="4">
        <v>3.0013000000000001</v>
      </c>
      <c r="N328" s="4">
        <v>53.843499999999999</v>
      </c>
      <c r="O328" s="4">
        <v>0</v>
      </c>
      <c r="P328" s="4">
        <v>53.8</v>
      </c>
      <c r="Q328" s="4">
        <v>40.488799999999998</v>
      </c>
      <c r="R328" s="4">
        <v>0</v>
      </c>
      <c r="S328" s="4">
        <v>40.5</v>
      </c>
      <c r="T328" s="4">
        <v>32453.114000000001</v>
      </c>
      <c r="W328" s="4">
        <v>0</v>
      </c>
      <c r="X328" s="4">
        <v>3.8601999999999999</v>
      </c>
      <c r="Y328" s="4">
        <v>12</v>
      </c>
      <c r="Z328" s="4">
        <v>849</v>
      </c>
      <c r="AA328" s="4">
        <v>876</v>
      </c>
      <c r="AB328" s="4">
        <v>875</v>
      </c>
      <c r="AC328" s="4">
        <v>62</v>
      </c>
      <c r="AD328" s="4">
        <v>4.82</v>
      </c>
      <c r="AE328" s="4">
        <v>0.11</v>
      </c>
      <c r="AF328" s="4">
        <v>981</v>
      </c>
      <c r="AG328" s="4">
        <v>-16</v>
      </c>
      <c r="AH328" s="4">
        <v>9</v>
      </c>
      <c r="AI328" s="4">
        <v>9</v>
      </c>
      <c r="AJ328" s="4">
        <v>190.7</v>
      </c>
      <c r="AK328" s="4">
        <v>139</v>
      </c>
      <c r="AL328" s="4">
        <v>2.8</v>
      </c>
      <c r="AM328" s="4">
        <v>195</v>
      </c>
      <c r="AN328" s="4" t="s">
        <v>155</v>
      </c>
      <c r="AO328" s="4">
        <v>1</v>
      </c>
      <c r="AP328" s="5">
        <v>0.8580902777777778</v>
      </c>
      <c r="AQ328" s="4">
        <v>47.159300999999999</v>
      </c>
      <c r="AR328" s="4">
        <v>-88.484149000000002</v>
      </c>
      <c r="AS328" s="4">
        <v>309.5</v>
      </c>
      <c r="AT328" s="4">
        <v>26.2</v>
      </c>
      <c r="AU328" s="4">
        <v>12</v>
      </c>
      <c r="AV328" s="4">
        <v>9</v>
      </c>
      <c r="AW328" s="4" t="s">
        <v>197</v>
      </c>
      <c r="AX328" s="4">
        <v>1.2</v>
      </c>
      <c r="AY328" s="4">
        <v>1.8547</v>
      </c>
      <c r="AZ328" s="4">
        <v>2.6547000000000001</v>
      </c>
      <c r="BA328" s="4">
        <v>14.023</v>
      </c>
      <c r="BB328" s="4">
        <v>11.9</v>
      </c>
      <c r="BC328" s="4">
        <v>0.85</v>
      </c>
      <c r="BD328" s="4">
        <v>17.585999999999999</v>
      </c>
      <c r="BE328" s="4">
        <v>1738.94</v>
      </c>
      <c r="BF328" s="4">
        <v>395.29399999999998</v>
      </c>
      <c r="BG328" s="4">
        <v>1.167</v>
      </c>
      <c r="BH328" s="4">
        <v>0</v>
      </c>
      <c r="BI328" s="4">
        <v>1.167</v>
      </c>
      <c r="BJ328" s="4">
        <v>0.877</v>
      </c>
      <c r="BK328" s="4">
        <v>0</v>
      </c>
      <c r="BL328" s="4">
        <v>0.877</v>
      </c>
      <c r="BM328" s="4">
        <v>222.08240000000001</v>
      </c>
      <c r="BQ328" s="4">
        <v>580.82600000000002</v>
      </c>
      <c r="BR328" s="4">
        <v>0.40653699999999998</v>
      </c>
      <c r="BS328" s="4">
        <v>-5</v>
      </c>
      <c r="BT328" s="4">
        <v>-9.1533000000000003E-2</v>
      </c>
      <c r="BU328" s="4">
        <v>9.9347589999999997</v>
      </c>
      <c r="BV328" s="4">
        <v>-1.848976</v>
      </c>
    </row>
    <row r="329" spans="1:74" x14ac:dyDescent="0.25">
      <c r="A329" s="2">
        <v>42067</v>
      </c>
      <c r="B329" s="3">
        <v>2.3902777777777776E-2</v>
      </c>
      <c r="C329" s="4">
        <v>9.5530000000000008</v>
      </c>
      <c r="D329" s="4">
        <v>3.7978999999999998</v>
      </c>
      <c r="E329" s="4">
        <v>37979.245589999999</v>
      </c>
      <c r="F329" s="4">
        <v>75.8</v>
      </c>
      <c r="G329" s="4">
        <v>-3.4</v>
      </c>
      <c r="H329" s="4">
        <v>31576.7</v>
      </c>
      <c r="J329" s="4">
        <v>4.4000000000000004</v>
      </c>
      <c r="K329" s="4">
        <v>0.85129999999999995</v>
      </c>
      <c r="L329" s="4">
        <v>8.1326000000000001</v>
      </c>
      <c r="M329" s="4">
        <v>3.2330000000000001</v>
      </c>
      <c r="N329" s="4">
        <v>64.509500000000003</v>
      </c>
      <c r="O329" s="4">
        <v>0</v>
      </c>
      <c r="P329" s="4">
        <v>64.5</v>
      </c>
      <c r="Q329" s="4">
        <v>48.5092</v>
      </c>
      <c r="R329" s="4">
        <v>0</v>
      </c>
      <c r="S329" s="4">
        <v>48.5</v>
      </c>
      <c r="T329" s="4">
        <v>31576.711200000002</v>
      </c>
      <c r="W329" s="4">
        <v>0</v>
      </c>
      <c r="X329" s="4">
        <v>3.7456</v>
      </c>
      <c r="Y329" s="4">
        <v>12</v>
      </c>
      <c r="Z329" s="4">
        <v>849</v>
      </c>
      <c r="AA329" s="4">
        <v>876</v>
      </c>
      <c r="AB329" s="4">
        <v>876</v>
      </c>
      <c r="AC329" s="4">
        <v>62</v>
      </c>
      <c r="AD329" s="4">
        <v>4.82</v>
      </c>
      <c r="AE329" s="4">
        <v>0.11</v>
      </c>
      <c r="AF329" s="4">
        <v>981</v>
      </c>
      <c r="AG329" s="4">
        <v>-16</v>
      </c>
      <c r="AH329" s="4">
        <v>9</v>
      </c>
      <c r="AI329" s="4">
        <v>9</v>
      </c>
      <c r="AJ329" s="4">
        <v>190</v>
      </c>
      <c r="AK329" s="4">
        <v>139</v>
      </c>
      <c r="AL329" s="4">
        <v>2.5</v>
      </c>
      <c r="AM329" s="4">
        <v>195</v>
      </c>
      <c r="AN329" s="4" t="s">
        <v>155</v>
      </c>
      <c r="AO329" s="4">
        <v>1</v>
      </c>
      <c r="AP329" s="5">
        <v>0.85810185185185184</v>
      </c>
      <c r="AQ329" s="4">
        <v>47.159413000000001</v>
      </c>
      <c r="AR329" s="4">
        <v>-88.484156999999996</v>
      </c>
      <c r="AS329" s="4">
        <v>309.7</v>
      </c>
      <c r="AT329" s="4">
        <v>27</v>
      </c>
      <c r="AU329" s="4">
        <v>12</v>
      </c>
      <c r="AV329" s="4">
        <v>9</v>
      </c>
      <c r="AW329" s="4" t="s">
        <v>197</v>
      </c>
      <c r="AX329" s="4">
        <v>1.2</v>
      </c>
      <c r="AY329" s="4">
        <v>1.9</v>
      </c>
      <c r="AZ329" s="4">
        <v>2.7</v>
      </c>
      <c r="BA329" s="4">
        <v>14.023</v>
      </c>
      <c r="BB329" s="4">
        <v>11.97</v>
      </c>
      <c r="BC329" s="4">
        <v>0.85</v>
      </c>
      <c r="BD329" s="4">
        <v>17.472000000000001</v>
      </c>
      <c r="BE329" s="4">
        <v>1697.624</v>
      </c>
      <c r="BF329" s="4">
        <v>429.53899999999999</v>
      </c>
      <c r="BG329" s="4">
        <v>1.41</v>
      </c>
      <c r="BH329" s="4">
        <v>0</v>
      </c>
      <c r="BI329" s="4">
        <v>1.41</v>
      </c>
      <c r="BJ329" s="4">
        <v>1.06</v>
      </c>
      <c r="BK329" s="4">
        <v>0</v>
      </c>
      <c r="BL329" s="4">
        <v>1.06</v>
      </c>
      <c r="BM329" s="4">
        <v>217.97219999999999</v>
      </c>
      <c r="BQ329" s="4">
        <v>568.5</v>
      </c>
      <c r="BR329" s="4">
        <v>0.47966399999999998</v>
      </c>
      <c r="BS329" s="4">
        <v>-5</v>
      </c>
      <c r="BT329" s="4">
        <v>-9.2733999999999997E-2</v>
      </c>
      <c r="BU329" s="4">
        <v>11.721788999999999</v>
      </c>
      <c r="BV329" s="4">
        <v>-1.873227</v>
      </c>
    </row>
    <row r="330" spans="1:74" x14ac:dyDescent="0.25">
      <c r="A330" s="2">
        <v>42067</v>
      </c>
      <c r="B330" s="3">
        <v>2.3914351851851853E-2</v>
      </c>
      <c r="C330" s="4">
        <v>9.5</v>
      </c>
      <c r="D330" s="4">
        <v>3.8357999999999999</v>
      </c>
      <c r="E330" s="4">
        <v>38357.651010000001</v>
      </c>
      <c r="F330" s="4">
        <v>87</v>
      </c>
      <c r="G330" s="4">
        <v>-3.5</v>
      </c>
      <c r="H330" s="4">
        <v>30956.3</v>
      </c>
      <c r="J330" s="4">
        <v>4.1500000000000004</v>
      </c>
      <c r="K330" s="4">
        <v>0.85199999999999998</v>
      </c>
      <c r="L330" s="4">
        <v>8.0937999999999999</v>
      </c>
      <c r="M330" s="4">
        <v>3.2681</v>
      </c>
      <c r="N330" s="4">
        <v>74.124899999999997</v>
      </c>
      <c r="O330" s="4">
        <v>0</v>
      </c>
      <c r="P330" s="4">
        <v>74.099999999999994</v>
      </c>
      <c r="Q330" s="4">
        <v>55.74</v>
      </c>
      <c r="R330" s="4">
        <v>0</v>
      </c>
      <c r="S330" s="4">
        <v>55.7</v>
      </c>
      <c r="T330" s="4">
        <v>30956.254700000001</v>
      </c>
      <c r="W330" s="4">
        <v>0</v>
      </c>
      <c r="X330" s="4">
        <v>3.5329999999999999</v>
      </c>
      <c r="Y330" s="4">
        <v>12</v>
      </c>
      <c r="Z330" s="4">
        <v>850</v>
      </c>
      <c r="AA330" s="4">
        <v>877</v>
      </c>
      <c r="AB330" s="4">
        <v>876</v>
      </c>
      <c r="AC330" s="4">
        <v>62</v>
      </c>
      <c r="AD330" s="4">
        <v>4.82</v>
      </c>
      <c r="AE330" s="4">
        <v>0.11</v>
      </c>
      <c r="AF330" s="4">
        <v>981</v>
      </c>
      <c r="AG330" s="4">
        <v>-16</v>
      </c>
      <c r="AH330" s="4">
        <v>9</v>
      </c>
      <c r="AI330" s="4">
        <v>9</v>
      </c>
      <c r="AJ330" s="4">
        <v>190.3</v>
      </c>
      <c r="AK330" s="4">
        <v>139</v>
      </c>
      <c r="AL330" s="4">
        <v>2.7</v>
      </c>
      <c r="AM330" s="4">
        <v>195</v>
      </c>
      <c r="AN330" s="4" t="s">
        <v>155</v>
      </c>
      <c r="AO330" s="4">
        <v>1</v>
      </c>
      <c r="AP330" s="5">
        <v>0.85811342592592599</v>
      </c>
      <c r="AQ330" s="4">
        <v>47.159528999999999</v>
      </c>
      <c r="AR330" s="4">
        <v>-88.484173999999996</v>
      </c>
      <c r="AS330" s="4">
        <v>309.89999999999998</v>
      </c>
      <c r="AT330" s="4">
        <v>28</v>
      </c>
      <c r="AU330" s="4">
        <v>12</v>
      </c>
      <c r="AV330" s="4">
        <v>8</v>
      </c>
      <c r="AW330" s="4" t="s">
        <v>207</v>
      </c>
      <c r="AX330" s="4">
        <v>1.7941940000000001</v>
      </c>
      <c r="AY330" s="4">
        <v>1.136036</v>
      </c>
      <c r="AZ330" s="4">
        <v>3.1244239999999999</v>
      </c>
      <c r="BA330" s="4">
        <v>14.023</v>
      </c>
      <c r="BB330" s="4">
        <v>12.03</v>
      </c>
      <c r="BC330" s="4">
        <v>0.86</v>
      </c>
      <c r="BD330" s="4">
        <v>17.369</v>
      </c>
      <c r="BE330" s="4">
        <v>1697.2380000000001</v>
      </c>
      <c r="BF330" s="4">
        <v>436.17700000000002</v>
      </c>
      <c r="BG330" s="4">
        <v>1.6279999999999999</v>
      </c>
      <c r="BH330" s="4">
        <v>0</v>
      </c>
      <c r="BI330" s="4">
        <v>1.6279999999999999</v>
      </c>
      <c r="BJ330" s="4">
        <v>1.224</v>
      </c>
      <c r="BK330" s="4">
        <v>0</v>
      </c>
      <c r="BL330" s="4">
        <v>1.224</v>
      </c>
      <c r="BM330" s="4">
        <v>214.66300000000001</v>
      </c>
      <c r="BQ330" s="4">
        <v>538.67999999999995</v>
      </c>
      <c r="BR330" s="4">
        <v>0.54296599999999995</v>
      </c>
      <c r="BS330" s="4">
        <v>-5</v>
      </c>
      <c r="BT330" s="4">
        <v>-9.2532000000000003E-2</v>
      </c>
      <c r="BU330" s="4">
        <v>13.268732</v>
      </c>
      <c r="BV330" s="4">
        <v>-1.869146</v>
      </c>
    </row>
    <row r="331" spans="1:74" x14ac:dyDescent="0.25">
      <c r="A331" s="2">
        <v>42067</v>
      </c>
      <c r="B331" s="3">
        <v>2.3925925925925923E-2</v>
      </c>
      <c r="C331" s="4">
        <v>9.6140000000000008</v>
      </c>
      <c r="D331" s="4">
        <v>3.6789000000000001</v>
      </c>
      <c r="E331" s="4">
        <v>36788.759689999999</v>
      </c>
      <c r="F331" s="4">
        <v>102.9</v>
      </c>
      <c r="G331" s="4">
        <v>-3.6</v>
      </c>
      <c r="H331" s="4">
        <v>30491</v>
      </c>
      <c r="J331" s="4">
        <v>4.0999999999999996</v>
      </c>
      <c r="K331" s="4">
        <v>0.85299999999999998</v>
      </c>
      <c r="L331" s="4">
        <v>8.2010000000000005</v>
      </c>
      <c r="M331" s="4">
        <v>3.1383000000000001</v>
      </c>
      <c r="N331" s="4">
        <v>87.7423</v>
      </c>
      <c r="O331" s="4">
        <v>0</v>
      </c>
      <c r="P331" s="4">
        <v>87.7</v>
      </c>
      <c r="Q331" s="4">
        <v>65.980800000000002</v>
      </c>
      <c r="R331" s="4">
        <v>0</v>
      </c>
      <c r="S331" s="4">
        <v>66</v>
      </c>
      <c r="T331" s="4">
        <v>30490.9823</v>
      </c>
      <c r="W331" s="4">
        <v>0</v>
      </c>
      <c r="X331" s="4">
        <v>3.4969999999999999</v>
      </c>
      <c r="Y331" s="4">
        <v>11.9</v>
      </c>
      <c r="Z331" s="4">
        <v>851</v>
      </c>
      <c r="AA331" s="4">
        <v>877</v>
      </c>
      <c r="AB331" s="4">
        <v>879</v>
      </c>
      <c r="AC331" s="4">
        <v>62</v>
      </c>
      <c r="AD331" s="4">
        <v>4.83</v>
      </c>
      <c r="AE331" s="4">
        <v>0.11</v>
      </c>
      <c r="AF331" s="4">
        <v>980</v>
      </c>
      <c r="AG331" s="4">
        <v>-16</v>
      </c>
      <c r="AH331" s="4">
        <v>9.2681450000000005</v>
      </c>
      <c r="AI331" s="4">
        <v>9</v>
      </c>
      <c r="AJ331" s="4">
        <v>191</v>
      </c>
      <c r="AK331" s="4">
        <v>138.69999999999999</v>
      </c>
      <c r="AL331" s="4">
        <v>2.7</v>
      </c>
      <c r="AM331" s="4">
        <v>195</v>
      </c>
      <c r="AN331" s="4" t="s">
        <v>155</v>
      </c>
      <c r="AO331" s="4">
        <v>1</v>
      </c>
      <c r="AP331" s="5">
        <v>0.85812499999999992</v>
      </c>
      <c r="AQ331" s="4">
        <v>47.159643000000003</v>
      </c>
      <c r="AR331" s="4">
        <v>-88.484185999999994</v>
      </c>
      <c r="AS331" s="4">
        <v>310</v>
      </c>
      <c r="AT331" s="4">
        <v>28.1</v>
      </c>
      <c r="AU331" s="4">
        <v>12</v>
      </c>
      <c r="AV331" s="4">
        <v>7</v>
      </c>
      <c r="AW331" s="4" t="s">
        <v>208</v>
      </c>
      <c r="AX331" s="4">
        <v>1.9</v>
      </c>
      <c r="AY331" s="4">
        <v>1</v>
      </c>
      <c r="AZ331" s="4">
        <v>3.2</v>
      </c>
      <c r="BA331" s="4">
        <v>14.023</v>
      </c>
      <c r="BB331" s="4">
        <v>12.12</v>
      </c>
      <c r="BC331" s="4">
        <v>0.86</v>
      </c>
      <c r="BD331" s="4">
        <v>17.227</v>
      </c>
      <c r="BE331" s="4">
        <v>1728.0050000000001</v>
      </c>
      <c r="BF331" s="4">
        <v>420.86900000000003</v>
      </c>
      <c r="BG331" s="4">
        <v>1.9359999999999999</v>
      </c>
      <c r="BH331" s="4">
        <v>0</v>
      </c>
      <c r="BI331" s="4">
        <v>1.9359999999999999</v>
      </c>
      <c r="BJ331" s="4">
        <v>1.456</v>
      </c>
      <c r="BK331" s="4">
        <v>0</v>
      </c>
      <c r="BL331" s="4">
        <v>1.456</v>
      </c>
      <c r="BM331" s="4">
        <v>212.45750000000001</v>
      </c>
      <c r="BQ331" s="4">
        <v>535.76900000000001</v>
      </c>
      <c r="BR331" s="4">
        <v>0.49868800000000002</v>
      </c>
      <c r="BS331" s="4">
        <v>-5</v>
      </c>
      <c r="BT331" s="4">
        <v>-9.3731999999999996E-2</v>
      </c>
      <c r="BU331" s="4">
        <v>12.186676</v>
      </c>
      <c r="BV331" s="4">
        <v>-1.893383</v>
      </c>
    </row>
    <row r="332" spans="1:74" x14ac:dyDescent="0.25">
      <c r="A332" s="2">
        <v>42067</v>
      </c>
      <c r="B332" s="3">
        <v>2.39375E-2</v>
      </c>
      <c r="C332" s="4">
        <v>9.5760000000000005</v>
      </c>
      <c r="D332" s="4">
        <v>3.6374</v>
      </c>
      <c r="E332" s="4">
        <v>36373.52893</v>
      </c>
      <c r="F332" s="4">
        <v>121.6</v>
      </c>
      <c r="G332" s="4">
        <v>-3.8</v>
      </c>
      <c r="H332" s="4">
        <v>29753.4</v>
      </c>
      <c r="J332" s="4">
        <v>4</v>
      </c>
      <c r="K332" s="4">
        <v>0.85450000000000004</v>
      </c>
      <c r="L332" s="4">
        <v>8.1824999999999992</v>
      </c>
      <c r="M332" s="4">
        <v>3.1080000000000001</v>
      </c>
      <c r="N332" s="4">
        <v>103.8652</v>
      </c>
      <c r="O332" s="4">
        <v>0</v>
      </c>
      <c r="P332" s="4">
        <v>103.9</v>
      </c>
      <c r="Q332" s="4">
        <v>78.104900000000001</v>
      </c>
      <c r="R332" s="4">
        <v>0</v>
      </c>
      <c r="S332" s="4">
        <v>78.099999999999994</v>
      </c>
      <c r="T332" s="4">
        <v>29753.4051</v>
      </c>
      <c r="W332" s="4">
        <v>0</v>
      </c>
      <c r="X332" s="4">
        <v>3.4178999999999999</v>
      </c>
      <c r="Y332" s="4">
        <v>12</v>
      </c>
      <c r="Z332" s="4">
        <v>850</v>
      </c>
      <c r="AA332" s="4">
        <v>878</v>
      </c>
      <c r="AB332" s="4">
        <v>878</v>
      </c>
      <c r="AC332" s="4">
        <v>62</v>
      </c>
      <c r="AD332" s="4">
        <v>4.83</v>
      </c>
      <c r="AE332" s="4">
        <v>0.11</v>
      </c>
      <c r="AF332" s="4">
        <v>980</v>
      </c>
      <c r="AG332" s="4">
        <v>-16</v>
      </c>
      <c r="AH332" s="4">
        <v>9.7262740000000001</v>
      </c>
      <c r="AI332" s="4">
        <v>9</v>
      </c>
      <c r="AJ332" s="4">
        <v>191</v>
      </c>
      <c r="AK332" s="4">
        <v>138</v>
      </c>
      <c r="AL332" s="4">
        <v>2.7</v>
      </c>
      <c r="AM332" s="4">
        <v>195</v>
      </c>
      <c r="AN332" s="4" t="s">
        <v>155</v>
      </c>
      <c r="AO332" s="4">
        <v>1</v>
      </c>
      <c r="AP332" s="5">
        <v>0.85813657407407407</v>
      </c>
      <c r="AQ332" s="4">
        <v>47.159770000000002</v>
      </c>
      <c r="AR332" s="4">
        <v>-88.484189999999998</v>
      </c>
      <c r="AS332" s="4">
        <v>311.10000000000002</v>
      </c>
      <c r="AT332" s="4">
        <v>29.3</v>
      </c>
      <c r="AU332" s="4">
        <v>12</v>
      </c>
      <c r="AV332" s="4">
        <v>7</v>
      </c>
      <c r="AW332" s="4" t="s">
        <v>208</v>
      </c>
      <c r="AX332" s="4">
        <v>1.5604</v>
      </c>
      <c r="AY332" s="4">
        <v>1.3395999999999999</v>
      </c>
      <c r="AZ332" s="4">
        <v>3.4546999999999999</v>
      </c>
      <c r="BA332" s="4">
        <v>14.023</v>
      </c>
      <c r="BB332" s="4">
        <v>12.25</v>
      </c>
      <c r="BC332" s="4">
        <v>0.87</v>
      </c>
      <c r="BD332" s="4">
        <v>17.030999999999999</v>
      </c>
      <c r="BE332" s="4">
        <v>1738.96</v>
      </c>
      <c r="BF332" s="4">
        <v>420.4</v>
      </c>
      <c r="BG332" s="4">
        <v>2.3119999999999998</v>
      </c>
      <c r="BH332" s="4">
        <v>0</v>
      </c>
      <c r="BI332" s="4">
        <v>2.3119999999999998</v>
      </c>
      <c r="BJ332" s="4">
        <v>1.738</v>
      </c>
      <c r="BK332" s="4">
        <v>0</v>
      </c>
      <c r="BL332" s="4">
        <v>1.738</v>
      </c>
      <c r="BM332" s="4">
        <v>209.10220000000001</v>
      </c>
      <c r="BQ332" s="4">
        <v>528.15200000000004</v>
      </c>
      <c r="BR332" s="4">
        <v>0.48393799999999998</v>
      </c>
      <c r="BS332" s="4">
        <v>-5</v>
      </c>
      <c r="BT332" s="4">
        <v>-9.3273999999999996E-2</v>
      </c>
      <c r="BU332" s="4">
        <v>11.826237000000001</v>
      </c>
      <c r="BV332" s="4">
        <v>-1.8841289999999999</v>
      </c>
    </row>
    <row r="333" spans="1:74" x14ac:dyDescent="0.25">
      <c r="A333" s="2">
        <v>42067</v>
      </c>
      <c r="B333" s="3">
        <v>2.3949074074074071E-2</v>
      </c>
      <c r="C333" s="4">
        <v>9.3930000000000007</v>
      </c>
      <c r="D333" s="4">
        <v>3.9178999999999999</v>
      </c>
      <c r="E333" s="4">
        <v>39179.478109999996</v>
      </c>
      <c r="F333" s="4">
        <v>139.6</v>
      </c>
      <c r="G333" s="4">
        <v>-3.8</v>
      </c>
      <c r="H333" s="4">
        <v>28589.8</v>
      </c>
      <c r="J333" s="4">
        <v>4</v>
      </c>
      <c r="K333" s="4">
        <v>0.85440000000000005</v>
      </c>
      <c r="L333" s="4">
        <v>8.0246999999999993</v>
      </c>
      <c r="M333" s="4">
        <v>3.3473000000000002</v>
      </c>
      <c r="N333" s="4">
        <v>119.3086</v>
      </c>
      <c r="O333" s="4">
        <v>0</v>
      </c>
      <c r="P333" s="4">
        <v>119.3</v>
      </c>
      <c r="Q333" s="4">
        <v>89.718100000000007</v>
      </c>
      <c r="R333" s="4">
        <v>0</v>
      </c>
      <c r="S333" s="4">
        <v>89.7</v>
      </c>
      <c r="T333" s="4">
        <v>28589.792399999998</v>
      </c>
      <c r="W333" s="4">
        <v>0</v>
      </c>
      <c r="X333" s="4">
        <v>3.4174000000000002</v>
      </c>
      <c r="Y333" s="4">
        <v>12</v>
      </c>
      <c r="Z333" s="4">
        <v>850</v>
      </c>
      <c r="AA333" s="4">
        <v>877</v>
      </c>
      <c r="AB333" s="4">
        <v>877</v>
      </c>
      <c r="AC333" s="4">
        <v>62</v>
      </c>
      <c r="AD333" s="4">
        <v>4.83</v>
      </c>
      <c r="AE333" s="4">
        <v>0.11</v>
      </c>
      <c r="AF333" s="4">
        <v>980</v>
      </c>
      <c r="AG333" s="4">
        <v>-16</v>
      </c>
      <c r="AH333" s="4">
        <v>9</v>
      </c>
      <c r="AI333" s="4">
        <v>9</v>
      </c>
      <c r="AJ333" s="4">
        <v>190.7</v>
      </c>
      <c r="AK333" s="4">
        <v>138</v>
      </c>
      <c r="AL333" s="4">
        <v>2.4</v>
      </c>
      <c r="AM333" s="4">
        <v>195</v>
      </c>
      <c r="AN333" s="4" t="s">
        <v>155</v>
      </c>
      <c r="AO333" s="4">
        <v>2</v>
      </c>
      <c r="AP333" s="5">
        <v>0.85814814814814822</v>
      </c>
      <c r="AQ333" s="4">
        <v>47.159911000000001</v>
      </c>
      <c r="AR333" s="4">
        <v>-88.484194000000002</v>
      </c>
      <c r="AS333" s="4">
        <v>311.7</v>
      </c>
      <c r="AT333" s="4">
        <v>31.1</v>
      </c>
      <c r="AU333" s="4">
        <v>12</v>
      </c>
      <c r="AV333" s="4">
        <v>7</v>
      </c>
      <c r="AW333" s="4" t="s">
        <v>208</v>
      </c>
      <c r="AX333" s="4">
        <v>1.5</v>
      </c>
      <c r="AY333" s="4">
        <v>1.4</v>
      </c>
      <c r="AZ333" s="4">
        <v>3.5</v>
      </c>
      <c r="BA333" s="4">
        <v>14.023</v>
      </c>
      <c r="BB333" s="4">
        <v>12.24</v>
      </c>
      <c r="BC333" s="4">
        <v>0.87</v>
      </c>
      <c r="BD333" s="4">
        <v>17.047000000000001</v>
      </c>
      <c r="BE333" s="4">
        <v>1709.6020000000001</v>
      </c>
      <c r="BF333" s="4">
        <v>453.88099999999997</v>
      </c>
      <c r="BG333" s="4">
        <v>2.6619999999999999</v>
      </c>
      <c r="BH333" s="4">
        <v>0</v>
      </c>
      <c r="BI333" s="4">
        <v>2.6619999999999999</v>
      </c>
      <c r="BJ333" s="4">
        <v>2.0019999999999998</v>
      </c>
      <c r="BK333" s="4">
        <v>0</v>
      </c>
      <c r="BL333" s="4">
        <v>2.0019999999999998</v>
      </c>
      <c r="BM333" s="4">
        <v>201.41829999999999</v>
      </c>
      <c r="BQ333" s="4">
        <v>529.37699999999995</v>
      </c>
      <c r="BR333" s="4">
        <v>0.50281799999999999</v>
      </c>
      <c r="BS333" s="4">
        <v>-5</v>
      </c>
      <c r="BT333" s="4">
        <v>-9.4545000000000004E-2</v>
      </c>
      <c r="BU333" s="4">
        <v>12.28762</v>
      </c>
      <c r="BV333" s="4">
        <v>-1.909818</v>
      </c>
    </row>
    <row r="334" spans="1:74" x14ac:dyDescent="0.25">
      <c r="A334" s="2">
        <v>42067</v>
      </c>
      <c r="B334" s="3">
        <v>2.3960648148148148E-2</v>
      </c>
      <c r="C334" s="4">
        <v>9.14</v>
      </c>
      <c r="D334" s="4">
        <v>4.4656000000000002</v>
      </c>
      <c r="E334" s="4">
        <v>44655.98558</v>
      </c>
      <c r="F334" s="4">
        <v>155.69999999999999</v>
      </c>
      <c r="G334" s="4">
        <v>-3.8</v>
      </c>
      <c r="H334" s="4">
        <v>27615.200000000001</v>
      </c>
      <c r="J334" s="4">
        <v>4</v>
      </c>
      <c r="K334" s="4">
        <v>0.85219999999999996</v>
      </c>
      <c r="L334" s="4">
        <v>7.7887000000000004</v>
      </c>
      <c r="M334" s="4">
        <v>3.8056000000000001</v>
      </c>
      <c r="N334" s="4">
        <v>132.69640000000001</v>
      </c>
      <c r="O334" s="4">
        <v>0</v>
      </c>
      <c r="P334" s="4">
        <v>132.69999999999999</v>
      </c>
      <c r="Q334" s="4">
        <v>99.7851</v>
      </c>
      <c r="R334" s="4">
        <v>0</v>
      </c>
      <c r="S334" s="4">
        <v>99.8</v>
      </c>
      <c r="T334" s="4">
        <v>27615.154999999999</v>
      </c>
      <c r="W334" s="4">
        <v>0</v>
      </c>
      <c r="X334" s="4">
        <v>3.4087999999999998</v>
      </c>
      <c r="Y334" s="4">
        <v>12</v>
      </c>
      <c r="Z334" s="4">
        <v>850</v>
      </c>
      <c r="AA334" s="4">
        <v>877</v>
      </c>
      <c r="AB334" s="4">
        <v>878</v>
      </c>
      <c r="AC334" s="4">
        <v>62</v>
      </c>
      <c r="AD334" s="4">
        <v>4.83</v>
      </c>
      <c r="AE334" s="4">
        <v>0.11</v>
      </c>
      <c r="AF334" s="4">
        <v>980</v>
      </c>
      <c r="AG334" s="4">
        <v>-16</v>
      </c>
      <c r="AH334" s="4">
        <v>9</v>
      </c>
      <c r="AI334" s="4">
        <v>9</v>
      </c>
      <c r="AJ334" s="4">
        <v>190</v>
      </c>
      <c r="AK334" s="4">
        <v>138.30000000000001</v>
      </c>
      <c r="AL334" s="4">
        <v>2.9</v>
      </c>
      <c r="AM334" s="4">
        <v>195</v>
      </c>
      <c r="AN334" s="4" t="s">
        <v>155</v>
      </c>
      <c r="AO334" s="4">
        <v>2</v>
      </c>
      <c r="AP334" s="5">
        <v>0.85815972222222225</v>
      </c>
      <c r="AQ334" s="4">
        <v>47.160055</v>
      </c>
      <c r="AR334" s="4">
        <v>-88.484190999999996</v>
      </c>
      <c r="AS334" s="4">
        <v>312.2</v>
      </c>
      <c r="AT334" s="4">
        <v>33.4</v>
      </c>
      <c r="AU334" s="4">
        <v>12</v>
      </c>
      <c r="AV334" s="4">
        <v>8</v>
      </c>
      <c r="AW334" s="4" t="s">
        <v>198</v>
      </c>
      <c r="AX334" s="4">
        <v>1.5</v>
      </c>
      <c r="AY334" s="4">
        <v>1.7396</v>
      </c>
      <c r="AZ334" s="4">
        <v>3.5849000000000002</v>
      </c>
      <c r="BA334" s="4">
        <v>14.023</v>
      </c>
      <c r="BB334" s="4">
        <v>12.04</v>
      </c>
      <c r="BC334" s="4">
        <v>0.86</v>
      </c>
      <c r="BD334" s="4">
        <v>17.344000000000001</v>
      </c>
      <c r="BE334" s="4">
        <v>1644.856</v>
      </c>
      <c r="BF334" s="4">
        <v>511.51400000000001</v>
      </c>
      <c r="BG334" s="4">
        <v>2.9350000000000001</v>
      </c>
      <c r="BH334" s="4">
        <v>0</v>
      </c>
      <c r="BI334" s="4">
        <v>2.9350000000000001</v>
      </c>
      <c r="BJ334" s="4">
        <v>2.2069999999999999</v>
      </c>
      <c r="BK334" s="4">
        <v>0</v>
      </c>
      <c r="BL334" s="4">
        <v>2.2069999999999999</v>
      </c>
      <c r="BM334" s="4">
        <v>192.85409999999999</v>
      </c>
      <c r="BQ334" s="4">
        <v>523.43100000000004</v>
      </c>
      <c r="BR334" s="4">
        <v>0.47825099999999998</v>
      </c>
      <c r="BS334" s="4">
        <v>-5</v>
      </c>
      <c r="BT334" s="4">
        <v>-9.5727999999999994E-2</v>
      </c>
      <c r="BU334" s="4">
        <v>11.687253</v>
      </c>
      <c r="BV334" s="4">
        <v>-1.933711</v>
      </c>
    </row>
    <row r="335" spans="1:74" x14ac:dyDescent="0.25">
      <c r="A335" s="2">
        <v>42067</v>
      </c>
      <c r="B335" s="3">
        <v>2.3972222222222225E-2</v>
      </c>
      <c r="C335" s="4">
        <v>8.923</v>
      </c>
      <c r="D335" s="4">
        <v>4.9006999999999996</v>
      </c>
      <c r="E335" s="4">
        <v>49006.947119999997</v>
      </c>
      <c r="F335" s="4">
        <v>158.6</v>
      </c>
      <c r="G335" s="4">
        <v>-3.7</v>
      </c>
      <c r="H335" s="4">
        <v>26642.1</v>
      </c>
      <c r="J335" s="4">
        <v>4</v>
      </c>
      <c r="K335" s="4">
        <v>0.85070000000000001</v>
      </c>
      <c r="L335" s="4">
        <v>7.5915999999999997</v>
      </c>
      <c r="M335" s="4">
        <v>4.1692999999999998</v>
      </c>
      <c r="N335" s="4">
        <v>134.91290000000001</v>
      </c>
      <c r="O335" s="4">
        <v>0</v>
      </c>
      <c r="P335" s="4">
        <v>134.9</v>
      </c>
      <c r="Q335" s="4">
        <v>101.45099999999999</v>
      </c>
      <c r="R335" s="4">
        <v>0</v>
      </c>
      <c r="S335" s="4">
        <v>101.5</v>
      </c>
      <c r="T335" s="4">
        <v>26642.1152</v>
      </c>
      <c r="W335" s="4">
        <v>0</v>
      </c>
      <c r="X335" s="4">
        <v>3.403</v>
      </c>
      <c r="Y335" s="4">
        <v>12</v>
      </c>
      <c r="Z335" s="4">
        <v>850</v>
      </c>
      <c r="AA335" s="4">
        <v>875</v>
      </c>
      <c r="AB335" s="4">
        <v>877</v>
      </c>
      <c r="AC335" s="4">
        <v>62</v>
      </c>
      <c r="AD335" s="4">
        <v>4.82</v>
      </c>
      <c r="AE335" s="4">
        <v>0.11</v>
      </c>
      <c r="AF335" s="4">
        <v>981</v>
      </c>
      <c r="AG335" s="4">
        <v>-16</v>
      </c>
      <c r="AH335" s="4">
        <v>9</v>
      </c>
      <c r="AI335" s="4">
        <v>9</v>
      </c>
      <c r="AJ335" s="4">
        <v>189.7</v>
      </c>
      <c r="AK335" s="4">
        <v>139</v>
      </c>
      <c r="AL335" s="4">
        <v>3.1</v>
      </c>
      <c r="AM335" s="4">
        <v>195</v>
      </c>
      <c r="AN335" s="4" t="s">
        <v>155</v>
      </c>
      <c r="AO335" s="4">
        <v>2</v>
      </c>
      <c r="AP335" s="5">
        <v>0.85817129629629629</v>
      </c>
      <c r="AQ335" s="4">
        <v>47.160201000000001</v>
      </c>
      <c r="AR335" s="4">
        <v>-88.484198000000006</v>
      </c>
      <c r="AS335" s="4">
        <v>312.60000000000002</v>
      </c>
      <c r="AT335" s="4">
        <v>34.700000000000003</v>
      </c>
      <c r="AU335" s="4">
        <v>12</v>
      </c>
      <c r="AV335" s="4">
        <v>7</v>
      </c>
      <c r="AW335" s="4" t="s">
        <v>199</v>
      </c>
      <c r="AX335" s="4">
        <v>1.5</v>
      </c>
      <c r="AY335" s="4">
        <v>1.8</v>
      </c>
      <c r="AZ335" s="4">
        <v>3.6</v>
      </c>
      <c r="BA335" s="4">
        <v>14.023</v>
      </c>
      <c r="BB335" s="4">
        <v>11.92</v>
      </c>
      <c r="BC335" s="4">
        <v>0.85</v>
      </c>
      <c r="BD335" s="4">
        <v>17.544</v>
      </c>
      <c r="BE335" s="4">
        <v>1595.502</v>
      </c>
      <c r="BF335" s="4">
        <v>557.697</v>
      </c>
      <c r="BG335" s="4">
        <v>2.9689999999999999</v>
      </c>
      <c r="BH335" s="4">
        <v>0</v>
      </c>
      <c r="BI335" s="4">
        <v>2.9689999999999999</v>
      </c>
      <c r="BJ335" s="4">
        <v>2.2330000000000001</v>
      </c>
      <c r="BK335" s="4">
        <v>0</v>
      </c>
      <c r="BL335" s="4">
        <v>2.2330000000000001</v>
      </c>
      <c r="BM335" s="4">
        <v>185.1617</v>
      </c>
      <c r="BQ335" s="4">
        <v>520.02200000000005</v>
      </c>
      <c r="BR335" s="4">
        <v>0.45155299999999998</v>
      </c>
      <c r="BS335" s="4">
        <v>-5</v>
      </c>
      <c r="BT335" s="4">
        <v>-9.5541000000000001E-2</v>
      </c>
      <c r="BU335" s="4">
        <v>11.034837</v>
      </c>
      <c r="BV335" s="4">
        <v>-1.929937</v>
      </c>
    </row>
    <row r="336" spans="1:74" x14ac:dyDescent="0.25">
      <c r="A336" s="2">
        <v>42067</v>
      </c>
      <c r="B336" s="3">
        <v>2.3983796296296298E-2</v>
      </c>
      <c r="C336" s="4">
        <v>8.6859999999999999</v>
      </c>
      <c r="D336" s="4">
        <v>5.1341999999999999</v>
      </c>
      <c r="E336" s="4">
        <v>51342.46256</v>
      </c>
      <c r="F336" s="4">
        <v>147.30000000000001</v>
      </c>
      <c r="G336" s="4">
        <v>-3.7</v>
      </c>
      <c r="H336" s="4">
        <v>25990.7</v>
      </c>
      <c r="J336" s="4">
        <v>4</v>
      </c>
      <c r="K336" s="4">
        <v>0.85109999999999997</v>
      </c>
      <c r="L336" s="4">
        <v>7.3925000000000001</v>
      </c>
      <c r="M336" s="4">
        <v>4.3697999999999997</v>
      </c>
      <c r="N336" s="4">
        <v>125.36839999999999</v>
      </c>
      <c r="O336" s="4">
        <v>0</v>
      </c>
      <c r="P336" s="4">
        <v>125.4</v>
      </c>
      <c r="Q336" s="4">
        <v>94.275000000000006</v>
      </c>
      <c r="R336" s="4">
        <v>0</v>
      </c>
      <c r="S336" s="4">
        <v>94.3</v>
      </c>
      <c r="T336" s="4">
        <v>25990.662700000001</v>
      </c>
      <c r="W336" s="4">
        <v>0</v>
      </c>
      <c r="X336" s="4">
        <v>3.4043999999999999</v>
      </c>
      <c r="Y336" s="4">
        <v>12</v>
      </c>
      <c r="Z336" s="4">
        <v>849</v>
      </c>
      <c r="AA336" s="4">
        <v>876</v>
      </c>
      <c r="AB336" s="4">
        <v>878</v>
      </c>
      <c r="AC336" s="4">
        <v>62</v>
      </c>
      <c r="AD336" s="4">
        <v>4.83</v>
      </c>
      <c r="AE336" s="4">
        <v>0.11</v>
      </c>
      <c r="AF336" s="4">
        <v>980</v>
      </c>
      <c r="AG336" s="4">
        <v>-16</v>
      </c>
      <c r="AH336" s="4">
        <v>9</v>
      </c>
      <c r="AI336" s="4">
        <v>9</v>
      </c>
      <c r="AJ336" s="4">
        <v>189.3</v>
      </c>
      <c r="AK336" s="4">
        <v>139</v>
      </c>
      <c r="AL336" s="4">
        <v>3.5</v>
      </c>
      <c r="AM336" s="4">
        <v>195</v>
      </c>
      <c r="AN336" s="4" t="s">
        <v>155</v>
      </c>
      <c r="AO336" s="4">
        <v>2</v>
      </c>
      <c r="AP336" s="5">
        <v>0.85818287037037033</v>
      </c>
      <c r="AQ336" s="4">
        <v>47.160345</v>
      </c>
      <c r="AR336" s="4">
        <v>-88.484189999999998</v>
      </c>
      <c r="AS336" s="4">
        <v>313</v>
      </c>
      <c r="AT336" s="4">
        <v>35.1</v>
      </c>
      <c r="AU336" s="4">
        <v>12</v>
      </c>
      <c r="AV336" s="4">
        <v>7</v>
      </c>
      <c r="AW336" s="4" t="s">
        <v>199</v>
      </c>
      <c r="AX336" s="4">
        <v>1.5</v>
      </c>
      <c r="AY336" s="4">
        <v>1.8</v>
      </c>
      <c r="AZ336" s="4">
        <v>3.6</v>
      </c>
      <c r="BA336" s="4">
        <v>14.023</v>
      </c>
      <c r="BB336" s="4">
        <v>11.94</v>
      </c>
      <c r="BC336" s="4">
        <v>0.85</v>
      </c>
      <c r="BD336" s="4">
        <v>17.494</v>
      </c>
      <c r="BE336" s="4">
        <v>1560.5650000000001</v>
      </c>
      <c r="BF336" s="4">
        <v>587.12</v>
      </c>
      <c r="BG336" s="4">
        <v>2.7709999999999999</v>
      </c>
      <c r="BH336" s="4">
        <v>0</v>
      </c>
      <c r="BI336" s="4">
        <v>2.7709999999999999</v>
      </c>
      <c r="BJ336" s="4">
        <v>2.0840000000000001</v>
      </c>
      <c r="BK336" s="4">
        <v>0</v>
      </c>
      <c r="BL336" s="4">
        <v>2.0840000000000001</v>
      </c>
      <c r="BM336" s="4">
        <v>181.43690000000001</v>
      </c>
      <c r="BQ336" s="4">
        <v>522.55499999999995</v>
      </c>
      <c r="BR336" s="4">
        <v>0.51850600000000002</v>
      </c>
      <c r="BS336" s="4">
        <v>-5</v>
      </c>
      <c r="BT336" s="4">
        <v>-9.7269999999999995E-2</v>
      </c>
      <c r="BU336" s="4">
        <v>12.671003000000001</v>
      </c>
      <c r="BV336" s="4">
        <v>-1.9648490000000001</v>
      </c>
    </row>
    <row r="337" spans="1:74" x14ac:dyDescent="0.25">
      <c r="A337" s="2">
        <v>42067</v>
      </c>
      <c r="B337" s="3">
        <v>2.3995370370370372E-2</v>
      </c>
      <c r="C337" s="4">
        <v>8.6</v>
      </c>
      <c r="D337" s="4">
        <v>5.3273000000000001</v>
      </c>
      <c r="E337" s="4">
        <v>53272.72423</v>
      </c>
      <c r="F337" s="4">
        <v>131.1</v>
      </c>
      <c r="G337" s="4">
        <v>-3.7</v>
      </c>
      <c r="H337" s="4">
        <v>25394.799999999999</v>
      </c>
      <c r="J337" s="4">
        <v>4</v>
      </c>
      <c r="K337" s="4">
        <v>0.85050000000000003</v>
      </c>
      <c r="L337" s="4">
        <v>7.3148999999999997</v>
      </c>
      <c r="M337" s="4">
        <v>4.5309999999999997</v>
      </c>
      <c r="N337" s="4">
        <v>111.48869999999999</v>
      </c>
      <c r="O337" s="4">
        <v>0</v>
      </c>
      <c r="P337" s="4">
        <v>111.5</v>
      </c>
      <c r="Q337" s="4">
        <v>83.837699999999998</v>
      </c>
      <c r="R337" s="4">
        <v>0</v>
      </c>
      <c r="S337" s="4">
        <v>83.8</v>
      </c>
      <c r="T337" s="4">
        <v>25394.8105</v>
      </c>
      <c r="W337" s="4">
        <v>0</v>
      </c>
      <c r="X337" s="4">
        <v>3.4013</v>
      </c>
      <c r="Y337" s="4">
        <v>12</v>
      </c>
      <c r="Z337" s="4">
        <v>850</v>
      </c>
      <c r="AA337" s="4">
        <v>876</v>
      </c>
      <c r="AB337" s="4">
        <v>876</v>
      </c>
      <c r="AC337" s="4">
        <v>62</v>
      </c>
      <c r="AD337" s="4">
        <v>4.83</v>
      </c>
      <c r="AE337" s="4">
        <v>0.11</v>
      </c>
      <c r="AF337" s="4">
        <v>980</v>
      </c>
      <c r="AG337" s="4">
        <v>-16</v>
      </c>
      <c r="AH337" s="4">
        <v>9</v>
      </c>
      <c r="AI337" s="4">
        <v>9</v>
      </c>
      <c r="AJ337" s="4">
        <v>190</v>
      </c>
      <c r="AK337" s="4">
        <v>139</v>
      </c>
      <c r="AL337" s="4">
        <v>3.6</v>
      </c>
      <c r="AM337" s="4">
        <v>195</v>
      </c>
      <c r="AN337" s="4" t="s">
        <v>155</v>
      </c>
      <c r="AO337" s="4">
        <v>2</v>
      </c>
      <c r="AP337" s="5">
        <v>0.85819444444444448</v>
      </c>
      <c r="AQ337" s="4">
        <v>47.160485999999999</v>
      </c>
      <c r="AR337" s="4">
        <v>-88.48415</v>
      </c>
      <c r="AS337" s="4">
        <v>313.39999999999998</v>
      </c>
      <c r="AT337" s="4">
        <v>35.200000000000003</v>
      </c>
      <c r="AU337" s="4">
        <v>12</v>
      </c>
      <c r="AV337" s="4">
        <v>7</v>
      </c>
      <c r="AW337" s="4" t="s">
        <v>199</v>
      </c>
      <c r="AX337" s="4">
        <v>1.5</v>
      </c>
      <c r="AY337" s="4">
        <v>2.0547</v>
      </c>
      <c r="AZ337" s="4">
        <v>3.7698</v>
      </c>
      <c r="BA337" s="4">
        <v>14.023</v>
      </c>
      <c r="BB337" s="4">
        <v>11.89</v>
      </c>
      <c r="BC337" s="4">
        <v>0.85</v>
      </c>
      <c r="BD337" s="4">
        <v>17.574000000000002</v>
      </c>
      <c r="BE337" s="4">
        <v>1541.596</v>
      </c>
      <c r="BF337" s="4">
        <v>607.75800000000004</v>
      </c>
      <c r="BG337" s="4">
        <v>2.4609999999999999</v>
      </c>
      <c r="BH337" s="4">
        <v>0</v>
      </c>
      <c r="BI337" s="4">
        <v>2.4609999999999999</v>
      </c>
      <c r="BJ337" s="4">
        <v>1.85</v>
      </c>
      <c r="BK337" s="4">
        <v>0</v>
      </c>
      <c r="BL337" s="4">
        <v>1.85</v>
      </c>
      <c r="BM337" s="4">
        <v>176.9803</v>
      </c>
      <c r="BQ337" s="4">
        <v>521.19299999999998</v>
      </c>
      <c r="BR337" s="4">
        <v>0.53686800000000001</v>
      </c>
      <c r="BS337" s="4">
        <v>-5</v>
      </c>
      <c r="BT337" s="4">
        <v>-9.8268999999999995E-2</v>
      </c>
      <c r="BU337" s="4">
        <v>13.119714999999999</v>
      </c>
      <c r="BV337" s="4">
        <v>-1.985028</v>
      </c>
    </row>
    <row r="338" spans="1:74" x14ac:dyDescent="0.25">
      <c r="A338" s="2">
        <v>42067</v>
      </c>
      <c r="B338" s="3">
        <v>2.4006944444444445E-2</v>
      </c>
      <c r="C338" s="4">
        <v>8.81</v>
      </c>
      <c r="D338" s="4">
        <v>4.8845999999999998</v>
      </c>
      <c r="E338" s="4">
        <v>48845.925929999998</v>
      </c>
      <c r="F338" s="4">
        <v>99</v>
      </c>
      <c r="G338" s="4">
        <v>-3.6</v>
      </c>
      <c r="H338" s="4">
        <v>25216.799999999999</v>
      </c>
      <c r="J338" s="4">
        <v>3.9</v>
      </c>
      <c r="K338" s="4">
        <v>0.85319999999999996</v>
      </c>
      <c r="L338" s="4">
        <v>7.5171000000000001</v>
      </c>
      <c r="M338" s="4">
        <v>4.1676000000000002</v>
      </c>
      <c r="N338" s="4">
        <v>84.452299999999994</v>
      </c>
      <c r="O338" s="4">
        <v>0</v>
      </c>
      <c r="P338" s="4">
        <v>84.5</v>
      </c>
      <c r="Q338" s="4">
        <v>63.506700000000002</v>
      </c>
      <c r="R338" s="4">
        <v>0</v>
      </c>
      <c r="S338" s="4">
        <v>63.5</v>
      </c>
      <c r="T338" s="4">
        <v>25216.799999999999</v>
      </c>
      <c r="W338" s="4">
        <v>0</v>
      </c>
      <c r="X338" s="4">
        <v>3.3275999999999999</v>
      </c>
      <c r="Y338" s="4">
        <v>12</v>
      </c>
      <c r="Z338" s="4">
        <v>849</v>
      </c>
      <c r="AA338" s="4">
        <v>876</v>
      </c>
      <c r="AB338" s="4">
        <v>875</v>
      </c>
      <c r="AC338" s="4">
        <v>62</v>
      </c>
      <c r="AD338" s="4">
        <v>4.83</v>
      </c>
      <c r="AE338" s="4">
        <v>0.11</v>
      </c>
      <c r="AF338" s="4">
        <v>980</v>
      </c>
      <c r="AG338" s="4">
        <v>-16</v>
      </c>
      <c r="AH338" s="4">
        <v>9</v>
      </c>
      <c r="AI338" s="4">
        <v>9</v>
      </c>
      <c r="AJ338" s="4">
        <v>190</v>
      </c>
      <c r="AK338" s="4">
        <v>138.69999999999999</v>
      </c>
      <c r="AL338" s="4">
        <v>3.1</v>
      </c>
      <c r="AM338" s="4">
        <v>195</v>
      </c>
      <c r="AN338" s="4" t="s">
        <v>155</v>
      </c>
      <c r="AO338" s="4">
        <v>2</v>
      </c>
      <c r="AP338" s="5">
        <v>0.85820601851851863</v>
      </c>
      <c r="AQ338" s="4">
        <v>47.160623999999999</v>
      </c>
      <c r="AR338" s="4">
        <v>-88.484094999999996</v>
      </c>
      <c r="AS338" s="4">
        <v>314.10000000000002</v>
      </c>
      <c r="AT338" s="4">
        <v>34.700000000000003</v>
      </c>
      <c r="AU338" s="4">
        <v>12</v>
      </c>
      <c r="AV338" s="4">
        <v>7</v>
      </c>
      <c r="AW338" s="4" t="s">
        <v>199</v>
      </c>
      <c r="AX338" s="4">
        <v>1.6698</v>
      </c>
      <c r="AY338" s="4">
        <v>1.1660999999999999</v>
      </c>
      <c r="AZ338" s="4">
        <v>3.2057000000000002</v>
      </c>
      <c r="BA338" s="4">
        <v>14.023</v>
      </c>
      <c r="BB338" s="4">
        <v>12.13</v>
      </c>
      <c r="BC338" s="4">
        <v>0.86</v>
      </c>
      <c r="BD338" s="4">
        <v>17.202999999999999</v>
      </c>
      <c r="BE338" s="4">
        <v>1604.2260000000001</v>
      </c>
      <c r="BF338" s="4">
        <v>566.08500000000004</v>
      </c>
      <c r="BG338" s="4">
        <v>1.887</v>
      </c>
      <c r="BH338" s="4">
        <v>0</v>
      </c>
      <c r="BI338" s="4">
        <v>1.887</v>
      </c>
      <c r="BJ338" s="4">
        <v>1.419</v>
      </c>
      <c r="BK338" s="4">
        <v>0</v>
      </c>
      <c r="BL338" s="4">
        <v>1.419</v>
      </c>
      <c r="BM338" s="4">
        <v>177.9607</v>
      </c>
      <c r="BQ338" s="4">
        <v>516.34400000000005</v>
      </c>
      <c r="BR338" s="4">
        <v>0.54413299999999998</v>
      </c>
      <c r="BS338" s="4">
        <v>-5</v>
      </c>
      <c r="BT338" s="4">
        <v>-9.9000000000000005E-2</v>
      </c>
      <c r="BU338" s="4">
        <v>13.297247</v>
      </c>
      <c r="BV338" s="4">
        <v>-1.9998</v>
      </c>
    </row>
    <row r="339" spans="1:74" x14ac:dyDescent="0.25">
      <c r="A339" s="2">
        <v>42067</v>
      </c>
      <c r="B339" s="3">
        <v>2.4018518518518519E-2</v>
      </c>
      <c r="C339" s="4">
        <v>9.1389999999999993</v>
      </c>
      <c r="D339" s="4">
        <v>4.5636999999999999</v>
      </c>
      <c r="E339" s="4">
        <v>45637.352700000003</v>
      </c>
      <c r="F339" s="4">
        <v>91.2</v>
      </c>
      <c r="G339" s="4">
        <v>-3.4</v>
      </c>
      <c r="H339" s="4">
        <v>24869.5</v>
      </c>
      <c r="J339" s="4">
        <v>3.9</v>
      </c>
      <c r="K339" s="4">
        <v>0.85399999999999998</v>
      </c>
      <c r="L339" s="4">
        <v>7.8045</v>
      </c>
      <c r="M339" s="4">
        <v>3.8975</v>
      </c>
      <c r="N339" s="4">
        <v>77.880799999999994</v>
      </c>
      <c r="O339" s="4">
        <v>0</v>
      </c>
      <c r="P339" s="4">
        <v>77.900000000000006</v>
      </c>
      <c r="Q339" s="4">
        <v>58.565100000000001</v>
      </c>
      <c r="R339" s="4">
        <v>0</v>
      </c>
      <c r="S339" s="4">
        <v>58.6</v>
      </c>
      <c r="T339" s="4">
        <v>24869.4961</v>
      </c>
      <c r="W339" s="4">
        <v>0</v>
      </c>
      <c r="X339" s="4">
        <v>3.3306</v>
      </c>
      <c r="Y339" s="4">
        <v>11.9</v>
      </c>
      <c r="Z339" s="4">
        <v>848</v>
      </c>
      <c r="AA339" s="4">
        <v>876</v>
      </c>
      <c r="AB339" s="4">
        <v>875</v>
      </c>
      <c r="AC339" s="4">
        <v>62</v>
      </c>
      <c r="AD339" s="4">
        <v>4.83</v>
      </c>
      <c r="AE339" s="4">
        <v>0.11</v>
      </c>
      <c r="AF339" s="4">
        <v>980</v>
      </c>
      <c r="AG339" s="4">
        <v>-16</v>
      </c>
      <c r="AH339" s="4">
        <v>9</v>
      </c>
      <c r="AI339" s="4">
        <v>9</v>
      </c>
      <c r="AJ339" s="4">
        <v>190.3</v>
      </c>
      <c r="AK339" s="4">
        <v>138.30000000000001</v>
      </c>
      <c r="AL339" s="4">
        <v>2.8</v>
      </c>
      <c r="AM339" s="4">
        <v>195</v>
      </c>
      <c r="AN339" s="4" t="s">
        <v>155</v>
      </c>
      <c r="AO339" s="4">
        <v>2</v>
      </c>
      <c r="AP339" s="5">
        <v>0.85821759259259256</v>
      </c>
      <c r="AQ339" s="4">
        <v>47.160753999999997</v>
      </c>
      <c r="AR339" s="4">
        <v>-88.484021999999996</v>
      </c>
      <c r="AS339" s="4">
        <v>314.39999999999998</v>
      </c>
      <c r="AT339" s="4">
        <v>34.799999999999997</v>
      </c>
      <c r="AU339" s="4">
        <v>12</v>
      </c>
      <c r="AV339" s="4">
        <v>7</v>
      </c>
      <c r="AW339" s="4" t="s">
        <v>199</v>
      </c>
      <c r="AX339" s="4">
        <v>1.7</v>
      </c>
      <c r="AY339" s="4">
        <v>1</v>
      </c>
      <c r="AZ339" s="4">
        <v>3.1</v>
      </c>
      <c r="BA339" s="4">
        <v>14.023</v>
      </c>
      <c r="BB339" s="4">
        <v>12.2</v>
      </c>
      <c r="BC339" s="4">
        <v>0.87</v>
      </c>
      <c r="BD339" s="4">
        <v>17.094999999999999</v>
      </c>
      <c r="BE339" s="4">
        <v>1667.625</v>
      </c>
      <c r="BF339" s="4">
        <v>530.04399999999998</v>
      </c>
      <c r="BG339" s="4">
        <v>1.7430000000000001</v>
      </c>
      <c r="BH339" s="4">
        <v>0</v>
      </c>
      <c r="BI339" s="4">
        <v>1.7430000000000001</v>
      </c>
      <c r="BJ339" s="4">
        <v>1.31</v>
      </c>
      <c r="BK339" s="4">
        <v>0</v>
      </c>
      <c r="BL339" s="4">
        <v>1.31</v>
      </c>
      <c r="BM339" s="4">
        <v>175.72800000000001</v>
      </c>
      <c r="BQ339" s="4">
        <v>517.46100000000001</v>
      </c>
      <c r="BR339" s="4">
        <v>0.48653000000000002</v>
      </c>
      <c r="BS339" s="4">
        <v>-5</v>
      </c>
      <c r="BT339" s="4">
        <v>-9.8733000000000001E-2</v>
      </c>
      <c r="BU339" s="4">
        <v>11.889588</v>
      </c>
      <c r="BV339" s="4">
        <v>-1.9944120000000001</v>
      </c>
    </row>
    <row r="340" spans="1:74" x14ac:dyDescent="0.25">
      <c r="A340" s="2">
        <v>42067</v>
      </c>
      <c r="B340" s="3">
        <v>2.4030092592592592E-2</v>
      </c>
      <c r="C340" s="4">
        <v>8.9039999999999999</v>
      </c>
      <c r="D340" s="4">
        <v>4.8395000000000001</v>
      </c>
      <c r="E340" s="4">
        <v>48394.662380000002</v>
      </c>
      <c r="F340" s="4">
        <v>89.9</v>
      </c>
      <c r="G340" s="4">
        <v>-3.4</v>
      </c>
      <c r="H340" s="4">
        <v>24415.200000000001</v>
      </c>
      <c r="J340" s="4">
        <v>3.9</v>
      </c>
      <c r="K340" s="4">
        <v>0.85360000000000003</v>
      </c>
      <c r="L340" s="4">
        <v>7.6006</v>
      </c>
      <c r="M340" s="4">
        <v>4.1311999999999998</v>
      </c>
      <c r="N340" s="4">
        <v>76.742500000000007</v>
      </c>
      <c r="O340" s="4">
        <v>0</v>
      </c>
      <c r="P340" s="4">
        <v>76.7</v>
      </c>
      <c r="Q340" s="4">
        <v>57.709099999999999</v>
      </c>
      <c r="R340" s="4">
        <v>0</v>
      </c>
      <c r="S340" s="4">
        <v>57.7</v>
      </c>
      <c r="T340" s="4">
        <v>24415.162499999999</v>
      </c>
      <c r="W340" s="4">
        <v>0</v>
      </c>
      <c r="X340" s="4">
        <v>3.3292000000000002</v>
      </c>
      <c r="Y340" s="4">
        <v>12</v>
      </c>
      <c r="Z340" s="4">
        <v>847</v>
      </c>
      <c r="AA340" s="4">
        <v>875</v>
      </c>
      <c r="AB340" s="4">
        <v>873</v>
      </c>
      <c r="AC340" s="4">
        <v>62</v>
      </c>
      <c r="AD340" s="4">
        <v>4.83</v>
      </c>
      <c r="AE340" s="4">
        <v>0.11</v>
      </c>
      <c r="AF340" s="4">
        <v>980</v>
      </c>
      <c r="AG340" s="4">
        <v>-16</v>
      </c>
      <c r="AH340" s="4">
        <v>9</v>
      </c>
      <c r="AI340" s="4">
        <v>9</v>
      </c>
      <c r="AJ340" s="4">
        <v>190.7</v>
      </c>
      <c r="AK340" s="4">
        <v>139</v>
      </c>
      <c r="AL340" s="4">
        <v>2.8</v>
      </c>
      <c r="AM340" s="4">
        <v>195</v>
      </c>
      <c r="AN340" s="4" t="s">
        <v>155</v>
      </c>
      <c r="AO340" s="4">
        <v>2</v>
      </c>
      <c r="AP340" s="5">
        <v>0.85822916666666671</v>
      </c>
      <c r="AQ340" s="4">
        <v>47.160888999999997</v>
      </c>
      <c r="AR340" s="4">
        <v>-88.483971999999994</v>
      </c>
      <c r="AS340" s="4">
        <v>315.10000000000002</v>
      </c>
      <c r="AT340" s="4">
        <v>35.700000000000003</v>
      </c>
      <c r="AU340" s="4">
        <v>12</v>
      </c>
      <c r="AV340" s="4">
        <v>7</v>
      </c>
      <c r="AW340" s="4" t="s">
        <v>199</v>
      </c>
      <c r="AX340" s="4">
        <v>1.7</v>
      </c>
      <c r="AY340" s="4">
        <v>1.3395999999999999</v>
      </c>
      <c r="AZ340" s="4">
        <v>3.3546999999999998</v>
      </c>
      <c r="BA340" s="4">
        <v>14.023</v>
      </c>
      <c r="BB340" s="4">
        <v>12.17</v>
      </c>
      <c r="BC340" s="4">
        <v>0.87</v>
      </c>
      <c r="BD340" s="4">
        <v>17.145</v>
      </c>
      <c r="BE340" s="4">
        <v>1625.8409999999999</v>
      </c>
      <c r="BF340" s="4">
        <v>562.45000000000005</v>
      </c>
      <c r="BG340" s="4">
        <v>1.7190000000000001</v>
      </c>
      <c r="BH340" s="4">
        <v>0</v>
      </c>
      <c r="BI340" s="4">
        <v>1.7190000000000001</v>
      </c>
      <c r="BJ340" s="4">
        <v>1.2929999999999999</v>
      </c>
      <c r="BK340" s="4">
        <v>0</v>
      </c>
      <c r="BL340" s="4">
        <v>1.2929999999999999</v>
      </c>
      <c r="BM340" s="4">
        <v>172.70820000000001</v>
      </c>
      <c r="BQ340" s="4">
        <v>517.81299999999999</v>
      </c>
      <c r="BR340" s="4">
        <v>0.45579700000000001</v>
      </c>
      <c r="BS340" s="4">
        <v>-5</v>
      </c>
      <c r="BT340" s="4">
        <v>-9.8796999999999996E-2</v>
      </c>
      <c r="BU340" s="4">
        <v>11.138545000000001</v>
      </c>
      <c r="BV340" s="4">
        <v>-1.995703</v>
      </c>
    </row>
    <row r="341" spans="1:74" x14ac:dyDescent="0.25">
      <c r="A341" s="2">
        <v>42067</v>
      </c>
      <c r="B341" s="3">
        <v>2.4041666666666666E-2</v>
      </c>
      <c r="C341" s="4">
        <v>8.9009999999999998</v>
      </c>
      <c r="D341" s="4">
        <v>4.8498999999999999</v>
      </c>
      <c r="E341" s="4">
        <v>48499.163990000001</v>
      </c>
      <c r="F341" s="4">
        <v>104</v>
      </c>
      <c r="G341" s="4">
        <v>-3.4</v>
      </c>
      <c r="H341" s="4">
        <v>24401.9</v>
      </c>
      <c r="J341" s="4">
        <v>3.9</v>
      </c>
      <c r="K341" s="4">
        <v>0.85350000000000004</v>
      </c>
      <c r="L341" s="4">
        <v>7.5974000000000004</v>
      </c>
      <c r="M341" s="4">
        <v>4.1394000000000002</v>
      </c>
      <c r="N341" s="4">
        <v>88.744500000000002</v>
      </c>
      <c r="O341" s="4">
        <v>0</v>
      </c>
      <c r="P341" s="4">
        <v>88.7</v>
      </c>
      <c r="Q341" s="4">
        <v>66.734399999999994</v>
      </c>
      <c r="R341" s="4">
        <v>0</v>
      </c>
      <c r="S341" s="4">
        <v>66.7</v>
      </c>
      <c r="T341" s="4">
        <v>24401.8665</v>
      </c>
      <c r="W341" s="4">
        <v>0</v>
      </c>
      <c r="X341" s="4">
        <v>3.3285999999999998</v>
      </c>
      <c r="Y341" s="4">
        <v>12</v>
      </c>
      <c r="Z341" s="4">
        <v>847</v>
      </c>
      <c r="AA341" s="4">
        <v>876</v>
      </c>
      <c r="AB341" s="4">
        <v>874</v>
      </c>
      <c r="AC341" s="4">
        <v>62</v>
      </c>
      <c r="AD341" s="4">
        <v>4.83</v>
      </c>
      <c r="AE341" s="4">
        <v>0.11</v>
      </c>
      <c r="AF341" s="4">
        <v>980</v>
      </c>
      <c r="AG341" s="4">
        <v>-16</v>
      </c>
      <c r="AH341" s="4">
        <v>9.2652649999999994</v>
      </c>
      <c r="AI341" s="4">
        <v>9</v>
      </c>
      <c r="AJ341" s="4">
        <v>190</v>
      </c>
      <c r="AK341" s="4">
        <v>139</v>
      </c>
      <c r="AL341" s="4">
        <v>2.5</v>
      </c>
      <c r="AM341" s="4">
        <v>195</v>
      </c>
      <c r="AN341" s="4" t="s">
        <v>155</v>
      </c>
      <c r="AO341" s="4">
        <v>2</v>
      </c>
      <c r="AP341" s="5">
        <v>0.85824074074074075</v>
      </c>
      <c r="AQ341" s="4">
        <v>47.161037</v>
      </c>
      <c r="AR341" s="4">
        <v>-88.483947999999998</v>
      </c>
      <c r="AS341" s="4">
        <v>315.39999999999998</v>
      </c>
      <c r="AT341" s="4">
        <v>36.299999999999997</v>
      </c>
      <c r="AU341" s="4">
        <v>12</v>
      </c>
      <c r="AV341" s="4">
        <v>8</v>
      </c>
      <c r="AW341" s="4" t="s">
        <v>200</v>
      </c>
      <c r="AX341" s="4">
        <v>1.3604000000000001</v>
      </c>
      <c r="AY341" s="4">
        <v>1.4849000000000001</v>
      </c>
      <c r="AZ341" s="4">
        <v>2.8906000000000001</v>
      </c>
      <c r="BA341" s="4">
        <v>14.023</v>
      </c>
      <c r="BB341" s="4">
        <v>12.16</v>
      </c>
      <c r="BC341" s="4">
        <v>0.87</v>
      </c>
      <c r="BD341" s="4">
        <v>17.164999999999999</v>
      </c>
      <c r="BE341" s="4">
        <v>1624.7360000000001</v>
      </c>
      <c r="BF341" s="4">
        <v>563.42100000000005</v>
      </c>
      <c r="BG341" s="4">
        <v>1.9870000000000001</v>
      </c>
      <c r="BH341" s="4">
        <v>0</v>
      </c>
      <c r="BI341" s="4">
        <v>1.9870000000000001</v>
      </c>
      <c r="BJ341" s="4">
        <v>1.4950000000000001</v>
      </c>
      <c r="BK341" s="4">
        <v>0</v>
      </c>
      <c r="BL341" s="4">
        <v>1.4950000000000001</v>
      </c>
      <c r="BM341" s="4">
        <v>172.5685</v>
      </c>
      <c r="BQ341" s="4">
        <v>517.58900000000006</v>
      </c>
      <c r="BR341" s="4">
        <v>0.46065299999999998</v>
      </c>
      <c r="BS341" s="4">
        <v>-5</v>
      </c>
      <c r="BT341" s="4">
        <v>-0.10100000000000001</v>
      </c>
      <c r="BU341" s="4">
        <v>11.257199</v>
      </c>
      <c r="BV341" s="4">
        <v>-2.0402</v>
      </c>
    </row>
    <row r="342" spans="1:74" x14ac:dyDescent="0.25">
      <c r="A342" s="2">
        <v>42067</v>
      </c>
      <c r="B342" s="3">
        <v>2.4053240740740747E-2</v>
      </c>
      <c r="C342" s="4">
        <v>8.8330000000000002</v>
      </c>
      <c r="D342" s="4">
        <v>4.7845000000000004</v>
      </c>
      <c r="E342" s="4">
        <v>47844.905659999997</v>
      </c>
      <c r="F342" s="4">
        <v>108.1</v>
      </c>
      <c r="G342" s="4">
        <v>-3.5</v>
      </c>
      <c r="H342" s="4">
        <v>24441.8</v>
      </c>
      <c r="J342" s="4">
        <v>3.9</v>
      </c>
      <c r="K342" s="4">
        <v>0.85470000000000002</v>
      </c>
      <c r="L342" s="4">
        <v>7.5495000000000001</v>
      </c>
      <c r="M342" s="4">
        <v>4.0892999999999997</v>
      </c>
      <c r="N342" s="4">
        <v>92.391999999999996</v>
      </c>
      <c r="O342" s="4">
        <v>0</v>
      </c>
      <c r="P342" s="4">
        <v>92.4</v>
      </c>
      <c r="Q342" s="4">
        <v>69.4773</v>
      </c>
      <c r="R342" s="4">
        <v>0</v>
      </c>
      <c r="S342" s="4">
        <v>69.5</v>
      </c>
      <c r="T342" s="4">
        <v>24441.751100000001</v>
      </c>
      <c r="W342" s="4">
        <v>0</v>
      </c>
      <c r="X342" s="4">
        <v>3.3332999999999999</v>
      </c>
      <c r="Y342" s="4">
        <v>12</v>
      </c>
      <c r="Z342" s="4">
        <v>847</v>
      </c>
      <c r="AA342" s="4">
        <v>876</v>
      </c>
      <c r="AB342" s="4">
        <v>876</v>
      </c>
      <c r="AC342" s="4">
        <v>62</v>
      </c>
      <c r="AD342" s="4">
        <v>4.83</v>
      </c>
      <c r="AE342" s="4">
        <v>0.11</v>
      </c>
      <c r="AF342" s="4">
        <v>980</v>
      </c>
      <c r="AG342" s="4">
        <v>-16</v>
      </c>
      <c r="AH342" s="4">
        <v>9.7318549999999995</v>
      </c>
      <c r="AI342" s="4">
        <v>9</v>
      </c>
      <c r="AJ342" s="4">
        <v>190</v>
      </c>
      <c r="AK342" s="4">
        <v>139</v>
      </c>
      <c r="AL342" s="4">
        <v>2.7</v>
      </c>
      <c r="AM342" s="4">
        <v>195</v>
      </c>
      <c r="AN342" s="4" t="s">
        <v>155</v>
      </c>
      <c r="AO342" s="4">
        <v>2</v>
      </c>
      <c r="AP342" s="5">
        <v>0.85825231481481479</v>
      </c>
      <c r="AQ342" s="4">
        <v>47.161186000000001</v>
      </c>
      <c r="AR342" s="4">
        <v>-88.483931999999996</v>
      </c>
      <c r="AS342" s="4">
        <v>315.7</v>
      </c>
      <c r="AT342" s="4">
        <v>36.700000000000003</v>
      </c>
      <c r="AU342" s="4">
        <v>12</v>
      </c>
      <c r="AV342" s="4">
        <v>9</v>
      </c>
      <c r="AW342" s="4" t="s">
        <v>201</v>
      </c>
      <c r="AX342" s="4">
        <v>1.3849</v>
      </c>
      <c r="AY342" s="4">
        <v>1.8395999999999999</v>
      </c>
      <c r="AZ342" s="4">
        <v>2.9698000000000002</v>
      </c>
      <c r="BA342" s="4">
        <v>14.023</v>
      </c>
      <c r="BB342" s="4">
        <v>12.26</v>
      </c>
      <c r="BC342" s="4">
        <v>0.87</v>
      </c>
      <c r="BD342" s="4">
        <v>17.001000000000001</v>
      </c>
      <c r="BE342" s="4">
        <v>1625.306</v>
      </c>
      <c r="BF342" s="4">
        <v>560.32399999999996</v>
      </c>
      <c r="BG342" s="4">
        <v>2.0830000000000002</v>
      </c>
      <c r="BH342" s="4">
        <v>0</v>
      </c>
      <c r="BI342" s="4">
        <v>2.0830000000000002</v>
      </c>
      <c r="BJ342" s="4">
        <v>1.5660000000000001</v>
      </c>
      <c r="BK342" s="4">
        <v>0</v>
      </c>
      <c r="BL342" s="4">
        <v>1.5660000000000001</v>
      </c>
      <c r="BM342" s="4">
        <v>174.00839999999999</v>
      </c>
      <c r="BQ342" s="4">
        <v>521.78200000000004</v>
      </c>
      <c r="BR342" s="4">
        <v>0.47363100000000002</v>
      </c>
      <c r="BS342" s="4">
        <v>-5</v>
      </c>
      <c r="BT342" s="4">
        <v>-0.101268</v>
      </c>
      <c r="BU342" s="4">
        <v>11.574358999999999</v>
      </c>
      <c r="BV342" s="4">
        <v>-2.045617</v>
      </c>
    </row>
    <row r="343" spans="1:74" x14ac:dyDescent="0.25">
      <c r="A343" s="2">
        <v>42067</v>
      </c>
      <c r="B343" s="3">
        <v>2.4064814814814817E-2</v>
      </c>
      <c r="C343" s="4">
        <v>8.7070000000000007</v>
      </c>
      <c r="D343" s="4">
        <v>5.1078000000000001</v>
      </c>
      <c r="E343" s="4">
        <v>51078.285949999998</v>
      </c>
      <c r="F343" s="4">
        <v>108.4</v>
      </c>
      <c r="G343" s="4">
        <v>-5.9</v>
      </c>
      <c r="H343" s="4">
        <v>24249.599999999999</v>
      </c>
      <c r="J343" s="4">
        <v>3.9</v>
      </c>
      <c r="K343" s="4">
        <v>0.8528</v>
      </c>
      <c r="L343" s="4">
        <v>7.4252000000000002</v>
      </c>
      <c r="M343" s="4">
        <v>4.3556999999999997</v>
      </c>
      <c r="N343" s="4">
        <v>92.438800000000001</v>
      </c>
      <c r="O343" s="4">
        <v>0</v>
      </c>
      <c r="P343" s="4">
        <v>92.4</v>
      </c>
      <c r="Q343" s="4">
        <v>69.5124</v>
      </c>
      <c r="R343" s="4">
        <v>0</v>
      </c>
      <c r="S343" s="4">
        <v>69.5</v>
      </c>
      <c r="T343" s="4">
        <v>24249.627899999999</v>
      </c>
      <c r="W343" s="4">
        <v>0</v>
      </c>
      <c r="X343" s="4">
        <v>3.3256999999999999</v>
      </c>
      <c r="Y343" s="4">
        <v>12</v>
      </c>
      <c r="Z343" s="4">
        <v>848</v>
      </c>
      <c r="AA343" s="4">
        <v>875</v>
      </c>
      <c r="AB343" s="4">
        <v>876</v>
      </c>
      <c r="AC343" s="4">
        <v>62</v>
      </c>
      <c r="AD343" s="4">
        <v>4.83</v>
      </c>
      <c r="AE343" s="4">
        <v>0.11</v>
      </c>
      <c r="AF343" s="4">
        <v>980</v>
      </c>
      <c r="AG343" s="4">
        <v>-16</v>
      </c>
      <c r="AH343" s="4">
        <v>9</v>
      </c>
      <c r="AI343" s="4">
        <v>9</v>
      </c>
      <c r="AJ343" s="4">
        <v>190</v>
      </c>
      <c r="AK343" s="4">
        <v>139</v>
      </c>
      <c r="AL343" s="4">
        <v>2.7</v>
      </c>
      <c r="AM343" s="4">
        <v>195</v>
      </c>
      <c r="AN343" s="4" t="s">
        <v>155</v>
      </c>
      <c r="AO343" s="4">
        <v>2</v>
      </c>
      <c r="AP343" s="5">
        <v>0.85826388888888883</v>
      </c>
      <c r="AQ343" s="4">
        <v>47.161337000000003</v>
      </c>
      <c r="AR343" s="4">
        <v>-88.483940000000004</v>
      </c>
      <c r="AS343" s="4">
        <v>316</v>
      </c>
      <c r="AT343" s="4">
        <v>36.700000000000003</v>
      </c>
      <c r="AU343" s="4">
        <v>12</v>
      </c>
      <c r="AV343" s="4">
        <v>9</v>
      </c>
      <c r="AW343" s="4" t="s">
        <v>201</v>
      </c>
      <c r="AX343" s="4">
        <v>1.4</v>
      </c>
      <c r="AY343" s="4">
        <v>1.9</v>
      </c>
      <c r="AZ343" s="4">
        <v>3</v>
      </c>
      <c r="BA343" s="4">
        <v>14.023</v>
      </c>
      <c r="BB343" s="4">
        <v>12.09</v>
      </c>
      <c r="BC343" s="4">
        <v>0.86</v>
      </c>
      <c r="BD343" s="4">
        <v>17.266999999999999</v>
      </c>
      <c r="BE343" s="4">
        <v>1584.665</v>
      </c>
      <c r="BF343" s="4">
        <v>591.65499999999997</v>
      </c>
      <c r="BG343" s="4">
        <v>2.0659999999999998</v>
      </c>
      <c r="BH343" s="4">
        <v>0</v>
      </c>
      <c r="BI343" s="4">
        <v>2.0659999999999998</v>
      </c>
      <c r="BJ343" s="4">
        <v>1.554</v>
      </c>
      <c r="BK343" s="4">
        <v>0</v>
      </c>
      <c r="BL343" s="4">
        <v>1.554</v>
      </c>
      <c r="BM343" s="4">
        <v>171.14150000000001</v>
      </c>
      <c r="BQ343" s="4">
        <v>516.08100000000002</v>
      </c>
      <c r="BR343" s="4">
        <v>0.48845300000000003</v>
      </c>
      <c r="BS343" s="4">
        <v>-5</v>
      </c>
      <c r="BT343" s="4">
        <v>-0.102274</v>
      </c>
      <c r="BU343" s="4">
        <v>11.936559000000001</v>
      </c>
      <c r="BV343" s="4">
        <v>-2.0659290000000001</v>
      </c>
    </row>
    <row r="344" spans="1:74" x14ac:dyDescent="0.25">
      <c r="A344" s="2">
        <v>42067</v>
      </c>
      <c r="B344" s="3">
        <v>2.4076388888888887E-2</v>
      </c>
      <c r="C344" s="4">
        <v>8.6739999999999995</v>
      </c>
      <c r="D344" s="4">
        <v>5.0148999999999999</v>
      </c>
      <c r="E344" s="4">
        <v>50148.767690000001</v>
      </c>
      <c r="F344" s="4">
        <v>107.9</v>
      </c>
      <c r="G344" s="4">
        <v>-6.1</v>
      </c>
      <c r="H344" s="4">
        <v>24251.8</v>
      </c>
      <c r="J344" s="4">
        <v>3.9</v>
      </c>
      <c r="K344" s="4">
        <v>0.85389999999999999</v>
      </c>
      <c r="L344" s="4">
        <v>7.4062999999999999</v>
      </c>
      <c r="M344" s="4">
        <v>4.2821999999999996</v>
      </c>
      <c r="N344" s="4">
        <v>92.135599999999997</v>
      </c>
      <c r="O344" s="4">
        <v>0</v>
      </c>
      <c r="P344" s="4">
        <v>92.1</v>
      </c>
      <c r="Q344" s="4">
        <v>69.279300000000006</v>
      </c>
      <c r="R344" s="4">
        <v>0</v>
      </c>
      <c r="S344" s="4">
        <v>69.3</v>
      </c>
      <c r="T344" s="4">
        <v>24251.8439</v>
      </c>
      <c r="W344" s="4">
        <v>0</v>
      </c>
      <c r="X344" s="4">
        <v>3.3302</v>
      </c>
      <c r="Y344" s="4">
        <v>12</v>
      </c>
      <c r="Z344" s="4">
        <v>849</v>
      </c>
      <c r="AA344" s="4">
        <v>876</v>
      </c>
      <c r="AB344" s="4">
        <v>874</v>
      </c>
      <c r="AC344" s="4">
        <v>61.7</v>
      </c>
      <c r="AD344" s="4">
        <v>4.8099999999999996</v>
      </c>
      <c r="AE344" s="4">
        <v>0.11</v>
      </c>
      <c r="AF344" s="4">
        <v>980</v>
      </c>
      <c r="AG344" s="4">
        <v>-16</v>
      </c>
      <c r="AH344" s="4">
        <v>9</v>
      </c>
      <c r="AI344" s="4">
        <v>9</v>
      </c>
      <c r="AJ344" s="4">
        <v>190.3</v>
      </c>
      <c r="AK344" s="4">
        <v>139</v>
      </c>
      <c r="AL344" s="4">
        <v>2.7</v>
      </c>
      <c r="AM344" s="4">
        <v>195</v>
      </c>
      <c r="AN344" s="4" t="s">
        <v>155</v>
      </c>
      <c r="AO344" s="4">
        <v>2</v>
      </c>
      <c r="AP344" s="5">
        <v>0.85827546296296298</v>
      </c>
      <c r="AQ344" s="4">
        <v>47.161487000000001</v>
      </c>
      <c r="AR344" s="4">
        <v>-88.483968000000004</v>
      </c>
      <c r="AS344" s="4">
        <v>316.39999999999998</v>
      </c>
      <c r="AT344" s="4">
        <v>37</v>
      </c>
      <c r="AU344" s="4">
        <v>12</v>
      </c>
      <c r="AV344" s="4">
        <v>9</v>
      </c>
      <c r="AW344" s="4" t="s">
        <v>201</v>
      </c>
      <c r="AX344" s="4">
        <v>1.1453</v>
      </c>
      <c r="AY344" s="4">
        <v>1.9</v>
      </c>
      <c r="AZ344" s="4">
        <v>2.4906000000000001</v>
      </c>
      <c r="BA344" s="4">
        <v>14.023</v>
      </c>
      <c r="BB344" s="4">
        <v>12.2</v>
      </c>
      <c r="BC344" s="4">
        <v>0.87</v>
      </c>
      <c r="BD344" s="4">
        <v>17.11</v>
      </c>
      <c r="BE344" s="4">
        <v>1590.992</v>
      </c>
      <c r="BF344" s="4">
        <v>585.476</v>
      </c>
      <c r="BG344" s="4">
        <v>2.073</v>
      </c>
      <c r="BH344" s="4">
        <v>0</v>
      </c>
      <c r="BI344" s="4">
        <v>2.073</v>
      </c>
      <c r="BJ344" s="4">
        <v>1.5580000000000001</v>
      </c>
      <c r="BK344" s="4">
        <v>0</v>
      </c>
      <c r="BL344" s="4">
        <v>1.5580000000000001</v>
      </c>
      <c r="BM344" s="4">
        <v>172.2784</v>
      </c>
      <c r="BQ344" s="4">
        <v>520.15800000000002</v>
      </c>
      <c r="BR344" s="4">
        <v>0.51018200000000002</v>
      </c>
      <c r="BS344" s="4">
        <v>-5</v>
      </c>
      <c r="BT344" s="4">
        <v>-0.10299999999999999</v>
      </c>
      <c r="BU344" s="4">
        <v>12.467568999999999</v>
      </c>
      <c r="BV344" s="4">
        <v>-2.0806</v>
      </c>
    </row>
    <row r="345" spans="1:74" x14ac:dyDescent="0.25">
      <c r="A345" s="2">
        <v>42067</v>
      </c>
      <c r="B345" s="3">
        <v>2.4087962962962964E-2</v>
      </c>
      <c r="C345" s="4">
        <v>8.9480000000000004</v>
      </c>
      <c r="D345" s="4">
        <v>4.6973000000000003</v>
      </c>
      <c r="E345" s="4">
        <v>46973.000870000003</v>
      </c>
      <c r="F345" s="4">
        <v>107.5</v>
      </c>
      <c r="G345" s="4">
        <v>-6.1</v>
      </c>
      <c r="H345" s="4">
        <v>24205.9</v>
      </c>
      <c r="J345" s="4">
        <v>3.9</v>
      </c>
      <c r="K345" s="4">
        <v>0.85489999999999999</v>
      </c>
      <c r="L345" s="4">
        <v>7.6494999999999997</v>
      </c>
      <c r="M345" s="4">
        <v>4.0156000000000001</v>
      </c>
      <c r="N345" s="4">
        <v>91.937799999999996</v>
      </c>
      <c r="O345" s="4">
        <v>0</v>
      </c>
      <c r="P345" s="4">
        <v>91.9</v>
      </c>
      <c r="Q345" s="4">
        <v>69.116699999999994</v>
      </c>
      <c r="R345" s="4">
        <v>0</v>
      </c>
      <c r="S345" s="4">
        <v>69.099999999999994</v>
      </c>
      <c r="T345" s="4">
        <v>24205.9067</v>
      </c>
      <c r="W345" s="4">
        <v>0</v>
      </c>
      <c r="X345" s="4">
        <v>3.3340000000000001</v>
      </c>
      <c r="Y345" s="4">
        <v>12.1</v>
      </c>
      <c r="Z345" s="4">
        <v>848</v>
      </c>
      <c r="AA345" s="4">
        <v>876</v>
      </c>
      <c r="AB345" s="4">
        <v>875</v>
      </c>
      <c r="AC345" s="4">
        <v>61</v>
      </c>
      <c r="AD345" s="4">
        <v>4.75</v>
      </c>
      <c r="AE345" s="4">
        <v>0.11</v>
      </c>
      <c r="AF345" s="4">
        <v>980</v>
      </c>
      <c r="AG345" s="4">
        <v>-16</v>
      </c>
      <c r="AH345" s="4">
        <v>8.7282720000000005</v>
      </c>
      <c r="AI345" s="4">
        <v>9</v>
      </c>
      <c r="AJ345" s="4">
        <v>190.7</v>
      </c>
      <c r="AK345" s="4">
        <v>138.69999999999999</v>
      </c>
      <c r="AL345" s="4">
        <v>2.7</v>
      </c>
      <c r="AM345" s="4">
        <v>195</v>
      </c>
      <c r="AN345" s="4" t="s">
        <v>155</v>
      </c>
      <c r="AO345" s="4">
        <v>2</v>
      </c>
      <c r="AP345" s="5">
        <v>0.85828703703703713</v>
      </c>
      <c r="AQ345" s="4">
        <v>47.161634999999997</v>
      </c>
      <c r="AR345" s="4">
        <v>-88.484013000000004</v>
      </c>
      <c r="AS345" s="4">
        <v>316.60000000000002</v>
      </c>
      <c r="AT345" s="4">
        <v>37.1</v>
      </c>
      <c r="AU345" s="4">
        <v>12</v>
      </c>
      <c r="AV345" s="4">
        <v>9</v>
      </c>
      <c r="AW345" s="4" t="s">
        <v>201</v>
      </c>
      <c r="AX345" s="4">
        <v>1.184815</v>
      </c>
      <c r="AY345" s="4">
        <v>2.1544460000000001</v>
      </c>
      <c r="AZ345" s="4">
        <v>2.6544460000000001</v>
      </c>
      <c r="BA345" s="4">
        <v>14.023</v>
      </c>
      <c r="BB345" s="4">
        <v>12.28</v>
      </c>
      <c r="BC345" s="4">
        <v>0.88</v>
      </c>
      <c r="BD345" s="4">
        <v>16.975999999999999</v>
      </c>
      <c r="BE345" s="4">
        <v>1646.5139999999999</v>
      </c>
      <c r="BF345" s="4">
        <v>550.125</v>
      </c>
      <c r="BG345" s="4">
        <v>2.0720000000000001</v>
      </c>
      <c r="BH345" s="4">
        <v>0</v>
      </c>
      <c r="BI345" s="4">
        <v>2.0720000000000001</v>
      </c>
      <c r="BJ345" s="4">
        <v>1.5580000000000001</v>
      </c>
      <c r="BK345" s="4">
        <v>0</v>
      </c>
      <c r="BL345" s="4">
        <v>1.5580000000000001</v>
      </c>
      <c r="BM345" s="4">
        <v>172.29490000000001</v>
      </c>
      <c r="BQ345" s="4">
        <v>521.79399999999998</v>
      </c>
      <c r="BR345" s="4">
        <v>0.58232600000000001</v>
      </c>
      <c r="BS345" s="4">
        <v>-5</v>
      </c>
      <c r="BT345" s="4">
        <v>-0.103543</v>
      </c>
      <c r="BU345" s="4">
        <v>14.230584</v>
      </c>
      <c r="BV345" s="4">
        <v>-2.0915780000000002</v>
      </c>
    </row>
    <row r="346" spans="1:74" x14ac:dyDescent="0.25">
      <c r="A346" s="2">
        <v>42067</v>
      </c>
      <c r="B346" s="3">
        <v>2.4099537037037034E-2</v>
      </c>
      <c r="C346" s="4">
        <v>8.5909999999999993</v>
      </c>
      <c r="D346" s="4">
        <v>4.6844999999999999</v>
      </c>
      <c r="E346" s="4">
        <v>46844.863519999999</v>
      </c>
      <c r="F346" s="4">
        <v>112.5</v>
      </c>
      <c r="G346" s="4">
        <v>-5.9</v>
      </c>
      <c r="H346" s="4">
        <v>24231.4</v>
      </c>
      <c r="J346" s="4">
        <v>3.9</v>
      </c>
      <c r="K346" s="4">
        <v>0.85780000000000001</v>
      </c>
      <c r="L346" s="4">
        <v>7.3689</v>
      </c>
      <c r="M346" s="4">
        <v>4.0180999999999996</v>
      </c>
      <c r="N346" s="4">
        <v>96.471699999999998</v>
      </c>
      <c r="O346" s="4">
        <v>0</v>
      </c>
      <c r="P346" s="4">
        <v>96.5</v>
      </c>
      <c r="Q346" s="4">
        <v>72.525099999999995</v>
      </c>
      <c r="R346" s="4">
        <v>0</v>
      </c>
      <c r="S346" s="4">
        <v>72.5</v>
      </c>
      <c r="T346" s="4">
        <v>24231.445</v>
      </c>
      <c r="W346" s="4">
        <v>0</v>
      </c>
      <c r="X346" s="4">
        <v>3.3452000000000002</v>
      </c>
      <c r="Y346" s="4">
        <v>12</v>
      </c>
      <c r="Z346" s="4">
        <v>849</v>
      </c>
      <c r="AA346" s="4">
        <v>876</v>
      </c>
      <c r="AB346" s="4">
        <v>875</v>
      </c>
      <c r="AC346" s="4">
        <v>61</v>
      </c>
      <c r="AD346" s="4">
        <v>4.75</v>
      </c>
      <c r="AE346" s="4">
        <v>0.11</v>
      </c>
      <c r="AF346" s="4">
        <v>980</v>
      </c>
      <c r="AG346" s="4">
        <v>-16</v>
      </c>
      <c r="AH346" s="4">
        <v>8</v>
      </c>
      <c r="AI346" s="4">
        <v>9</v>
      </c>
      <c r="AJ346" s="4">
        <v>190.3</v>
      </c>
      <c r="AK346" s="4">
        <v>138.30000000000001</v>
      </c>
      <c r="AL346" s="4">
        <v>2.6</v>
      </c>
      <c r="AM346" s="4">
        <v>195</v>
      </c>
      <c r="AN346" s="4" t="s">
        <v>155</v>
      </c>
      <c r="AO346" s="4">
        <v>2</v>
      </c>
      <c r="AP346" s="5">
        <v>0.85829861111111105</v>
      </c>
      <c r="AQ346" s="4">
        <v>47.16178</v>
      </c>
      <c r="AR346" s="4">
        <v>-88.484076999999999</v>
      </c>
      <c r="AS346" s="4">
        <v>316.39999999999998</v>
      </c>
      <c r="AT346" s="4">
        <v>37.299999999999997</v>
      </c>
      <c r="AU346" s="4">
        <v>12</v>
      </c>
      <c r="AV346" s="4">
        <v>9</v>
      </c>
      <c r="AW346" s="4" t="s">
        <v>201</v>
      </c>
      <c r="AX346" s="4">
        <v>1.2</v>
      </c>
      <c r="AY346" s="4">
        <v>2.2000000000000002</v>
      </c>
      <c r="AZ346" s="4">
        <v>2.7</v>
      </c>
      <c r="BA346" s="4">
        <v>14.023</v>
      </c>
      <c r="BB346" s="4">
        <v>12.54</v>
      </c>
      <c r="BC346" s="4">
        <v>0.89</v>
      </c>
      <c r="BD346" s="4">
        <v>16.582999999999998</v>
      </c>
      <c r="BE346" s="4">
        <v>1617.846</v>
      </c>
      <c r="BF346" s="4">
        <v>561.48500000000001</v>
      </c>
      <c r="BG346" s="4">
        <v>2.218</v>
      </c>
      <c r="BH346" s="4">
        <v>0</v>
      </c>
      <c r="BI346" s="4">
        <v>2.218</v>
      </c>
      <c r="BJ346" s="4">
        <v>1.667</v>
      </c>
      <c r="BK346" s="4">
        <v>0</v>
      </c>
      <c r="BL346" s="4">
        <v>1.667</v>
      </c>
      <c r="BM346" s="4">
        <v>175.92830000000001</v>
      </c>
      <c r="BQ346" s="4">
        <v>534.02599999999995</v>
      </c>
      <c r="BR346" s="4">
        <v>0.61649799999999999</v>
      </c>
      <c r="BS346" s="4">
        <v>-5</v>
      </c>
      <c r="BT346" s="4">
        <v>-0.104729</v>
      </c>
      <c r="BU346" s="4">
        <v>15.065658000000001</v>
      </c>
      <c r="BV346" s="4">
        <v>-2.1155309999999998</v>
      </c>
    </row>
    <row r="347" spans="1:74" x14ac:dyDescent="0.25">
      <c r="A347" s="2">
        <v>42067</v>
      </c>
      <c r="B347" s="3">
        <v>2.4111111111111111E-2</v>
      </c>
      <c r="C347" s="4">
        <v>8.52</v>
      </c>
      <c r="D347" s="4">
        <v>5.0612000000000004</v>
      </c>
      <c r="E347" s="4">
        <v>50612.377849999997</v>
      </c>
      <c r="F347" s="4">
        <v>143.4</v>
      </c>
      <c r="G347" s="4">
        <v>-5.6</v>
      </c>
      <c r="H347" s="4">
        <v>24728.6</v>
      </c>
      <c r="J347" s="4">
        <v>3.9</v>
      </c>
      <c r="K347" s="4">
        <v>0.85419999999999996</v>
      </c>
      <c r="L347" s="4">
        <v>7.2775999999999996</v>
      </c>
      <c r="M347" s="4">
        <v>4.3231999999999999</v>
      </c>
      <c r="N347" s="4">
        <v>122.50369999999999</v>
      </c>
      <c r="O347" s="4">
        <v>0</v>
      </c>
      <c r="P347" s="4">
        <v>122.5</v>
      </c>
      <c r="Q347" s="4">
        <v>92.095399999999998</v>
      </c>
      <c r="R347" s="4">
        <v>0</v>
      </c>
      <c r="S347" s="4">
        <v>92.1</v>
      </c>
      <c r="T347" s="4">
        <v>24728.632000000001</v>
      </c>
      <c r="W347" s="4">
        <v>0</v>
      </c>
      <c r="X347" s="4">
        <v>3.3313000000000001</v>
      </c>
      <c r="Y347" s="4">
        <v>12.1</v>
      </c>
      <c r="Z347" s="4">
        <v>849</v>
      </c>
      <c r="AA347" s="4">
        <v>877</v>
      </c>
      <c r="AB347" s="4">
        <v>876</v>
      </c>
      <c r="AC347" s="4">
        <v>61</v>
      </c>
      <c r="AD347" s="4">
        <v>4.75</v>
      </c>
      <c r="AE347" s="4">
        <v>0.11</v>
      </c>
      <c r="AF347" s="4">
        <v>980</v>
      </c>
      <c r="AG347" s="4">
        <v>-16</v>
      </c>
      <c r="AH347" s="4">
        <v>8</v>
      </c>
      <c r="AI347" s="4">
        <v>9</v>
      </c>
      <c r="AJ347" s="4">
        <v>190.7</v>
      </c>
      <c r="AK347" s="4">
        <v>138.69999999999999</v>
      </c>
      <c r="AL347" s="4">
        <v>2.6</v>
      </c>
      <c r="AM347" s="4">
        <v>195</v>
      </c>
      <c r="AN347" s="4" t="s">
        <v>155</v>
      </c>
      <c r="AO347" s="4">
        <v>2</v>
      </c>
      <c r="AP347" s="5">
        <v>0.8583101851851852</v>
      </c>
      <c r="AQ347" s="4">
        <v>47.161929999999998</v>
      </c>
      <c r="AR347" s="4">
        <v>-88.484133999999997</v>
      </c>
      <c r="AS347" s="4">
        <v>316.60000000000002</v>
      </c>
      <c r="AT347" s="4">
        <v>38.200000000000003</v>
      </c>
      <c r="AU347" s="4">
        <v>12</v>
      </c>
      <c r="AV347" s="4">
        <v>9</v>
      </c>
      <c r="AW347" s="4" t="s">
        <v>201</v>
      </c>
      <c r="AX347" s="4">
        <v>1.0302</v>
      </c>
      <c r="AY347" s="4">
        <v>1.7755000000000001</v>
      </c>
      <c r="AZ347" s="4">
        <v>2.1057000000000001</v>
      </c>
      <c r="BA347" s="4">
        <v>14.023</v>
      </c>
      <c r="BB347" s="4">
        <v>12.22</v>
      </c>
      <c r="BC347" s="4">
        <v>0.87</v>
      </c>
      <c r="BD347" s="4">
        <v>17.071000000000002</v>
      </c>
      <c r="BE347" s="4">
        <v>1567.8009999999999</v>
      </c>
      <c r="BF347" s="4">
        <v>592.76900000000001</v>
      </c>
      <c r="BG347" s="4">
        <v>2.7639999999999998</v>
      </c>
      <c r="BH347" s="4">
        <v>0</v>
      </c>
      <c r="BI347" s="4">
        <v>2.7639999999999998</v>
      </c>
      <c r="BJ347" s="4">
        <v>2.0779999999999998</v>
      </c>
      <c r="BK347" s="4">
        <v>0</v>
      </c>
      <c r="BL347" s="4">
        <v>2.0779999999999998</v>
      </c>
      <c r="BM347" s="4">
        <v>176.16589999999999</v>
      </c>
      <c r="BQ347" s="4">
        <v>521.81299999999999</v>
      </c>
      <c r="BR347" s="4">
        <v>0.65557799999999999</v>
      </c>
      <c r="BS347" s="4">
        <v>-5</v>
      </c>
      <c r="BT347" s="4">
        <v>-0.10427</v>
      </c>
      <c r="BU347" s="4">
        <v>16.020697999999999</v>
      </c>
      <c r="BV347" s="4">
        <v>-2.106249</v>
      </c>
    </row>
    <row r="348" spans="1:74" x14ac:dyDescent="0.25">
      <c r="A348" s="2">
        <v>42067</v>
      </c>
      <c r="B348" s="3">
        <v>2.4122685185185181E-2</v>
      </c>
      <c r="C348" s="4">
        <v>8.6940000000000008</v>
      </c>
      <c r="D348" s="4">
        <v>4.9748999999999999</v>
      </c>
      <c r="E348" s="4">
        <v>49749.185669999999</v>
      </c>
      <c r="F348" s="4">
        <v>161.69999999999999</v>
      </c>
      <c r="G348" s="4">
        <v>-5.5</v>
      </c>
      <c r="H348" s="4">
        <v>24467.9</v>
      </c>
      <c r="J348" s="4">
        <v>4</v>
      </c>
      <c r="K348" s="4">
        <v>0.85389999999999999</v>
      </c>
      <c r="L348" s="4">
        <v>7.4241000000000001</v>
      </c>
      <c r="M348" s="4">
        <v>4.2481</v>
      </c>
      <c r="N348" s="4">
        <v>138.0752</v>
      </c>
      <c r="O348" s="4">
        <v>0</v>
      </c>
      <c r="P348" s="4">
        <v>138.1</v>
      </c>
      <c r="Q348" s="4">
        <v>103.8017</v>
      </c>
      <c r="R348" s="4">
        <v>0</v>
      </c>
      <c r="S348" s="4">
        <v>103.8</v>
      </c>
      <c r="T348" s="4">
        <v>24467.933099999998</v>
      </c>
      <c r="W348" s="4">
        <v>0</v>
      </c>
      <c r="X348" s="4">
        <v>3.4156</v>
      </c>
      <c r="Y348" s="4">
        <v>12</v>
      </c>
      <c r="Z348" s="4">
        <v>850</v>
      </c>
      <c r="AA348" s="4">
        <v>878</v>
      </c>
      <c r="AB348" s="4">
        <v>878</v>
      </c>
      <c r="AC348" s="4">
        <v>61</v>
      </c>
      <c r="AD348" s="4">
        <v>4.75</v>
      </c>
      <c r="AE348" s="4">
        <v>0.11</v>
      </c>
      <c r="AF348" s="4">
        <v>980</v>
      </c>
      <c r="AG348" s="4">
        <v>-16</v>
      </c>
      <c r="AH348" s="4">
        <v>8</v>
      </c>
      <c r="AI348" s="4">
        <v>9</v>
      </c>
      <c r="AJ348" s="4">
        <v>190</v>
      </c>
      <c r="AK348" s="4">
        <v>138</v>
      </c>
      <c r="AL348" s="4">
        <v>2.6</v>
      </c>
      <c r="AM348" s="4">
        <v>195</v>
      </c>
      <c r="AN348" s="4" t="s">
        <v>155</v>
      </c>
      <c r="AO348" s="4">
        <v>2</v>
      </c>
      <c r="AP348" s="5">
        <v>0.85832175925925924</v>
      </c>
      <c r="AQ348" s="4">
        <v>47.162080000000003</v>
      </c>
      <c r="AR348" s="4">
        <v>-88.484189000000001</v>
      </c>
      <c r="AS348" s="4">
        <v>316.7</v>
      </c>
      <c r="AT348" s="4">
        <v>40.299999999999997</v>
      </c>
      <c r="AU348" s="4">
        <v>12</v>
      </c>
      <c r="AV348" s="4">
        <v>9</v>
      </c>
      <c r="AW348" s="4" t="s">
        <v>201</v>
      </c>
      <c r="AX348" s="4">
        <v>1</v>
      </c>
      <c r="AY348" s="4">
        <v>1.7</v>
      </c>
      <c r="AZ348" s="4">
        <v>2</v>
      </c>
      <c r="BA348" s="4">
        <v>14.023</v>
      </c>
      <c r="BB348" s="4">
        <v>12.2</v>
      </c>
      <c r="BC348" s="4">
        <v>0.87</v>
      </c>
      <c r="BD348" s="4">
        <v>17.11</v>
      </c>
      <c r="BE348" s="4">
        <v>1594.221</v>
      </c>
      <c r="BF348" s="4">
        <v>580.59199999999998</v>
      </c>
      <c r="BG348" s="4">
        <v>3.105</v>
      </c>
      <c r="BH348" s="4">
        <v>0</v>
      </c>
      <c r="BI348" s="4">
        <v>3.105</v>
      </c>
      <c r="BJ348" s="4">
        <v>2.3340000000000001</v>
      </c>
      <c r="BK348" s="4">
        <v>0</v>
      </c>
      <c r="BL348" s="4">
        <v>2.3340000000000001</v>
      </c>
      <c r="BM348" s="4">
        <v>173.74799999999999</v>
      </c>
      <c r="BQ348" s="4">
        <v>533.29399999999998</v>
      </c>
      <c r="BR348" s="4">
        <v>0.71346299999999996</v>
      </c>
      <c r="BS348" s="4">
        <v>-5</v>
      </c>
      <c r="BT348" s="4">
        <v>-0.105269</v>
      </c>
      <c r="BU348" s="4">
        <v>17.435241000000001</v>
      </c>
      <c r="BV348" s="4">
        <v>-2.1264280000000002</v>
      </c>
    </row>
    <row r="349" spans="1:74" x14ac:dyDescent="0.25">
      <c r="A349" s="2">
        <v>42067</v>
      </c>
      <c r="B349" s="3">
        <v>2.4134259259259258E-2</v>
      </c>
      <c r="C349" s="4">
        <v>8.8230000000000004</v>
      </c>
      <c r="D349" s="4">
        <v>4.6592000000000002</v>
      </c>
      <c r="E349" s="4">
        <v>46591.742489999997</v>
      </c>
      <c r="F349" s="4">
        <v>193.5</v>
      </c>
      <c r="G349" s="4">
        <v>-5.3</v>
      </c>
      <c r="H349" s="4">
        <v>24267.5</v>
      </c>
      <c r="J349" s="4">
        <v>4</v>
      </c>
      <c r="K349" s="4">
        <v>0.85599999999999998</v>
      </c>
      <c r="L349" s="4">
        <v>7.5522999999999998</v>
      </c>
      <c r="M349" s="4">
        <v>3.9883999999999999</v>
      </c>
      <c r="N349" s="4">
        <v>165.63319999999999</v>
      </c>
      <c r="O349" s="4">
        <v>0</v>
      </c>
      <c r="P349" s="4">
        <v>165.6</v>
      </c>
      <c r="Q349" s="4">
        <v>124.5192</v>
      </c>
      <c r="R349" s="4">
        <v>0</v>
      </c>
      <c r="S349" s="4">
        <v>124.5</v>
      </c>
      <c r="T349" s="4">
        <v>24267.4686</v>
      </c>
      <c r="W349" s="4">
        <v>0</v>
      </c>
      <c r="X349" s="4">
        <v>3.4241000000000001</v>
      </c>
      <c r="Y349" s="4">
        <v>12</v>
      </c>
      <c r="Z349" s="4">
        <v>850</v>
      </c>
      <c r="AA349" s="4">
        <v>877</v>
      </c>
      <c r="AB349" s="4">
        <v>878</v>
      </c>
      <c r="AC349" s="4">
        <v>61</v>
      </c>
      <c r="AD349" s="4">
        <v>4.75</v>
      </c>
      <c r="AE349" s="4">
        <v>0.11</v>
      </c>
      <c r="AF349" s="4">
        <v>980</v>
      </c>
      <c r="AG349" s="4">
        <v>-16</v>
      </c>
      <c r="AH349" s="4">
        <v>8.2677320000000005</v>
      </c>
      <c r="AI349" s="4">
        <v>9</v>
      </c>
      <c r="AJ349" s="4">
        <v>190.3</v>
      </c>
      <c r="AK349" s="4">
        <v>138</v>
      </c>
      <c r="AL349" s="4">
        <v>2.2000000000000002</v>
      </c>
      <c r="AM349" s="4">
        <v>195</v>
      </c>
      <c r="AN349" s="4" t="s">
        <v>155</v>
      </c>
      <c r="AO349" s="4">
        <v>2</v>
      </c>
      <c r="AP349" s="5">
        <v>0.85833333333333339</v>
      </c>
      <c r="AQ349" s="4">
        <v>47.162261999999998</v>
      </c>
      <c r="AR349" s="4">
        <v>-88.484162999999995</v>
      </c>
      <c r="AS349" s="4">
        <v>317.60000000000002</v>
      </c>
      <c r="AT349" s="4">
        <v>40.6</v>
      </c>
      <c r="AU349" s="4">
        <v>12</v>
      </c>
      <c r="AV349" s="4">
        <v>9</v>
      </c>
      <c r="AW349" s="4" t="s">
        <v>201</v>
      </c>
      <c r="AX349" s="4">
        <v>1.0849</v>
      </c>
      <c r="AY349" s="4">
        <v>2.0396000000000001</v>
      </c>
      <c r="AZ349" s="4">
        <v>2.2547000000000001</v>
      </c>
      <c r="BA349" s="4">
        <v>14.023</v>
      </c>
      <c r="BB349" s="4">
        <v>12.39</v>
      </c>
      <c r="BC349" s="4">
        <v>0.88</v>
      </c>
      <c r="BD349" s="4">
        <v>16.818999999999999</v>
      </c>
      <c r="BE349" s="4">
        <v>1639.3969999999999</v>
      </c>
      <c r="BF349" s="4">
        <v>551.03200000000004</v>
      </c>
      <c r="BG349" s="4">
        <v>3.7650000000000001</v>
      </c>
      <c r="BH349" s="4">
        <v>0</v>
      </c>
      <c r="BI349" s="4">
        <v>3.7650000000000001</v>
      </c>
      <c r="BJ349" s="4">
        <v>2.831</v>
      </c>
      <c r="BK349" s="4">
        <v>0</v>
      </c>
      <c r="BL349" s="4">
        <v>2.831</v>
      </c>
      <c r="BM349" s="4">
        <v>174.20070000000001</v>
      </c>
      <c r="BQ349" s="4">
        <v>540.44299999999998</v>
      </c>
      <c r="BR349" s="4">
        <v>0.70851900000000001</v>
      </c>
      <c r="BS349" s="4">
        <v>-5</v>
      </c>
      <c r="BT349" s="4">
        <v>-0.106</v>
      </c>
      <c r="BU349" s="4">
        <v>17.314444999999999</v>
      </c>
      <c r="BV349" s="4">
        <v>-2.1412</v>
      </c>
    </row>
    <row r="350" spans="1:74" x14ac:dyDescent="0.25">
      <c r="A350" s="2">
        <v>42067</v>
      </c>
      <c r="B350" s="3">
        <v>2.4145833333333335E-2</v>
      </c>
      <c r="C350" s="4">
        <v>8.7780000000000005</v>
      </c>
      <c r="D350" s="4">
        <v>4.5744999999999996</v>
      </c>
      <c r="E350" s="4">
        <v>45745.224999999999</v>
      </c>
      <c r="F350" s="4">
        <v>227.3</v>
      </c>
      <c r="G350" s="4">
        <v>-5.0999999999999996</v>
      </c>
      <c r="H350" s="4">
        <v>23825</v>
      </c>
      <c r="J350" s="4">
        <v>4.0999999999999996</v>
      </c>
      <c r="K350" s="4">
        <v>0.85750000000000004</v>
      </c>
      <c r="L350" s="4">
        <v>7.5277000000000003</v>
      </c>
      <c r="M350" s="4">
        <v>3.9228000000000001</v>
      </c>
      <c r="N350" s="4">
        <v>194.91210000000001</v>
      </c>
      <c r="O350" s="4">
        <v>0</v>
      </c>
      <c r="P350" s="4">
        <v>194.9</v>
      </c>
      <c r="Q350" s="4">
        <v>146.53110000000001</v>
      </c>
      <c r="R350" s="4">
        <v>0</v>
      </c>
      <c r="S350" s="4">
        <v>146.5</v>
      </c>
      <c r="T350" s="4">
        <v>23824.987700000001</v>
      </c>
      <c r="W350" s="4">
        <v>0</v>
      </c>
      <c r="X350" s="4">
        <v>3.5158999999999998</v>
      </c>
      <c r="Y350" s="4">
        <v>12</v>
      </c>
      <c r="Z350" s="4">
        <v>849</v>
      </c>
      <c r="AA350" s="4">
        <v>876</v>
      </c>
      <c r="AB350" s="4">
        <v>879</v>
      </c>
      <c r="AC350" s="4">
        <v>61</v>
      </c>
      <c r="AD350" s="4">
        <v>4.75</v>
      </c>
      <c r="AE350" s="4">
        <v>0.11</v>
      </c>
      <c r="AF350" s="4">
        <v>980</v>
      </c>
      <c r="AG350" s="4">
        <v>-16</v>
      </c>
      <c r="AH350" s="4">
        <v>9</v>
      </c>
      <c r="AI350" s="4">
        <v>9</v>
      </c>
      <c r="AJ350" s="4">
        <v>191</v>
      </c>
      <c r="AK350" s="4">
        <v>138</v>
      </c>
      <c r="AL350" s="4">
        <v>1.8</v>
      </c>
      <c r="AM350" s="4">
        <v>195</v>
      </c>
      <c r="AN350" s="4" t="s">
        <v>155</v>
      </c>
      <c r="AO350" s="4">
        <v>2</v>
      </c>
      <c r="AP350" s="5">
        <v>0.85834490740740732</v>
      </c>
      <c r="AQ350" s="4">
        <v>47.162447</v>
      </c>
      <c r="AR350" s="4">
        <v>-88.484112999999994</v>
      </c>
      <c r="AS350" s="4">
        <v>318.2</v>
      </c>
      <c r="AT350" s="4">
        <v>42.6</v>
      </c>
      <c r="AU350" s="4">
        <v>12</v>
      </c>
      <c r="AV350" s="4">
        <v>9</v>
      </c>
      <c r="AW350" s="4" t="s">
        <v>201</v>
      </c>
      <c r="AX350" s="4">
        <v>1.1000000000000001</v>
      </c>
      <c r="AY350" s="4">
        <v>2.3546999999999998</v>
      </c>
      <c r="AZ350" s="4">
        <v>2.6396000000000002</v>
      </c>
      <c r="BA350" s="4">
        <v>14.023</v>
      </c>
      <c r="BB350" s="4">
        <v>12.54</v>
      </c>
      <c r="BC350" s="4">
        <v>0.89</v>
      </c>
      <c r="BD350" s="4">
        <v>16.614000000000001</v>
      </c>
      <c r="BE350" s="4">
        <v>1649.9829999999999</v>
      </c>
      <c r="BF350" s="4">
        <v>547.255</v>
      </c>
      <c r="BG350" s="4">
        <v>4.4740000000000002</v>
      </c>
      <c r="BH350" s="4">
        <v>0</v>
      </c>
      <c r="BI350" s="4">
        <v>4.4740000000000002</v>
      </c>
      <c r="BJ350" s="4">
        <v>3.363</v>
      </c>
      <c r="BK350" s="4">
        <v>0</v>
      </c>
      <c r="BL350" s="4">
        <v>3.363</v>
      </c>
      <c r="BM350" s="4">
        <v>172.691</v>
      </c>
      <c r="BQ350" s="4">
        <v>560.33699999999999</v>
      </c>
      <c r="BR350" s="4">
        <v>0.70246799999999998</v>
      </c>
      <c r="BS350" s="4">
        <v>-5</v>
      </c>
      <c r="BT350" s="4">
        <v>-0.10680000000000001</v>
      </c>
      <c r="BU350" s="4">
        <v>17.166550000000001</v>
      </c>
      <c r="BV350" s="4">
        <v>-2.1573639999999998</v>
      </c>
    </row>
    <row r="351" spans="1:74" x14ac:dyDescent="0.25">
      <c r="A351" s="2">
        <v>42067</v>
      </c>
      <c r="B351" s="3">
        <v>2.4157407407407409E-2</v>
      </c>
      <c r="C351" s="4">
        <v>8.9890000000000008</v>
      </c>
      <c r="D351" s="4">
        <v>4.6125999999999996</v>
      </c>
      <c r="E351" s="4">
        <v>46125.757830000002</v>
      </c>
      <c r="F351" s="4">
        <v>228.6</v>
      </c>
      <c r="G351" s="4">
        <v>-3</v>
      </c>
      <c r="H351" s="4">
        <v>23720.3</v>
      </c>
      <c r="J351" s="4">
        <v>4.0999999999999996</v>
      </c>
      <c r="K351" s="4">
        <v>0.85560000000000003</v>
      </c>
      <c r="L351" s="4">
        <v>7.6908000000000003</v>
      </c>
      <c r="M351" s="4">
        <v>3.9466000000000001</v>
      </c>
      <c r="N351" s="4">
        <v>195.596</v>
      </c>
      <c r="O351" s="4">
        <v>0</v>
      </c>
      <c r="P351" s="4">
        <v>195.6</v>
      </c>
      <c r="Q351" s="4">
        <v>147.0463</v>
      </c>
      <c r="R351" s="4">
        <v>0</v>
      </c>
      <c r="S351" s="4">
        <v>147</v>
      </c>
      <c r="T351" s="4">
        <v>23720.3462</v>
      </c>
      <c r="W351" s="4">
        <v>0</v>
      </c>
      <c r="X351" s="4">
        <v>3.5081000000000002</v>
      </c>
      <c r="Y351" s="4">
        <v>11.9</v>
      </c>
      <c r="Z351" s="4">
        <v>850</v>
      </c>
      <c r="AA351" s="4">
        <v>877</v>
      </c>
      <c r="AB351" s="4">
        <v>879</v>
      </c>
      <c r="AC351" s="4">
        <v>61</v>
      </c>
      <c r="AD351" s="4">
        <v>4.75</v>
      </c>
      <c r="AE351" s="4">
        <v>0.11</v>
      </c>
      <c r="AF351" s="4">
        <v>979</v>
      </c>
      <c r="AG351" s="4">
        <v>-16</v>
      </c>
      <c r="AH351" s="4">
        <v>9</v>
      </c>
      <c r="AI351" s="4">
        <v>9</v>
      </c>
      <c r="AJ351" s="4">
        <v>191</v>
      </c>
      <c r="AK351" s="4">
        <v>138.30000000000001</v>
      </c>
      <c r="AL351" s="4">
        <v>1.8</v>
      </c>
      <c r="AM351" s="4">
        <v>195</v>
      </c>
      <c r="AN351" s="4" t="s">
        <v>155</v>
      </c>
      <c r="AO351" s="4">
        <v>2</v>
      </c>
      <c r="AP351" s="5">
        <v>0.85835648148148147</v>
      </c>
      <c r="AQ351" s="4">
        <v>47.162633999999997</v>
      </c>
      <c r="AR351" s="4">
        <v>-88.484100999999995</v>
      </c>
      <c r="AS351" s="4">
        <v>318.60000000000002</v>
      </c>
      <c r="AT351" s="4">
        <v>44.4</v>
      </c>
      <c r="AU351" s="4">
        <v>12</v>
      </c>
      <c r="AV351" s="4">
        <v>9</v>
      </c>
      <c r="AW351" s="4" t="s">
        <v>201</v>
      </c>
      <c r="AX351" s="4">
        <v>1.1000000000000001</v>
      </c>
      <c r="AY351" s="4">
        <v>2.4</v>
      </c>
      <c r="AZ351" s="4">
        <v>2.7</v>
      </c>
      <c r="BA351" s="4">
        <v>14.023</v>
      </c>
      <c r="BB351" s="4">
        <v>12.37</v>
      </c>
      <c r="BC351" s="4">
        <v>0.88</v>
      </c>
      <c r="BD351" s="4">
        <v>16.873999999999999</v>
      </c>
      <c r="BE351" s="4">
        <v>1664.4380000000001</v>
      </c>
      <c r="BF351" s="4">
        <v>543.625</v>
      </c>
      <c r="BG351" s="4">
        <v>4.4329999999999998</v>
      </c>
      <c r="BH351" s="4">
        <v>0</v>
      </c>
      <c r="BI351" s="4">
        <v>4.4329999999999998</v>
      </c>
      <c r="BJ351" s="4">
        <v>3.3330000000000002</v>
      </c>
      <c r="BK351" s="4">
        <v>0</v>
      </c>
      <c r="BL351" s="4">
        <v>3.3330000000000002</v>
      </c>
      <c r="BM351" s="4">
        <v>169.76050000000001</v>
      </c>
      <c r="BQ351" s="4">
        <v>552.029</v>
      </c>
      <c r="BR351" s="4">
        <v>0.67555799999999999</v>
      </c>
      <c r="BS351" s="4">
        <v>-5</v>
      </c>
      <c r="BT351" s="4">
        <v>-0.109</v>
      </c>
      <c r="BU351" s="4">
        <v>16.508948</v>
      </c>
      <c r="BV351" s="4">
        <v>-2.2018</v>
      </c>
    </row>
    <row r="352" spans="1:74" x14ac:dyDescent="0.25">
      <c r="A352" s="2">
        <v>42067</v>
      </c>
      <c r="B352" s="3">
        <v>2.4168981481481482E-2</v>
      </c>
      <c r="C352" s="4">
        <v>8.3390000000000004</v>
      </c>
      <c r="D352" s="4">
        <v>4.8789999999999996</v>
      </c>
      <c r="E352" s="4">
        <v>48789.647649999999</v>
      </c>
      <c r="F352" s="4">
        <v>227.9</v>
      </c>
      <c r="G352" s="4">
        <v>-2.9</v>
      </c>
      <c r="H352" s="4">
        <v>23556.400000000001</v>
      </c>
      <c r="J352" s="4">
        <v>4.0999999999999996</v>
      </c>
      <c r="K352" s="4">
        <v>0.85850000000000004</v>
      </c>
      <c r="L352" s="4">
        <v>7.1582999999999997</v>
      </c>
      <c r="M352" s="4">
        <v>4.1883999999999997</v>
      </c>
      <c r="N352" s="4">
        <v>195.65629999999999</v>
      </c>
      <c r="O352" s="4">
        <v>0</v>
      </c>
      <c r="P352" s="4">
        <v>195.7</v>
      </c>
      <c r="Q352" s="4">
        <v>147.10130000000001</v>
      </c>
      <c r="R352" s="4">
        <v>0</v>
      </c>
      <c r="S352" s="4">
        <v>147.1</v>
      </c>
      <c r="T352" s="4">
        <v>23556.420699999999</v>
      </c>
      <c r="W352" s="4">
        <v>0</v>
      </c>
      <c r="X352" s="4">
        <v>3.5196999999999998</v>
      </c>
      <c r="Y352" s="4">
        <v>12</v>
      </c>
      <c r="Z352" s="4">
        <v>850</v>
      </c>
      <c r="AA352" s="4">
        <v>877</v>
      </c>
      <c r="AB352" s="4">
        <v>877</v>
      </c>
      <c r="AC352" s="4">
        <v>61.3</v>
      </c>
      <c r="AD352" s="4">
        <v>4.7699999999999996</v>
      </c>
      <c r="AE352" s="4">
        <v>0.11</v>
      </c>
      <c r="AF352" s="4">
        <v>980</v>
      </c>
      <c r="AG352" s="4">
        <v>-16</v>
      </c>
      <c r="AH352" s="4">
        <v>9</v>
      </c>
      <c r="AI352" s="4">
        <v>9</v>
      </c>
      <c r="AJ352" s="4">
        <v>191</v>
      </c>
      <c r="AK352" s="4">
        <v>139</v>
      </c>
      <c r="AL352" s="4">
        <v>2.2000000000000002</v>
      </c>
      <c r="AM352" s="4">
        <v>195</v>
      </c>
      <c r="AN352" s="4" t="s">
        <v>155</v>
      </c>
      <c r="AO352" s="4">
        <v>2</v>
      </c>
      <c r="AP352" s="5">
        <v>0.85836805555555562</v>
      </c>
      <c r="AQ352" s="4">
        <v>47.162813</v>
      </c>
      <c r="AR352" s="4">
        <v>-88.484116999999998</v>
      </c>
      <c r="AS352" s="4">
        <v>319</v>
      </c>
      <c r="AT352" s="4">
        <v>44.4</v>
      </c>
      <c r="AU352" s="4">
        <v>12</v>
      </c>
      <c r="AV352" s="4">
        <v>9</v>
      </c>
      <c r="AW352" s="4" t="s">
        <v>201</v>
      </c>
      <c r="AX352" s="4">
        <v>1.1849000000000001</v>
      </c>
      <c r="AY352" s="4">
        <v>2.6547000000000001</v>
      </c>
      <c r="AZ352" s="4">
        <v>2.8698000000000001</v>
      </c>
      <c r="BA352" s="4">
        <v>14.023</v>
      </c>
      <c r="BB352" s="4">
        <v>12.62</v>
      </c>
      <c r="BC352" s="4">
        <v>0.9</v>
      </c>
      <c r="BD352" s="4">
        <v>16.488</v>
      </c>
      <c r="BE352" s="4">
        <v>1584.0139999999999</v>
      </c>
      <c r="BF352" s="4">
        <v>589.89099999999996</v>
      </c>
      <c r="BG352" s="4">
        <v>4.5339999999999998</v>
      </c>
      <c r="BH352" s="4">
        <v>0</v>
      </c>
      <c r="BI352" s="4">
        <v>4.5339999999999998</v>
      </c>
      <c r="BJ352" s="4">
        <v>3.4089999999999998</v>
      </c>
      <c r="BK352" s="4">
        <v>0</v>
      </c>
      <c r="BL352" s="4">
        <v>3.4089999999999998</v>
      </c>
      <c r="BM352" s="4">
        <v>172.37690000000001</v>
      </c>
      <c r="BQ352" s="4">
        <v>566.30399999999997</v>
      </c>
      <c r="BR352" s="4">
        <v>0.61037799999999998</v>
      </c>
      <c r="BS352" s="4">
        <v>-5</v>
      </c>
      <c r="BT352" s="4">
        <v>-0.109532</v>
      </c>
      <c r="BU352" s="4">
        <v>14.916112</v>
      </c>
      <c r="BV352" s="4">
        <v>-2.2125460000000001</v>
      </c>
    </row>
    <row r="353" spans="1:74" x14ac:dyDescent="0.25">
      <c r="A353" s="2">
        <v>42067</v>
      </c>
      <c r="B353" s="3">
        <v>2.4180555555555556E-2</v>
      </c>
      <c r="C353" s="4">
        <v>7.976</v>
      </c>
      <c r="D353" s="4">
        <v>6.0652999999999997</v>
      </c>
      <c r="E353" s="4">
        <v>60653.222130000002</v>
      </c>
      <c r="F353" s="4">
        <v>228.2</v>
      </c>
      <c r="G353" s="4">
        <v>-2.7</v>
      </c>
      <c r="H353" s="4">
        <v>23897.7</v>
      </c>
      <c r="J353" s="4">
        <v>4.0999999999999996</v>
      </c>
      <c r="K353" s="4">
        <v>0.84950000000000003</v>
      </c>
      <c r="L353" s="4">
        <v>6.7751999999999999</v>
      </c>
      <c r="M353" s="4">
        <v>5.1523000000000003</v>
      </c>
      <c r="N353" s="4">
        <v>193.8596</v>
      </c>
      <c r="O353" s="4">
        <v>0</v>
      </c>
      <c r="P353" s="4">
        <v>193.9</v>
      </c>
      <c r="Q353" s="4">
        <v>145.7818</v>
      </c>
      <c r="R353" s="4">
        <v>0</v>
      </c>
      <c r="S353" s="4">
        <v>145.80000000000001</v>
      </c>
      <c r="T353" s="4">
        <v>23897.738700000002</v>
      </c>
      <c r="W353" s="4">
        <v>0</v>
      </c>
      <c r="X353" s="4">
        <v>3.4828999999999999</v>
      </c>
      <c r="Y353" s="4">
        <v>12</v>
      </c>
      <c r="Z353" s="4">
        <v>850</v>
      </c>
      <c r="AA353" s="4">
        <v>877</v>
      </c>
      <c r="AB353" s="4">
        <v>876</v>
      </c>
      <c r="AC353" s="4">
        <v>62</v>
      </c>
      <c r="AD353" s="4">
        <v>4.83</v>
      </c>
      <c r="AE353" s="4">
        <v>0.11</v>
      </c>
      <c r="AF353" s="4">
        <v>979</v>
      </c>
      <c r="AG353" s="4">
        <v>-16</v>
      </c>
      <c r="AH353" s="4">
        <v>9</v>
      </c>
      <c r="AI353" s="4">
        <v>9</v>
      </c>
      <c r="AJ353" s="4">
        <v>191</v>
      </c>
      <c r="AK353" s="4">
        <v>139</v>
      </c>
      <c r="AL353" s="4">
        <v>2.7</v>
      </c>
      <c r="AM353" s="4">
        <v>195</v>
      </c>
      <c r="AN353" s="4" t="s">
        <v>155</v>
      </c>
      <c r="AO353" s="4">
        <v>2</v>
      </c>
      <c r="AP353" s="5">
        <v>0.85837962962962966</v>
      </c>
      <c r="AQ353" s="4">
        <v>47.162990000000001</v>
      </c>
      <c r="AR353" s="4">
        <v>-88.484168999999994</v>
      </c>
      <c r="AS353" s="4">
        <v>319.39999999999998</v>
      </c>
      <c r="AT353" s="4">
        <v>44.4</v>
      </c>
      <c r="AU353" s="4">
        <v>12</v>
      </c>
      <c r="AV353" s="4">
        <v>9</v>
      </c>
      <c r="AW353" s="4" t="s">
        <v>201</v>
      </c>
      <c r="AX353" s="4">
        <v>1.2</v>
      </c>
      <c r="AY353" s="4">
        <v>2.9546999999999999</v>
      </c>
      <c r="AZ353" s="4">
        <v>3.1547000000000001</v>
      </c>
      <c r="BA353" s="4">
        <v>14.023</v>
      </c>
      <c r="BB353" s="4">
        <v>11.82</v>
      </c>
      <c r="BC353" s="4">
        <v>0.84</v>
      </c>
      <c r="BD353" s="4">
        <v>17.72</v>
      </c>
      <c r="BE353" s="4">
        <v>1434.6469999999999</v>
      </c>
      <c r="BF353" s="4">
        <v>694.39099999999996</v>
      </c>
      <c r="BG353" s="4">
        <v>4.2990000000000004</v>
      </c>
      <c r="BH353" s="4">
        <v>0</v>
      </c>
      <c r="BI353" s="4">
        <v>4.2990000000000004</v>
      </c>
      <c r="BJ353" s="4">
        <v>3.2330000000000001</v>
      </c>
      <c r="BK353" s="4">
        <v>0</v>
      </c>
      <c r="BL353" s="4">
        <v>3.2330000000000001</v>
      </c>
      <c r="BM353" s="4">
        <v>167.33969999999999</v>
      </c>
      <c r="BQ353" s="4">
        <v>536.23500000000001</v>
      </c>
      <c r="BR353" s="4">
        <v>0.73344799999999999</v>
      </c>
      <c r="BS353" s="4">
        <v>-5</v>
      </c>
      <c r="BT353" s="4">
        <v>-0.111804</v>
      </c>
      <c r="BU353" s="4">
        <v>17.923639000000001</v>
      </c>
      <c r="BV353" s="4">
        <v>-2.2584330000000001</v>
      </c>
    </row>
    <row r="354" spans="1:74" x14ac:dyDescent="0.25">
      <c r="A354" s="2">
        <v>42067</v>
      </c>
      <c r="B354" s="3">
        <v>2.4192129629629629E-2</v>
      </c>
      <c r="C354" s="4">
        <v>8.141</v>
      </c>
      <c r="D354" s="4">
        <v>6.0750999999999999</v>
      </c>
      <c r="E354" s="4">
        <v>60750.86249</v>
      </c>
      <c r="F354" s="4">
        <v>233.8</v>
      </c>
      <c r="G354" s="4">
        <v>-2.7</v>
      </c>
      <c r="H354" s="4">
        <v>24303</v>
      </c>
      <c r="J354" s="4">
        <v>4.0999999999999996</v>
      </c>
      <c r="K354" s="4">
        <v>0.84770000000000001</v>
      </c>
      <c r="L354" s="4">
        <v>6.9017999999999997</v>
      </c>
      <c r="M354" s="4">
        <v>5.1501000000000001</v>
      </c>
      <c r="N354" s="4">
        <v>198.20140000000001</v>
      </c>
      <c r="O354" s="4">
        <v>0</v>
      </c>
      <c r="P354" s="4">
        <v>198.2</v>
      </c>
      <c r="Q354" s="4">
        <v>149.04679999999999</v>
      </c>
      <c r="R354" s="4">
        <v>0</v>
      </c>
      <c r="S354" s="4">
        <v>149</v>
      </c>
      <c r="T354" s="4">
        <v>24302.985000000001</v>
      </c>
      <c r="W354" s="4">
        <v>0</v>
      </c>
      <c r="X354" s="4">
        <v>3.4756999999999998</v>
      </c>
      <c r="Y354" s="4">
        <v>12</v>
      </c>
      <c r="Z354" s="4">
        <v>850</v>
      </c>
      <c r="AA354" s="4">
        <v>878</v>
      </c>
      <c r="AB354" s="4">
        <v>876</v>
      </c>
      <c r="AC354" s="4">
        <v>62</v>
      </c>
      <c r="AD354" s="4">
        <v>4.83</v>
      </c>
      <c r="AE354" s="4">
        <v>0.11</v>
      </c>
      <c r="AF354" s="4">
        <v>979</v>
      </c>
      <c r="AG354" s="4">
        <v>-16</v>
      </c>
      <c r="AH354" s="4">
        <v>8.7272730000000003</v>
      </c>
      <c r="AI354" s="4">
        <v>9</v>
      </c>
      <c r="AJ354" s="4">
        <v>191</v>
      </c>
      <c r="AK354" s="4">
        <v>139.30000000000001</v>
      </c>
      <c r="AL354" s="4">
        <v>2.9</v>
      </c>
      <c r="AM354" s="4">
        <v>195</v>
      </c>
      <c r="AN354" s="4" t="s">
        <v>155</v>
      </c>
      <c r="AO354" s="4">
        <v>2</v>
      </c>
      <c r="AP354" s="5">
        <v>0.8583912037037037</v>
      </c>
      <c r="AQ354" s="4">
        <v>47.163161000000002</v>
      </c>
      <c r="AR354" s="4">
        <v>-88.484249000000005</v>
      </c>
      <c r="AS354" s="4">
        <v>319.8</v>
      </c>
      <c r="AT354" s="4">
        <v>44.2</v>
      </c>
      <c r="AU354" s="4">
        <v>12</v>
      </c>
      <c r="AV354" s="4">
        <v>9</v>
      </c>
      <c r="AW354" s="4" t="s">
        <v>201</v>
      </c>
      <c r="AX354" s="4">
        <v>1.7943</v>
      </c>
      <c r="AY354" s="4">
        <v>1.302</v>
      </c>
      <c r="AZ354" s="4">
        <v>3.6244999999999998</v>
      </c>
      <c r="BA354" s="4">
        <v>14.023</v>
      </c>
      <c r="BB354" s="4">
        <v>11.67</v>
      </c>
      <c r="BC354" s="4">
        <v>0.83</v>
      </c>
      <c r="BD354" s="4">
        <v>17.960999999999999</v>
      </c>
      <c r="BE354" s="4">
        <v>1444.768</v>
      </c>
      <c r="BF354" s="4">
        <v>686.16600000000005</v>
      </c>
      <c r="BG354" s="4">
        <v>4.3449999999999998</v>
      </c>
      <c r="BH354" s="4">
        <v>0</v>
      </c>
      <c r="BI354" s="4">
        <v>4.3449999999999998</v>
      </c>
      <c r="BJ354" s="4">
        <v>3.2669999999999999</v>
      </c>
      <c r="BK354" s="4">
        <v>0</v>
      </c>
      <c r="BL354" s="4">
        <v>3.2669999999999999</v>
      </c>
      <c r="BM354" s="4">
        <v>168.2353</v>
      </c>
      <c r="BQ354" s="4">
        <v>529.03200000000004</v>
      </c>
      <c r="BR354" s="4">
        <v>0.78772699999999996</v>
      </c>
      <c r="BS354" s="4">
        <v>-5</v>
      </c>
      <c r="BT354" s="4">
        <v>-0.114</v>
      </c>
      <c r="BU354" s="4">
        <v>19.250086</v>
      </c>
      <c r="BV354" s="4">
        <v>-2.3028</v>
      </c>
    </row>
    <row r="355" spans="1:74" x14ac:dyDescent="0.25">
      <c r="A355" s="2">
        <v>42067</v>
      </c>
      <c r="B355" s="3">
        <v>2.4203703703703703E-2</v>
      </c>
      <c r="C355" s="4">
        <v>8.6539999999999999</v>
      </c>
      <c r="D355" s="4">
        <v>5.0194999999999999</v>
      </c>
      <c r="E355" s="4">
        <v>50194.564319999998</v>
      </c>
      <c r="F355" s="4">
        <v>234.2</v>
      </c>
      <c r="G355" s="4">
        <v>-2.6</v>
      </c>
      <c r="H355" s="4">
        <v>24440.2</v>
      </c>
      <c r="J355" s="4">
        <v>4.0999999999999996</v>
      </c>
      <c r="K355" s="4">
        <v>0.85389999999999999</v>
      </c>
      <c r="L355" s="4">
        <v>7.3901000000000003</v>
      </c>
      <c r="M355" s="4">
        <v>4.2862999999999998</v>
      </c>
      <c r="N355" s="4">
        <v>199.96690000000001</v>
      </c>
      <c r="O355" s="4">
        <v>0</v>
      </c>
      <c r="P355" s="4">
        <v>200</v>
      </c>
      <c r="Q355" s="4">
        <v>150.37440000000001</v>
      </c>
      <c r="R355" s="4">
        <v>0</v>
      </c>
      <c r="S355" s="4">
        <v>150.4</v>
      </c>
      <c r="T355" s="4">
        <v>24440.196</v>
      </c>
      <c r="W355" s="4">
        <v>0</v>
      </c>
      <c r="X355" s="4">
        <v>3.5011999999999999</v>
      </c>
      <c r="Y355" s="4">
        <v>12</v>
      </c>
      <c r="Z355" s="4">
        <v>850</v>
      </c>
      <c r="AA355" s="4">
        <v>878</v>
      </c>
      <c r="AB355" s="4">
        <v>877</v>
      </c>
      <c r="AC355" s="4">
        <v>62</v>
      </c>
      <c r="AD355" s="4">
        <v>4.83</v>
      </c>
      <c r="AE355" s="4">
        <v>0.11</v>
      </c>
      <c r="AF355" s="4">
        <v>979</v>
      </c>
      <c r="AG355" s="4">
        <v>-16</v>
      </c>
      <c r="AH355" s="4">
        <v>8.2717279999999995</v>
      </c>
      <c r="AI355" s="4">
        <v>9</v>
      </c>
      <c r="AJ355" s="4">
        <v>191</v>
      </c>
      <c r="AK355" s="4">
        <v>140</v>
      </c>
      <c r="AL355" s="4">
        <v>3.1</v>
      </c>
      <c r="AM355" s="4">
        <v>195</v>
      </c>
      <c r="AN355" s="4" t="s">
        <v>155</v>
      </c>
      <c r="AO355" s="4">
        <v>2</v>
      </c>
      <c r="AP355" s="5">
        <v>0.85840277777777774</v>
      </c>
      <c r="AQ355" s="4">
        <v>47.163319000000001</v>
      </c>
      <c r="AR355" s="4">
        <v>-88.484362000000004</v>
      </c>
      <c r="AS355" s="4">
        <v>320.2</v>
      </c>
      <c r="AT355" s="4">
        <v>43.7</v>
      </c>
      <c r="AU355" s="4">
        <v>12</v>
      </c>
      <c r="AV355" s="4">
        <v>9</v>
      </c>
      <c r="AW355" s="4" t="s">
        <v>201</v>
      </c>
      <c r="AX355" s="4">
        <v>1.9</v>
      </c>
      <c r="AY355" s="4">
        <v>1</v>
      </c>
      <c r="AZ355" s="4">
        <v>3.7</v>
      </c>
      <c r="BA355" s="4">
        <v>14.023</v>
      </c>
      <c r="BB355" s="4">
        <v>12.19</v>
      </c>
      <c r="BC355" s="4">
        <v>0.87</v>
      </c>
      <c r="BD355" s="4">
        <v>17.103999999999999</v>
      </c>
      <c r="BE355" s="4">
        <v>1586.748</v>
      </c>
      <c r="BF355" s="4">
        <v>585.76099999999997</v>
      </c>
      <c r="BG355" s="4">
        <v>4.4960000000000004</v>
      </c>
      <c r="BH355" s="4">
        <v>0</v>
      </c>
      <c r="BI355" s="4">
        <v>4.4960000000000004</v>
      </c>
      <c r="BJ355" s="4">
        <v>3.3809999999999998</v>
      </c>
      <c r="BK355" s="4">
        <v>0</v>
      </c>
      <c r="BL355" s="4">
        <v>3.3809999999999998</v>
      </c>
      <c r="BM355" s="4">
        <v>173.53280000000001</v>
      </c>
      <c r="BQ355" s="4">
        <v>546.59900000000005</v>
      </c>
      <c r="BR355" s="4">
        <v>0.69971899999999998</v>
      </c>
      <c r="BS355" s="4">
        <v>-5</v>
      </c>
      <c r="BT355" s="4">
        <v>-0.11454300000000001</v>
      </c>
      <c r="BU355" s="4">
        <v>17.09939</v>
      </c>
      <c r="BV355" s="4">
        <v>-2.3137780000000001</v>
      </c>
    </row>
    <row r="356" spans="1:74" x14ac:dyDescent="0.25">
      <c r="A356" s="2">
        <v>42067</v>
      </c>
      <c r="B356" s="3">
        <v>2.4215277777777777E-2</v>
      </c>
      <c r="C356" s="4">
        <v>9.15</v>
      </c>
      <c r="D356" s="4">
        <v>4.3756000000000004</v>
      </c>
      <c r="E356" s="4">
        <v>43755.690649999997</v>
      </c>
      <c r="F356" s="4">
        <v>203.2</v>
      </c>
      <c r="G356" s="4">
        <v>0.3</v>
      </c>
      <c r="H356" s="4">
        <v>24364.9</v>
      </c>
      <c r="J356" s="4">
        <v>4.2</v>
      </c>
      <c r="K356" s="4">
        <v>0.85619999999999996</v>
      </c>
      <c r="L356" s="4">
        <v>7.8346999999999998</v>
      </c>
      <c r="M356" s="4">
        <v>3.7465999999999999</v>
      </c>
      <c r="N356" s="4">
        <v>173.95570000000001</v>
      </c>
      <c r="O356" s="4">
        <v>0.26800000000000002</v>
      </c>
      <c r="P356" s="4">
        <v>174.2</v>
      </c>
      <c r="Q356" s="4">
        <v>130.8141</v>
      </c>
      <c r="R356" s="4">
        <v>0.2016</v>
      </c>
      <c r="S356" s="4">
        <v>131</v>
      </c>
      <c r="T356" s="4">
        <v>24364.879300000001</v>
      </c>
      <c r="W356" s="4">
        <v>0</v>
      </c>
      <c r="X356" s="4">
        <v>3.5962000000000001</v>
      </c>
      <c r="Y356" s="4">
        <v>11.9</v>
      </c>
      <c r="Z356" s="4">
        <v>850</v>
      </c>
      <c r="AA356" s="4">
        <v>878</v>
      </c>
      <c r="AB356" s="4">
        <v>877</v>
      </c>
      <c r="AC356" s="4">
        <v>62</v>
      </c>
      <c r="AD356" s="4">
        <v>4.83</v>
      </c>
      <c r="AE356" s="4">
        <v>0.11</v>
      </c>
      <c r="AF356" s="4">
        <v>979</v>
      </c>
      <c r="AG356" s="4">
        <v>-16</v>
      </c>
      <c r="AH356" s="4">
        <v>9</v>
      </c>
      <c r="AI356" s="4">
        <v>9</v>
      </c>
      <c r="AJ356" s="4">
        <v>191</v>
      </c>
      <c r="AK356" s="4">
        <v>140</v>
      </c>
      <c r="AL356" s="4">
        <v>2.9</v>
      </c>
      <c r="AM356" s="4">
        <v>195</v>
      </c>
      <c r="AN356" s="4" t="s">
        <v>155</v>
      </c>
      <c r="AO356" s="4">
        <v>2</v>
      </c>
      <c r="AP356" s="5">
        <v>0.85841435185185189</v>
      </c>
      <c r="AQ356" s="4">
        <v>47.163479000000002</v>
      </c>
      <c r="AR356" s="4">
        <v>-88.484495999999993</v>
      </c>
      <c r="AS356" s="4">
        <v>320.60000000000002</v>
      </c>
      <c r="AT356" s="4">
        <v>44.5</v>
      </c>
      <c r="AU356" s="4">
        <v>12</v>
      </c>
      <c r="AV356" s="4">
        <v>10</v>
      </c>
      <c r="AW356" s="4" t="s">
        <v>193</v>
      </c>
      <c r="AX356" s="4">
        <v>2.1547000000000001</v>
      </c>
      <c r="AY356" s="4">
        <v>1.2546999999999999</v>
      </c>
      <c r="AZ356" s="4">
        <v>3.9546999999999999</v>
      </c>
      <c r="BA356" s="4">
        <v>14.023</v>
      </c>
      <c r="BB356" s="4">
        <v>12.4</v>
      </c>
      <c r="BC356" s="4">
        <v>0.88</v>
      </c>
      <c r="BD356" s="4">
        <v>16.789000000000001</v>
      </c>
      <c r="BE356" s="4">
        <v>1694.576</v>
      </c>
      <c r="BF356" s="4">
        <v>515.76499999999999</v>
      </c>
      <c r="BG356" s="4">
        <v>3.94</v>
      </c>
      <c r="BH356" s="4">
        <v>6.0000000000000001E-3</v>
      </c>
      <c r="BI356" s="4">
        <v>3.9460000000000002</v>
      </c>
      <c r="BJ356" s="4">
        <v>2.9630000000000001</v>
      </c>
      <c r="BK356" s="4">
        <v>5.0000000000000001E-3</v>
      </c>
      <c r="BL356" s="4">
        <v>2.968</v>
      </c>
      <c r="BM356" s="4">
        <v>174.27099999999999</v>
      </c>
      <c r="BQ356" s="4">
        <v>565.572</v>
      </c>
      <c r="BR356" s="4">
        <v>0.542408</v>
      </c>
      <c r="BS356" s="4">
        <v>-5</v>
      </c>
      <c r="BT356" s="4">
        <v>-0.115729</v>
      </c>
      <c r="BU356" s="4">
        <v>13.255084999999999</v>
      </c>
      <c r="BV356" s="4">
        <v>-2.3377309999999998</v>
      </c>
    </row>
    <row r="357" spans="1:74" x14ac:dyDescent="0.25">
      <c r="A357" s="2">
        <v>42067</v>
      </c>
      <c r="B357" s="3">
        <v>2.4226851851851857E-2</v>
      </c>
      <c r="C357" s="4">
        <v>9.15</v>
      </c>
      <c r="D357" s="4">
        <v>4.1980000000000004</v>
      </c>
      <c r="E357" s="4">
        <v>41980.112359999999</v>
      </c>
      <c r="F357" s="4">
        <v>181.9</v>
      </c>
      <c r="G357" s="4">
        <v>-0.1</v>
      </c>
      <c r="H357" s="4">
        <v>24311</v>
      </c>
      <c r="J357" s="4">
        <v>4.2</v>
      </c>
      <c r="K357" s="4">
        <v>0.8579</v>
      </c>
      <c r="L357" s="4">
        <v>7.8498999999999999</v>
      </c>
      <c r="M357" s="4">
        <v>3.6015000000000001</v>
      </c>
      <c r="N357" s="4">
        <v>156.0583</v>
      </c>
      <c r="O357" s="4">
        <v>0</v>
      </c>
      <c r="P357" s="4">
        <v>156.1</v>
      </c>
      <c r="Q357" s="4">
        <v>117.3554</v>
      </c>
      <c r="R357" s="4">
        <v>0</v>
      </c>
      <c r="S357" s="4">
        <v>117.4</v>
      </c>
      <c r="T357" s="4">
        <v>24310.977800000001</v>
      </c>
      <c r="W357" s="4">
        <v>0</v>
      </c>
      <c r="X357" s="4">
        <v>3.6032000000000002</v>
      </c>
      <c r="Y357" s="4">
        <v>12</v>
      </c>
      <c r="Z357" s="4">
        <v>850</v>
      </c>
      <c r="AA357" s="4">
        <v>877</v>
      </c>
      <c r="AB357" s="4">
        <v>876</v>
      </c>
      <c r="AC357" s="4">
        <v>62</v>
      </c>
      <c r="AD357" s="4">
        <v>4.83</v>
      </c>
      <c r="AE357" s="4">
        <v>0.11</v>
      </c>
      <c r="AF357" s="4">
        <v>979</v>
      </c>
      <c r="AG357" s="4">
        <v>-16</v>
      </c>
      <c r="AH357" s="4">
        <v>9</v>
      </c>
      <c r="AI357" s="4">
        <v>9</v>
      </c>
      <c r="AJ357" s="4">
        <v>191</v>
      </c>
      <c r="AK357" s="4">
        <v>139.69999999999999</v>
      </c>
      <c r="AL357" s="4">
        <v>2.6</v>
      </c>
      <c r="AM357" s="4">
        <v>195</v>
      </c>
      <c r="AN357" s="4" t="s">
        <v>155</v>
      </c>
      <c r="AO357" s="4">
        <v>2</v>
      </c>
      <c r="AP357" s="5">
        <v>0.85842592592592604</v>
      </c>
      <c r="AQ357" s="4">
        <v>47.163639000000003</v>
      </c>
      <c r="AR357" s="4">
        <v>-88.484638000000004</v>
      </c>
      <c r="AS357" s="4">
        <v>320.89999999999998</v>
      </c>
      <c r="AT357" s="4">
        <v>46.1</v>
      </c>
      <c r="AU357" s="4">
        <v>12</v>
      </c>
      <c r="AV357" s="4">
        <v>10</v>
      </c>
      <c r="AW357" s="4" t="s">
        <v>193</v>
      </c>
      <c r="AX357" s="4">
        <v>1.1812</v>
      </c>
      <c r="AY357" s="4">
        <v>1.3849</v>
      </c>
      <c r="AZ357" s="4">
        <v>2.2170999999999998</v>
      </c>
      <c r="BA357" s="4">
        <v>14.023</v>
      </c>
      <c r="BB357" s="4">
        <v>12.56</v>
      </c>
      <c r="BC357" s="4">
        <v>0.9</v>
      </c>
      <c r="BD357" s="4">
        <v>16.562000000000001</v>
      </c>
      <c r="BE357" s="4">
        <v>1714.4559999999999</v>
      </c>
      <c r="BF357" s="4">
        <v>500.64100000000002</v>
      </c>
      <c r="BG357" s="4">
        <v>3.569</v>
      </c>
      <c r="BH357" s="4">
        <v>0</v>
      </c>
      <c r="BI357" s="4">
        <v>3.569</v>
      </c>
      <c r="BJ357" s="4">
        <v>2.6840000000000002</v>
      </c>
      <c r="BK357" s="4">
        <v>0</v>
      </c>
      <c r="BL357" s="4">
        <v>2.6840000000000002</v>
      </c>
      <c r="BM357" s="4">
        <v>175.58439999999999</v>
      </c>
      <c r="BQ357" s="4">
        <v>572.20699999999999</v>
      </c>
      <c r="BR357" s="4">
        <v>0.47294700000000001</v>
      </c>
      <c r="BS357" s="4">
        <v>-5</v>
      </c>
      <c r="BT357" s="4">
        <v>-0.115</v>
      </c>
      <c r="BU357" s="4">
        <v>11.557644</v>
      </c>
      <c r="BV357" s="4">
        <v>-2.323</v>
      </c>
    </row>
    <row r="358" spans="1:74" x14ac:dyDescent="0.25">
      <c r="A358" s="2">
        <v>42067</v>
      </c>
      <c r="B358" s="3">
        <v>2.4238425925925927E-2</v>
      </c>
      <c r="C358" s="4">
        <v>9.1669999999999998</v>
      </c>
      <c r="D358" s="4">
        <v>3.9958</v>
      </c>
      <c r="E358" s="4">
        <v>39957.731299999999</v>
      </c>
      <c r="F358" s="4">
        <v>190</v>
      </c>
      <c r="G358" s="4">
        <v>-1.8</v>
      </c>
      <c r="H358" s="4">
        <v>24266.3</v>
      </c>
      <c r="J358" s="4">
        <v>4.1500000000000004</v>
      </c>
      <c r="K358" s="4">
        <v>0.85970000000000002</v>
      </c>
      <c r="L358" s="4">
        <v>7.8807</v>
      </c>
      <c r="M358" s="4">
        <v>3.4352</v>
      </c>
      <c r="N358" s="4">
        <v>163.31450000000001</v>
      </c>
      <c r="O358" s="4">
        <v>0</v>
      </c>
      <c r="P358" s="4">
        <v>163.30000000000001</v>
      </c>
      <c r="Q358" s="4">
        <v>122.812</v>
      </c>
      <c r="R358" s="4">
        <v>0</v>
      </c>
      <c r="S358" s="4">
        <v>122.8</v>
      </c>
      <c r="T358" s="4">
        <v>24266.2719</v>
      </c>
      <c r="W358" s="4">
        <v>0</v>
      </c>
      <c r="X358" s="4">
        <v>3.5640999999999998</v>
      </c>
      <c r="Y358" s="4">
        <v>12</v>
      </c>
      <c r="Z358" s="4">
        <v>849</v>
      </c>
      <c r="AA358" s="4">
        <v>876</v>
      </c>
      <c r="AB358" s="4">
        <v>875</v>
      </c>
      <c r="AC358" s="4">
        <v>62</v>
      </c>
      <c r="AD358" s="4">
        <v>4.83</v>
      </c>
      <c r="AE358" s="4">
        <v>0.11</v>
      </c>
      <c r="AF358" s="4">
        <v>979</v>
      </c>
      <c r="AG358" s="4">
        <v>-16</v>
      </c>
      <c r="AH358" s="4">
        <v>9.2687310000000007</v>
      </c>
      <c r="AI358" s="4">
        <v>9</v>
      </c>
      <c r="AJ358" s="4">
        <v>191</v>
      </c>
      <c r="AK358" s="4">
        <v>139.30000000000001</v>
      </c>
      <c r="AL358" s="4">
        <v>2.5</v>
      </c>
      <c r="AM358" s="4">
        <v>195</v>
      </c>
      <c r="AN358" s="4" t="s">
        <v>155</v>
      </c>
      <c r="AO358" s="4">
        <v>2</v>
      </c>
      <c r="AP358" s="5">
        <v>0.85843749999999996</v>
      </c>
      <c r="AQ358" s="4">
        <v>47.163798999999997</v>
      </c>
      <c r="AR358" s="4">
        <v>-88.484780999999998</v>
      </c>
      <c r="AS358" s="4">
        <v>321.10000000000002</v>
      </c>
      <c r="AT358" s="4">
        <v>46.4</v>
      </c>
      <c r="AU358" s="4">
        <v>12</v>
      </c>
      <c r="AV358" s="4">
        <v>10</v>
      </c>
      <c r="AW358" s="4" t="s">
        <v>193</v>
      </c>
      <c r="AX358" s="4">
        <v>1</v>
      </c>
      <c r="AY358" s="4">
        <v>1.4</v>
      </c>
      <c r="AZ358" s="4">
        <v>1.9</v>
      </c>
      <c r="BA358" s="4">
        <v>14.023</v>
      </c>
      <c r="BB358" s="4">
        <v>12.73</v>
      </c>
      <c r="BC358" s="4">
        <v>0.91</v>
      </c>
      <c r="BD358" s="4">
        <v>16.318000000000001</v>
      </c>
      <c r="BE358" s="4">
        <v>1738.7729999999999</v>
      </c>
      <c r="BF358" s="4">
        <v>482.40100000000001</v>
      </c>
      <c r="BG358" s="4">
        <v>3.7730000000000001</v>
      </c>
      <c r="BH358" s="4">
        <v>0</v>
      </c>
      <c r="BI358" s="4">
        <v>3.7730000000000001</v>
      </c>
      <c r="BJ358" s="4">
        <v>2.8380000000000001</v>
      </c>
      <c r="BK358" s="4">
        <v>0</v>
      </c>
      <c r="BL358" s="4">
        <v>2.8380000000000001</v>
      </c>
      <c r="BM358" s="4">
        <v>177.05119999999999</v>
      </c>
      <c r="BQ358" s="4">
        <v>571.77499999999998</v>
      </c>
      <c r="BR358" s="4">
        <v>0.52573599999999998</v>
      </c>
      <c r="BS358" s="4">
        <v>-5</v>
      </c>
      <c r="BT358" s="4">
        <v>-0.11580600000000001</v>
      </c>
      <c r="BU358" s="4">
        <v>12.84768</v>
      </c>
      <c r="BV358" s="4">
        <v>-2.3392849999999998</v>
      </c>
    </row>
    <row r="359" spans="1:74" x14ac:dyDescent="0.25">
      <c r="A359" s="2">
        <v>42067</v>
      </c>
      <c r="B359" s="3">
        <v>2.4250000000000004E-2</v>
      </c>
      <c r="C359" s="4">
        <v>9.7539999999999996</v>
      </c>
      <c r="D359" s="4">
        <v>3.6257000000000001</v>
      </c>
      <c r="E359" s="4">
        <v>36257.007239999999</v>
      </c>
      <c r="F359" s="4">
        <v>209.4</v>
      </c>
      <c r="G359" s="4">
        <v>-1.9</v>
      </c>
      <c r="H359" s="4">
        <v>24387</v>
      </c>
      <c r="J359" s="4">
        <v>4.0999999999999996</v>
      </c>
      <c r="K359" s="4">
        <v>0.85860000000000003</v>
      </c>
      <c r="L359" s="4">
        <v>8.3744999999999994</v>
      </c>
      <c r="M359" s="4">
        <v>3.113</v>
      </c>
      <c r="N359" s="4">
        <v>179.81059999999999</v>
      </c>
      <c r="O359" s="4">
        <v>0</v>
      </c>
      <c r="P359" s="4">
        <v>179.8</v>
      </c>
      <c r="Q359" s="4">
        <v>135.21629999999999</v>
      </c>
      <c r="R359" s="4">
        <v>0</v>
      </c>
      <c r="S359" s="4">
        <v>135.19999999999999</v>
      </c>
      <c r="T359" s="4">
        <v>24387</v>
      </c>
      <c r="W359" s="4">
        <v>0</v>
      </c>
      <c r="X359" s="4">
        <v>3.5202</v>
      </c>
      <c r="Y359" s="4">
        <v>12.1</v>
      </c>
      <c r="Z359" s="4">
        <v>848</v>
      </c>
      <c r="AA359" s="4">
        <v>875</v>
      </c>
      <c r="AB359" s="4">
        <v>874</v>
      </c>
      <c r="AC359" s="4">
        <v>62</v>
      </c>
      <c r="AD359" s="4">
        <v>4.83</v>
      </c>
      <c r="AE359" s="4">
        <v>0.11</v>
      </c>
      <c r="AF359" s="4">
        <v>979</v>
      </c>
      <c r="AG359" s="4">
        <v>-16</v>
      </c>
      <c r="AH359" s="4">
        <v>10</v>
      </c>
      <c r="AI359" s="4">
        <v>9</v>
      </c>
      <c r="AJ359" s="4">
        <v>191.3</v>
      </c>
      <c r="AK359" s="4">
        <v>140</v>
      </c>
      <c r="AL359" s="4">
        <v>3</v>
      </c>
      <c r="AM359" s="4">
        <v>195</v>
      </c>
      <c r="AN359" s="4" t="s">
        <v>155</v>
      </c>
      <c r="AO359" s="4">
        <v>2</v>
      </c>
      <c r="AP359" s="5">
        <v>0.85844907407407411</v>
      </c>
      <c r="AQ359" s="4">
        <v>47.163947999999998</v>
      </c>
      <c r="AR359" s="4">
        <v>-88.484954999999999</v>
      </c>
      <c r="AS359" s="4">
        <v>321.39999999999998</v>
      </c>
      <c r="AT359" s="4">
        <v>45.5</v>
      </c>
      <c r="AU359" s="4">
        <v>12</v>
      </c>
      <c r="AV359" s="4">
        <v>10</v>
      </c>
      <c r="AW359" s="4" t="s">
        <v>193</v>
      </c>
      <c r="AX359" s="4">
        <v>1.0849</v>
      </c>
      <c r="AY359" s="4">
        <v>1.0604</v>
      </c>
      <c r="AZ359" s="4">
        <v>1.9</v>
      </c>
      <c r="BA359" s="4">
        <v>14.023</v>
      </c>
      <c r="BB359" s="4">
        <v>12.61</v>
      </c>
      <c r="BC359" s="4">
        <v>0.9</v>
      </c>
      <c r="BD359" s="4">
        <v>16.469000000000001</v>
      </c>
      <c r="BE359" s="4">
        <v>1823.2940000000001</v>
      </c>
      <c r="BF359" s="4">
        <v>431.37400000000002</v>
      </c>
      <c r="BG359" s="4">
        <v>4.0999999999999996</v>
      </c>
      <c r="BH359" s="4">
        <v>0</v>
      </c>
      <c r="BI359" s="4">
        <v>4.0999999999999996</v>
      </c>
      <c r="BJ359" s="4">
        <v>3.0830000000000002</v>
      </c>
      <c r="BK359" s="4">
        <v>0</v>
      </c>
      <c r="BL359" s="4">
        <v>3.0830000000000002</v>
      </c>
      <c r="BM359" s="4">
        <v>175.5797</v>
      </c>
      <c r="BQ359" s="4">
        <v>557.27200000000005</v>
      </c>
      <c r="BR359" s="4">
        <v>0.56034600000000001</v>
      </c>
      <c r="BS359" s="4">
        <v>-5</v>
      </c>
      <c r="BT359" s="4">
        <v>-0.11692900000000001</v>
      </c>
      <c r="BU359" s="4">
        <v>13.693447000000001</v>
      </c>
      <c r="BV359" s="4">
        <v>-2.3619669999999999</v>
      </c>
    </row>
    <row r="360" spans="1:74" x14ac:dyDescent="0.25">
      <c r="A360" s="2">
        <v>42067</v>
      </c>
      <c r="B360" s="3">
        <v>2.4261574074074074E-2</v>
      </c>
      <c r="C360" s="4">
        <v>9.4090000000000007</v>
      </c>
      <c r="D360" s="4">
        <v>2.5785999999999998</v>
      </c>
      <c r="E360" s="4">
        <v>25785.76729</v>
      </c>
      <c r="F360" s="4">
        <v>223.1</v>
      </c>
      <c r="G360" s="4">
        <v>-1.9</v>
      </c>
      <c r="H360" s="4">
        <v>23837.4</v>
      </c>
      <c r="J360" s="4">
        <v>4.0999999999999996</v>
      </c>
      <c r="K360" s="4">
        <v>0.87180000000000002</v>
      </c>
      <c r="L360" s="4">
        <v>8.2028999999999996</v>
      </c>
      <c r="M360" s="4">
        <v>2.2480000000000002</v>
      </c>
      <c r="N360" s="4">
        <v>194.49610000000001</v>
      </c>
      <c r="O360" s="4">
        <v>0</v>
      </c>
      <c r="P360" s="4">
        <v>194.5</v>
      </c>
      <c r="Q360" s="4">
        <v>146.25790000000001</v>
      </c>
      <c r="R360" s="4">
        <v>0</v>
      </c>
      <c r="S360" s="4">
        <v>146.30000000000001</v>
      </c>
      <c r="T360" s="4">
        <v>23837.365900000001</v>
      </c>
      <c r="W360" s="4">
        <v>0</v>
      </c>
      <c r="X360" s="4">
        <v>3.5743</v>
      </c>
      <c r="Y360" s="4">
        <v>12.3</v>
      </c>
      <c r="Z360" s="4">
        <v>846</v>
      </c>
      <c r="AA360" s="4">
        <v>872</v>
      </c>
      <c r="AB360" s="4">
        <v>873</v>
      </c>
      <c r="AC360" s="4">
        <v>62</v>
      </c>
      <c r="AD360" s="4">
        <v>4.83</v>
      </c>
      <c r="AE360" s="4">
        <v>0.11</v>
      </c>
      <c r="AF360" s="4">
        <v>980</v>
      </c>
      <c r="AG360" s="4">
        <v>-16</v>
      </c>
      <c r="AH360" s="4">
        <v>9.7332669999999997</v>
      </c>
      <c r="AI360" s="4">
        <v>9</v>
      </c>
      <c r="AJ360" s="4">
        <v>192</v>
      </c>
      <c r="AK360" s="4">
        <v>140</v>
      </c>
      <c r="AL360" s="4">
        <v>3.3</v>
      </c>
      <c r="AM360" s="4">
        <v>195</v>
      </c>
      <c r="AN360" s="4" t="s">
        <v>155</v>
      </c>
      <c r="AO360" s="4">
        <v>2</v>
      </c>
      <c r="AP360" s="5">
        <v>0.85846064814814815</v>
      </c>
      <c r="AQ360" s="4">
        <v>47.164071999999997</v>
      </c>
      <c r="AR360" s="4">
        <v>-88.485152999999997</v>
      </c>
      <c r="AS360" s="4">
        <v>321.7</v>
      </c>
      <c r="AT360" s="4">
        <v>45.3</v>
      </c>
      <c r="AU360" s="4">
        <v>12</v>
      </c>
      <c r="AV360" s="4">
        <v>9</v>
      </c>
      <c r="AW360" s="4" t="s">
        <v>202</v>
      </c>
      <c r="AX360" s="4">
        <v>1.1000000000000001</v>
      </c>
      <c r="AY360" s="4">
        <v>1.3395999999999999</v>
      </c>
      <c r="AZ360" s="4">
        <v>2.2395999999999998</v>
      </c>
      <c r="BA360" s="4">
        <v>14.023</v>
      </c>
      <c r="BB360" s="4">
        <v>13.96</v>
      </c>
      <c r="BC360" s="4">
        <v>1</v>
      </c>
      <c r="BD360" s="4">
        <v>14.707000000000001</v>
      </c>
      <c r="BE360" s="4">
        <v>1938.3209999999999</v>
      </c>
      <c r="BF360" s="4">
        <v>338.08499999999998</v>
      </c>
      <c r="BG360" s="4">
        <v>4.8129999999999997</v>
      </c>
      <c r="BH360" s="4">
        <v>0</v>
      </c>
      <c r="BI360" s="4">
        <v>4.8129999999999997</v>
      </c>
      <c r="BJ360" s="4">
        <v>3.6190000000000002</v>
      </c>
      <c r="BK360" s="4">
        <v>0</v>
      </c>
      <c r="BL360" s="4">
        <v>3.6190000000000002</v>
      </c>
      <c r="BM360" s="4">
        <v>186.26669999999999</v>
      </c>
      <c r="BQ360" s="4">
        <v>614.11599999999999</v>
      </c>
      <c r="BR360" s="4">
        <v>0.47072000000000003</v>
      </c>
      <c r="BS360" s="4">
        <v>-5</v>
      </c>
      <c r="BT360" s="4">
        <v>-0.113733</v>
      </c>
      <c r="BU360" s="4">
        <v>11.503227000000001</v>
      </c>
      <c r="BV360" s="4">
        <v>-2.297412</v>
      </c>
    </row>
    <row r="361" spans="1:74" x14ac:dyDescent="0.25">
      <c r="A361" s="2">
        <v>42067</v>
      </c>
      <c r="B361" s="3">
        <v>2.4273148148148151E-2</v>
      </c>
      <c r="C361" s="4">
        <v>7.5229999999999997</v>
      </c>
      <c r="D361" s="4">
        <v>2.9990999999999999</v>
      </c>
      <c r="E361" s="4">
        <v>29991.066999999999</v>
      </c>
      <c r="F361" s="4">
        <v>238.2</v>
      </c>
      <c r="G361" s="4">
        <v>-1.8</v>
      </c>
      <c r="H361" s="4">
        <v>28284.2</v>
      </c>
      <c r="J361" s="4">
        <v>4.0999999999999996</v>
      </c>
      <c r="K361" s="4">
        <v>0.87880000000000003</v>
      </c>
      <c r="L361" s="4">
        <v>6.6113999999999997</v>
      </c>
      <c r="M361" s="4">
        <v>2.6356999999999999</v>
      </c>
      <c r="N361" s="4">
        <v>209.34</v>
      </c>
      <c r="O361" s="4">
        <v>0</v>
      </c>
      <c r="P361" s="4">
        <v>209.3</v>
      </c>
      <c r="Q361" s="4">
        <v>157.42019999999999</v>
      </c>
      <c r="R361" s="4">
        <v>0</v>
      </c>
      <c r="S361" s="4">
        <v>157.4</v>
      </c>
      <c r="T361" s="4">
        <v>28284.208900000001</v>
      </c>
      <c r="W361" s="4">
        <v>0</v>
      </c>
      <c r="X361" s="4">
        <v>3.6032000000000002</v>
      </c>
      <c r="Y361" s="4">
        <v>12.4</v>
      </c>
      <c r="Z361" s="4">
        <v>845</v>
      </c>
      <c r="AA361" s="4">
        <v>872</v>
      </c>
      <c r="AB361" s="4">
        <v>873</v>
      </c>
      <c r="AC361" s="4">
        <v>62</v>
      </c>
      <c r="AD361" s="4">
        <v>4.83</v>
      </c>
      <c r="AE361" s="4">
        <v>0.11</v>
      </c>
      <c r="AF361" s="4">
        <v>980</v>
      </c>
      <c r="AG361" s="4">
        <v>-16</v>
      </c>
      <c r="AH361" s="4">
        <v>9.266</v>
      </c>
      <c r="AI361" s="4">
        <v>9</v>
      </c>
      <c r="AJ361" s="4">
        <v>192</v>
      </c>
      <c r="AK361" s="4">
        <v>140.30000000000001</v>
      </c>
      <c r="AL361" s="4">
        <v>3.8</v>
      </c>
      <c r="AM361" s="4">
        <v>195</v>
      </c>
      <c r="AN361" s="4" t="s">
        <v>155</v>
      </c>
      <c r="AO361" s="4">
        <v>2</v>
      </c>
      <c r="AP361" s="5">
        <v>0.85847222222222219</v>
      </c>
      <c r="AQ361" s="4">
        <v>47.164177000000002</v>
      </c>
      <c r="AR361" s="4">
        <v>-88.485370000000003</v>
      </c>
      <c r="AS361" s="4">
        <v>321.89999999999998</v>
      </c>
      <c r="AT361" s="4">
        <v>45.1</v>
      </c>
      <c r="AU361" s="4">
        <v>12</v>
      </c>
      <c r="AV361" s="4">
        <v>9</v>
      </c>
      <c r="AW361" s="4" t="s">
        <v>202</v>
      </c>
      <c r="AX361" s="4">
        <v>1.1000000000000001</v>
      </c>
      <c r="AY361" s="4">
        <v>1.484815</v>
      </c>
      <c r="AZ361" s="4">
        <v>2.2999999999999998</v>
      </c>
      <c r="BA361" s="4">
        <v>14.023</v>
      </c>
      <c r="BB361" s="4">
        <v>14.78</v>
      </c>
      <c r="BC361" s="4">
        <v>1.05</v>
      </c>
      <c r="BD361" s="4">
        <v>13.786</v>
      </c>
      <c r="BE361" s="4">
        <v>1660.768</v>
      </c>
      <c r="BF361" s="4">
        <v>421.399</v>
      </c>
      <c r="BG361" s="4">
        <v>5.5069999999999997</v>
      </c>
      <c r="BH361" s="4">
        <v>0</v>
      </c>
      <c r="BI361" s="4">
        <v>5.5069999999999997</v>
      </c>
      <c r="BJ361" s="4">
        <v>4.141</v>
      </c>
      <c r="BK361" s="4">
        <v>0</v>
      </c>
      <c r="BL361" s="4">
        <v>4.141</v>
      </c>
      <c r="BM361" s="4">
        <v>234.95150000000001</v>
      </c>
      <c r="BQ361" s="4">
        <v>658.12199999999996</v>
      </c>
      <c r="BR361" s="4">
        <v>0.32008399999999998</v>
      </c>
      <c r="BS361" s="4">
        <v>-5</v>
      </c>
      <c r="BT361" s="4">
        <v>-0.112202</v>
      </c>
      <c r="BU361" s="4">
        <v>7.8220530000000004</v>
      </c>
      <c r="BV361" s="4">
        <v>-2.2664800000000001</v>
      </c>
    </row>
    <row r="362" spans="1:74" x14ac:dyDescent="0.25">
      <c r="A362" s="2">
        <v>42067</v>
      </c>
      <c r="B362" s="3">
        <v>2.4284722222222221E-2</v>
      </c>
      <c r="C362" s="4">
        <v>5.18</v>
      </c>
      <c r="D362" s="4">
        <v>3.7848999999999999</v>
      </c>
      <c r="E362" s="4">
        <v>37848.669990000002</v>
      </c>
      <c r="F362" s="4">
        <v>225.3</v>
      </c>
      <c r="G362" s="4">
        <v>-1.8</v>
      </c>
      <c r="H362" s="4">
        <v>41601.199999999997</v>
      </c>
      <c r="J362" s="4">
        <v>4.0999999999999996</v>
      </c>
      <c r="K362" s="4">
        <v>0.877</v>
      </c>
      <c r="L362" s="4">
        <v>4.5430999999999999</v>
      </c>
      <c r="M362" s="4">
        <v>3.3195000000000001</v>
      </c>
      <c r="N362" s="4">
        <v>197.61699999999999</v>
      </c>
      <c r="O362" s="4">
        <v>0</v>
      </c>
      <c r="P362" s="4">
        <v>197.6</v>
      </c>
      <c r="Q362" s="4">
        <v>148.60480000000001</v>
      </c>
      <c r="R362" s="4">
        <v>0</v>
      </c>
      <c r="S362" s="4">
        <v>148.6</v>
      </c>
      <c r="T362" s="4">
        <v>41601.159099999997</v>
      </c>
      <c r="W362" s="4">
        <v>0</v>
      </c>
      <c r="X362" s="4">
        <v>3.5958000000000001</v>
      </c>
      <c r="Y362" s="4">
        <v>12.5</v>
      </c>
      <c r="Z362" s="4">
        <v>845</v>
      </c>
      <c r="AA362" s="4">
        <v>872</v>
      </c>
      <c r="AB362" s="4">
        <v>873</v>
      </c>
      <c r="AC362" s="4">
        <v>62</v>
      </c>
      <c r="AD362" s="4">
        <v>4.83</v>
      </c>
      <c r="AE362" s="4">
        <v>0.11</v>
      </c>
      <c r="AF362" s="4">
        <v>980</v>
      </c>
      <c r="AG362" s="4">
        <v>-16</v>
      </c>
      <c r="AH362" s="4">
        <v>10</v>
      </c>
      <c r="AI362" s="4">
        <v>9</v>
      </c>
      <c r="AJ362" s="4">
        <v>192</v>
      </c>
      <c r="AK362" s="4">
        <v>141</v>
      </c>
      <c r="AL362" s="4">
        <v>4</v>
      </c>
      <c r="AM362" s="4">
        <v>195</v>
      </c>
      <c r="AN362" s="4" t="s">
        <v>155</v>
      </c>
      <c r="AO362" s="4">
        <v>2</v>
      </c>
      <c r="AP362" s="5">
        <v>0.85848379629629623</v>
      </c>
      <c r="AQ362" s="4">
        <v>47.164268999999997</v>
      </c>
      <c r="AR362" s="4">
        <v>-88.485597999999996</v>
      </c>
      <c r="AS362" s="4">
        <v>322.2</v>
      </c>
      <c r="AT362" s="4">
        <v>44.8</v>
      </c>
      <c r="AU362" s="4">
        <v>12</v>
      </c>
      <c r="AV362" s="4">
        <v>9</v>
      </c>
      <c r="AW362" s="4" t="s">
        <v>202</v>
      </c>
      <c r="AX362" s="4">
        <v>1.1000000000000001</v>
      </c>
      <c r="AY362" s="4">
        <v>1.66977</v>
      </c>
      <c r="AZ362" s="4">
        <v>2.3848850000000001</v>
      </c>
      <c r="BA362" s="4">
        <v>14.023</v>
      </c>
      <c r="BB362" s="4">
        <v>14.55</v>
      </c>
      <c r="BC362" s="4">
        <v>1.04</v>
      </c>
      <c r="BD362" s="4">
        <v>14.021000000000001</v>
      </c>
      <c r="BE362" s="4">
        <v>1146.2360000000001</v>
      </c>
      <c r="BF362" s="4">
        <v>533.04899999999998</v>
      </c>
      <c r="BG362" s="4">
        <v>5.2210000000000001</v>
      </c>
      <c r="BH362" s="4">
        <v>0</v>
      </c>
      <c r="BI362" s="4">
        <v>5.2210000000000001</v>
      </c>
      <c r="BJ362" s="4">
        <v>3.9260000000000002</v>
      </c>
      <c r="BK362" s="4">
        <v>0</v>
      </c>
      <c r="BL362" s="4">
        <v>3.9260000000000002</v>
      </c>
      <c r="BM362" s="4">
        <v>347.0951</v>
      </c>
      <c r="BQ362" s="4">
        <v>659.66200000000003</v>
      </c>
      <c r="BR362" s="4">
        <v>0.29674400000000001</v>
      </c>
      <c r="BS362" s="4">
        <v>-5</v>
      </c>
      <c r="BT362" s="4">
        <v>-0.11053200000000001</v>
      </c>
      <c r="BU362" s="4">
        <v>7.2516819999999997</v>
      </c>
      <c r="BV362" s="4">
        <v>-2.2327460000000001</v>
      </c>
    </row>
    <row r="363" spans="1:74" x14ac:dyDescent="0.25">
      <c r="A363" s="2">
        <v>42067</v>
      </c>
      <c r="B363" s="3">
        <v>2.4296296296296292E-2</v>
      </c>
      <c r="C363" s="4">
        <v>4.992</v>
      </c>
      <c r="D363" s="4">
        <v>4.4424000000000001</v>
      </c>
      <c r="E363" s="4">
        <v>44424.418610000001</v>
      </c>
      <c r="F363" s="4">
        <v>161.6</v>
      </c>
      <c r="G363" s="4">
        <v>-1.8</v>
      </c>
      <c r="H363" s="4">
        <v>46119.3</v>
      </c>
      <c r="J363" s="4">
        <v>4.0999999999999996</v>
      </c>
      <c r="K363" s="4">
        <v>0.86729999999999996</v>
      </c>
      <c r="L363" s="4">
        <v>4.3289999999999997</v>
      </c>
      <c r="M363" s="4">
        <v>3.8527</v>
      </c>
      <c r="N363" s="4">
        <v>140.10749999999999</v>
      </c>
      <c r="O363" s="4">
        <v>0</v>
      </c>
      <c r="P363" s="4">
        <v>140.1</v>
      </c>
      <c r="Q363" s="4">
        <v>105.3586</v>
      </c>
      <c r="R363" s="4">
        <v>0</v>
      </c>
      <c r="S363" s="4">
        <v>105.4</v>
      </c>
      <c r="T363" s="4">
        <v>46119.3</v>
      </c>
      <c r="W363" s="4">
        <v>0</v>
      </c>
      <c r="X363" s="4">
        <v>3.5556999999999999</v>
      </c>
      <c r="Y363" s="4">
        <v>12.5</v>
      </c>
      <c r="Z363" s="4">
        <v>845</v>
      </c>
      <c r="AA363" s="4">
        <v>873</v>
      </c>
      <c r="AB363" s="4">
        <v>873</v>
      </c>
      <c r="AC363" s="4">
        <v>62</v>
      </c>
      <c r="AD363" s="4">
        <v>4.83</v>
      </c>
      <c r="AE363" s="4">
        <v>0.11</v>
      </c>
      <c r="AF363" s="4">
        <v>980</v>
      </c>
      <c r="AG363" s="4">
        <v>-16</v>
      </c>
      <c r="AH363" s="4">
        <v>10</v>
      </c>
      <c r="AI363" s="4">
        <v>9</v>
      </c>
      <c r="AJ363" s="4">
        <v>192</v>
      </c>
      <c r="AK363" s="4">
        <v>140.69999999999999</v>
      </c>
      <c r="AL363" s="4">
        <v>4.0999999999999996</v>
      </c>
      <c r="AM363" s="4">
        <v>195</v>
      </c>
      <c r="AN363" s="4" t="s">
        <v>155</v>
      </c>
      <c r="AO363" s="4">
        <v>2</v>
      </c>
      <c r="AP363" s="5">
        <v>0.85849537037037038</v>
      </c>
      <c r="AQ363" s="4">
        <v>47.164340000000003</v>
      </c>
      <c r="AR363" s="4">
        <v>-88.485827999999998</v>
      </c>
      <c r="AS363" s="4">
        <v>322.39999999999998</v>
      </c>
      <c r="AT363" s="4">
        <v>42.9</v>
      </c>
      <c r="AU363" s="4">
        <v>12</v>
      </c>
      <c r="AV363" s="4">
        <v>9</v>
      </c>
      <c r="AW363" s="4" t="s">
        <v>202</v>
      </c>
      <c r="AX363" s="4">
        <v>1.1000000000000001</v>
      </c>
      <c r="AY363" s="4">
        <v>1.7848999999999999</v>
      </c>
      <c r="AZ363" s="4">
        <v>2.4</v>
      </c>
      <c r="BA363" s="4">
        <v>14.023</v>
      </c>
      <c r="BB363" s="4">
        <v>13.44</v>
      </c>
      <c r="BC363" s="4">
        <v>0.96</v>
      </c>
      <c r="BD363" s="4">
        <v>15.307</v>
      </c>
      <c r="BE363" s="4">
        <v>1026.1969999999999</v>
      </c>
      <c r="BF363" s="4">
        <v>581.27499999999998</v>
      </c>
      <c r="BG363" s="4">
        <v>3.4780000000000002</v>
      </c>
      <c r="BH363" s="4">
        <v>0</v>
      </c>
      <c r="BI363" s="4">
        <v>3.4780000000000002</v>
      </c>
      <c r="BJ363" s="4">
        <v>2.6150000000000002</v>
      </c>
      <c r="BK363" s="4">
        <v>0</v>
      </c>
      <c r="BL363" s="4">
        <v>2.6150000000000002</v>
      </c>
      <c r="BM363" s="4">
        <v>361.52730000000003</v>
      </c>
      <c r="BQ363" s="4">
        <v>612.86500000000001</v>
      </c>
      <c r="BR363" s="4">
        <v>0.28446399999999999</v>
      </c>
      <c r="BS363" s="4">
        <v>-5</v>
      </c>
      <c r="BT363" s="4">
        <v>-0.111732</v>
      </c>
      <c r="BU363" s="4">
        <v>6.951581</v>
      </c>
      <c r="BV363" s="4">
        <v>-2.256983</v>
      </c>
    </row>
    <row r="364" spans="1:74" x14ac:dyDescent="0.25">
      <c r="A364" s="2">
        <v>42067</v>
      </c>
      <c r="B364" s="3">
        <v>2.4307870370370369E-2</v>
      </c>
      <c r="C364" s="4">
        <v>7.319</v>
      </c>
      <c r="D364" s="4">
        <v>4.7854000000000001</v>
      </c>
      <c r="E364" s="4">
        <v>47854.238140000001</v>
      </c>
      <c r="F364" s="4">
        <v>93.6</v>
      </c>
      <c r="G364" s="4">
        <v>-1.8</v>
      </c>
      <c r="H364" s="4">
        <v>40979.699999999997</v>
      </c>
      <c r="J364" s="4">
        <v>4.84</v>
      </c>
      <c r="K364" s="4">
        <v>0.85019999999999996</v>
      </c>
      <c r="L364" s="4">
        <v>6.2229000000000001</v>
      </c>
      <c r="M364" s="4">
        <v>4.0686</v>
      </c>
      <c r="N364" s="4">
        <v>79.564999999999998</v>
      </c>
      <c r="O364" s="4">
        <v>0</v>
      </c>
      <c r="P364" s="4">
        <v>79.599999999999994</v>
      </c>
      <c r="Q364" s="4">
        <v>59.831600000000002</v>
      </c>
      <c r="R364" s="4">
        <v>0</v>
      </c>
      <c r="S364" s="4">
        <v>59.8</v>
      </c>
      <c r="T364" s="4">
        <v>40979.692999999999</v>
      </c>
      <c r="W364" s="4">
        <v>0</v>
      </c>
      <c r="X364" s="4">
        <v>4.1191000000000004</v>
      </c>
      <c r="Y364" s="4">
        <v>12.5</v>
      </c>
      <c r="Z364" s="4">
        <v>845</v>
      </c>
      <c r="AA364" s="4">
        <v>871</v>
      </c>
      <c r="AB364" s="4">
        <v>872</v>
      </c>
      <c r="AC364" s="4">
        <v>62</v>
      </c>
      <c r="AD364" s="4">
        <v>4.83</v>
      </c>
      <c r="AE364" s="4">
        <v>0.11</v>
      </c>
      <c r="AF364" s="4">
        <v>980</v>
      </c>
      <c r="AG364" s="4">
        <v>-16</v>
      </c>
      <c r="AH364" s="4">
        <v>10</v>
      </c>
      <c r="AI364" s="4">
        <v>9</v>
      </c>
      <c r="AJ364" s="4">
        <v>192</v>
      </c>
      <c r="AK364" s="4">
        <v>140</v>
      </c>
      <c r="AL364" s="4">
        <v>4</v>
      </c>
      <c r="AM364" s="4">
        <v>195</v>
      </c>
      <c r="AN364" s="4" t="s">
        <v>155</v>
      </c>
      <c r="AO364" s="4">
        <v>2</v>
      </c>
      <c r="AP364" s="5">
        <v>0.85850694444444453</v>
      </c>
      <c r="AQ364" s="4">
        <v>47.164397999999998</v>
      </c>
      <c r="AR364" s="4">
        <v>-88.486035999999999</v>
      </c>
      <c r="AS364" s="4">
        <v>322.60000000000002</v>
      </c>
      <c r="AT364" s="4">
        <v>40.1</v>
      </c>
      <c r="AU364" s="4">
        <v>12</v>
      </c>
      <c r="AV364" s="4">
        <v>8</v>
      </c>
      <c r="AW364" s="4" t="s">
        <v>203</v>
      </c>
      <c r="AX364" s="4">
        <v>1.2698</v>
      </c>
      <c r="AY364" s="4">
        <v>1.1208</v>
      </c>
      <c r="AZ364" s="4">
        <v>2.4849000000000001</v>
      </c>
      <c r="BA364" s="4">
        <v>14.023</v>
      </c>
      <c r="BB364" s="4">
        <v>11.85</v>
      </c>
      <c r="BC364" s="4">
        <v>0.85</v>
      </c>
      <c r="BD364" s="4">
        <v>17.617999999999999</v>
      </c>
      <c r="BE364" s="4">
        <v>1311.0940000000001</v>
      </c>
      <c r="BF364" s="4">
        <v>545.58399999999995</v>
      </c>
      <c r="BG364" s="4">
        <v>1.7549999999999999</v>
      </c>
      <c r="BH364" s="4">
        <v>0</v>
      </c>
      <c r="BI364" s="4">
        <v>1.7549999999999999</v>
      </c>
      <c r="BJ364" s="4">
        <v>1.32</v>
      </c>
      <c r="BK364" s="4">
        <v>0</v>
      </c>
      <c r="BL364" s="4">
        <v>1.32</v>
      </c>
      <c r="BM364" s="4">
        <v>285.51420000000002</v>
      </c>
      <c r="BQ364" s="4">
        <v>631.01199999999994</v>
      </c>
      <c r="BR364" s="4">
        <v>0.29339100000000001</v>
      </c>
      <c r="BS364" s="4">
        <v>-5</v>
      </c>
      <c r="BT364" s="4">
        <v>-0.11072700000000001</v>
      </c>
      <c r="BU364" s="4">
        <v>7.1697480000000002</v>
      </c>
      <c r="BV364" s="4">
        <v>-2.2366760000000001</v>
      </c>
    </row>
    <row r="365" spans="1:74" x14ac:dyDescent="0.25">
      <c r="A365" s="2">
        <v>42067</v>
      </c>
      <c r="B365" s="3">
        <v>2.4319444444444446E-2</v>
      </c>
      <c r="C365" s="4">
        <v>8.3030000000000008</v>
      </c>
      <c r="D365" s="4">
        <v>4.6547000000000001</v>
      </c>
      <c r="E365" s="4">
        <v>46546.994169999998</v>
      </c>
      <c r="F365" s="4">
        <v>51.6</v>
      </c>
      <c r="G365" s="4">
        <v>-1.8</v>
      </c>
      <c r="H365" s="4">
        <v>35816.5</v>
      </c>
      <c r="J365" s="4">
        <v>6.58</v>
      </c>
      <c r="K365" s="4">
        <v>0.84889999999999999</v>
      </c>
      <c r="L365" s="4">
        <v>7.0488</v>
      </c>
      <c r="M365" s="4">
        <v>3.9514999999999998</v>
      </c>
      <c r="N365" s="4">
        <v>43.817799999999998</v>
      </c>
      <c r="O365" s="4">
        <v>0</v>
      </c>
      <c r="P365" s="4">
        <v>43.8</v>
      </c>
      <c r="Q365" s="4">
        <v>32.950299999999999</v>
      </c>
      <c r="R365" s="4">
        <v>0</v>
      </c>
      <c r="S365" s="4">
        <v>33</v>
      </c>
      <c r="T365" s="4">
        <v>35816.463400000001</v>
      </c>
      <c r="W365" s="4">
        <v>0</v>
      </c>
      <c r="X365" s="4">
        <v>5.5829000000000004</v>
      </c>
      <c r="Y365" s="4">
        <v>12.5</v>
      </c>
      <c r="Z365" s="4">
        <v>845</v>
      </c>
      <c r="AA365" s="4">
        <v>871</v>
      </c>
      <c r="AB365" s="4">
        <v>872</v>
      </c>
      <c r="AC365" s="4">
        <v>62</v>
      </c>
      <c r="AD365" s="4">
        <v>4.83</v>
      </c>
      <c r="AE365" s="4">
        <v>0.11</v>
      </c>
      <c r="AF365" s="4">
        <v>980</v>
      </c>
      <c r="AG365" s="4">
        <v>-16</v>
      </c>
      <c r="AH365" s="4">
        <v>10</v>
      </c>
      <c r="AI365" s="4">
        <v>9</v>
      </c>
      <c r="AJ365" s="4">
        <v>192</v>
      </c>
      <c r="AK365" s="4">
        <v>140</v>
      </c>
      <c r="AL365" s="4">
        <v>3.8</v>
      </c>
      <c r="AM365" s="4">
        <v>195</v>
      </c>
      <c r="AN365" s="4" t="s">
        <v>155</v>
      </c>
      <c r="AO365" s="4">
        <v>2</v>
      </c>
      <c r="AP365" s="5">
        <v>0.85851851851851846</v>
      </c>
      <c r="AQ365" s="4">
        <v>47.164445999999998</v>
      </c>
      <c r="AR365" s="4">
        <v>-88.486238</v>
      </c>
      <c r="AS365" s="4">
        <v>322.7</v>
      </c>
      <c r="AT365" s="4">
        <v>36.6</v>
      </c>
      <c r="AU365" s="4">
        <v>12</v>
      </c>
      <c r="AV365" s="4">
        <v>8</v>
      </c>
      <c r="AW365" s="4" t="s">
        <v>203</v>
      </c>
      <c r="AX365" s="4">
        <v>1.1302000000000001</v>
      </c>
      <c r="AY365" s="4">
        <v>1.1698</v>
      </c>
      <c r="AZ365" s="4">
        <v>2.5849000000000002</v>
      </c>
      <c r="BA365" s="4">
        <v>14.023</v>
      </c>
      <c r="BB365" s="4">
        <v>11.75</v>
      </c>
      <c r="BC365" s="4">
        <v>0.84</v>
      </c>
      <c r="BD365" s="4">
        <v>17.795999999999999</v>
      </c>
      <c r="BE365" s="4">
        <v>1465.4449999999999</v>
      </c>
      <c r="BF365" s="4">
        <v>522.86900000000003</v>
      </c>
      <c r="BG365" s="4">
        <v>0.95399999999999996</v>
      </c>
      <c r="BH365" s="4">
        <v>0</v>
      </c>
      <c r="BI365" s="4">
        <v>0.95399999999999996</v>
      </c>
      <c r="BJ365" s="4">
        <v>0.71699999999999997</v>
      </c>
      <c r="BK365" s="4">
        <v>0</v>
      </c>
      <c r="BL365" s="4">
        <v>0.71699999999999997</v>
      </c>
      <c r="BM365" s="4">
        <v>246.23929999999999</v>
      </c>
      <c r="BQ365" s="4">
        <v>843.94100000000003</v>
      </c>
      <c r="BR365" s="4">
        <v>0.33269599999999999</v>
      </c>
      <c r="BS365" s="4">
        <v>-5</v>
      </c>
      <c r="BT365" s="4">
        <v>-0.110544</v>
      </c>
      <c r="BU365" s="4">
        <v>8.1302590000000006</v>
      </c>
      <c r="BV365" s="4">
        <v>-2.2329889999999999</v>
      </c>
    </row>
    <row r="366" spans="1:74" x14ac:dyDescent="0.25">
      <c r="A366" s="2">
        <v>42067</v>
      </c>
      <c r="B366" s="3">
        <v>2.4331018518518519E-2</v>
      </c>
      <c r="C366" s="4">
        <v>7.8449999999999998</v>
      </c>
      <c r="D366" s="4">
        <v>4.9420999999999999</v>
      </c>
      <c r="E366" s="4">
        <v>49420.61969</v>
      </c>
      <c r="F366" s="4">
        <v>45.4</v>
      </c>
      <c r="G366" s="4">
        <v>-1.8</v>
      </c>
      <c r="H366" s="4">
        <v>32862</v>
      </c>
      <c r="J366" s="4">
        <v>8.2100000000000009</v>
      </c>
      <c r="K366" s="4">
        <v>0.85270000000000001</v>
      </c>
      <c r="L366" s="4">
        <v>6.6896000000000004</v>
      </c>
      <c r="M366" s="4">
        <v>4.2141999999999999</v>
      </c>
      <c r="N366" s="4">
        <v>38.713700000000003</v>
      </c>
      <c r="O366" s="4">
        <v>0</v>
      </c>
      <c r="P366" s="4">
        <v>38.700000000000003</v>
      </c>
      <c r="Q366" s="4">
        <v>29.112100000000002</v>
      </c>
      <c r="R366" s="4">
        <v>0</v>
      </c>
      <c r="S366" s="4">
        <v>29.1</v>
      </c>
      <c r="T366" s="4">
        <v>32862.015899999999</v>
      </c>
      <c r="W366" s="4">
        <v>0</v>
      </c>
      <c r="X366" s="4">
        <v>7</v>
      </c>
      <c r="Y366" s="4">
        <v>12.5</v>
      </c>
      <c r="Z366" s="4">
        <v>844</v>
      </c>
      <c r="AA366" s="4">
        <v>872</v>
      </c>
      <c r="AB366" s="4">
        <v>872</v>
      </c>
      <c r="AC366" s="4">
        <v>62</v>
      </c>
      <c r="AD366" s="4">
        <v>4.83</v>
      </c>
      <c r="AE366" s="4">
        <v>0.11</v>
      </c>
      <c r="AF366" s="4">
        <v>980</v>
      </c>
      <c r="AG366" s="4">
        <v>-16</v>
      </c>
      <c r="AH366" s="4">
        <v>10</v>
      </c>
      <c r="AI366" s="4">
        <v>9</v>
      </c>
      <c r="AJ366" s="4">
        <v>192</v>
      </c>
      <c r="AK366" s="4">
        <v>140.30000000000001</v>
      </c>
      <c r="AL366" s="4">
        <v>3.8</v>
      </c>
      <c r="AM366" s="4">
        <v>195</v>
      </c>
      <c r="AN366" s="4" t="s">
        <v>155</v>
      </c>
      <c r="AO366" s="4">
        <v>2</v>
      </c>
      <c r="AP366" s="5">
        <v>0.85853009259259261</v>
      </c>
      <c r="AQ366" s="4">
        <v>47.164479999999998</v>
      </c>
      <c r="AR366" s="4">
        <v>-88.486438000000007</v>
      </c>
      <c r="AS366" s="4">
        <v>322.89999999999998</v>
      </c>
      <c r="AT366" s="4">
        <v>35</v>
      </c>
      <c r="AU366" s="4">
        <v>12</v>
      </c>
      <c r="AV366" s="4">
        <v>8</v>
      </c>
      <c r="AW366" s="4" t="s">
        <v>203</v>
      </c>
      <c r="AX366" s="4">
        <v>1.1849000000000001</v>
      </c>
      <c r="AY366" s="4">
        <v>1.2848999999999999</v>
      </c>
      <c r="AZ366" s="4">
        <v>2.6</v>
      </c>
      <c r="BA366" s="4">
        <v>14.023</v>
      </c>
      <c r="BB366" s="4">
        <v>12.07</v>
      </c>
      <c r="BC366" s="4">
        <v>0.86</v>
      </c>
      <c r="BD366" s="4">
        <v>17.271000000000001</v>
      </c>
      <c r="BE366" s="4">
        <v>1429.2840000000001</v>
      </c>
      <c r="BF366" s="4">
        <v>573.07399999999996</v>
      </c>
      <c r="BG366" s="4">
        <v>0.86599999999999999</v>
      </c>
      <c r="BH366" s="4">
        <v>0</v>
      </c>
      <c r="BI366" s="4">
        <v>0.86599999999999999</v>
      </c>
      <c r="BJ366" s="4">
        <v>0.65100000000000002</v>
      </c>
      <c r="BK366" s="4">
        <v>0</v>
      </c>
      <c r="BL366" s="4">
        <v>0.65100000000000002</v>
      </c>
      <c r="BM366" s="4">
        <v>232.1833</v>
      </c>
      <c r="BQ366" s="4">
        <v>1087.463</v>
      </c>
      <c r="BR366" s="4">
        <v>0.34199000000000002</v>
      </c>
      <c r="BS366" s="4">
        <v>-5</v>
      </c>
      <c r="BT366" s="4">
        <v>-0.111457</v>
      </c>
      <c r="BU366" s="4">
        <v>8.3573810000000002</v>
      </c>
      <c r="BV366" s="4">
        <v>-2.2514219999999998</v>
      </c>
    </row>
    <row r="367" spans="1:74" x14ac:dyDescent="0.25">
      <c r="A367" s="2">
        <v>42067</v>
      </c>
      <c r="B367" s="3">
        <v>2.4342592592592593E-2</v>
      </c>
      <c r="C367" s="4">
        <v>7.4029999999999996</v>
      </c>
      <c r="D367" s="4">
        <v>4.7518000000000002</v>
      </c>
      <c r="E367" s="4">
        <v>47517.826090000002</v>
      </c>
      <c r="F367" s="4">
        <v>45.1</v>
      </c>
      <c r="G367" s="4">
        <v>-1.9</v>
      </c>
      <c r="H367" s="4">
        <v>36361.4</v>
      </c>
      <c r="J367" s="4">
        <v>8.4</v>
      </c>
      <c r="K367" s="4">
        <v>0.85440000000000005</v>
      </c>
      <c r="L367" s="4">
        <v>6.3258000000000001</v>
      </c>
      <c r="M367" s="4">
        <v>4.0601000000000003</v>
      </c>
      <c r="N367" s="4">
        <v>38.534999999999997</v>
      </c>
      <c r="O367" s="4">
        <v>0</v>
      </c>
      <c r="P367" s="4">
        <v>38.5</v>
      </c>
      <c r="Q367" s="4">
        <v>28.977699999999999</v>
      </c>
      <c r="R367" s="4">
        <v>0</v>
      </c>
      <c r="S367" s="4">
        <v>29</v>
      </c>
      <c r="T367" s="4">
        <v>36361.3894</v>
      </c>
      <c r="W367" s="4">
        <v>0</v>
      </c>
      <c r="X367" s="4">
        <v>7.1784999999999997</v>
      </c>
      <c r="Y367" s="4">
        <v>12.6</v>
      </c>
      <c r="Z367" s="4">
        <v>844</v>
      </c>
      <c r="AA367" s="4">
        <v>872</v>
      </c>
      <c r="AB367" s="4">
        <v>873</v>
      </c>
      <c r="AC367" s="4">
        <v>62</v>
      </c>
      <c r="AD367" s="4">
        <v>4.83</v>
      </c>
      <c r="AE367" s="4">
        <v>0.11</v>
      </c>
      <c r="AF367" s="4">
        <v>980</v>
      </c>
      <c r="AG367" s="4">
        <v>-16</v>
      </c>
      <c r="AH367" s="4">
        <v>10</v>
      </c>
      <c r="AI367" s="4">
        <v>9</v>
      </c>
      <c r="AJ367" s="4">
        <v>192</v>
      </c>
      <c r="AK367" s="4">
        <v>141</v>
      </c>
      <c r="AL367" s="4">
        <v>3.4</v>
      </c>
      <c r="AM367" s="4">
        <v>195</v>
      </c>
      <c r="AN367" s="4" t="s">
        <v>155</v>
      </c>
      <c r="AO367" s="4">
        <v>2</v>
      </c>
      <c r="AP367" s="5">
        <v>0.85854166666666665</v>
      </c>
      <c r="AQ367" s="4">
        <v>47.164496</v>
      </c>
      <c r="AR367" s="4">
        <v>-88.486635000000007</v>
      </c>
      <c r="AS367" s="4">
        <v>322.89999999999998</v>
      </c>
      <c r="AT367" s="4">
        <v>33.6</v>
      </c>
      <c r="AU367" s="4">
        <v>12</v>
      </c>
      <c r="AV367" s="4">
        <v>8</v>
      </c>
      <c r="AW367" s="4" t="s">
        <v>203</v>
      </c>
      <c r="AX367" s="4">
        <v>1.1151</v>
      </c>
      <c r="AY367" s="4">
        <v>1.4698</v>
      </c>
      <c r="AZ367" s="4">
        <v>2.6848999999999998</v>
      </c>
      <c r="BA367" s="4">
        <v>14.023</v>
      </c>
      <c r="BB367" s="4">
        <v>12.23</v>
      </c>
      <c r="BC367" s="4">
        <v>0.87</v>
      </c>
      <c r="BD367" s="4">
        <v>17.036999999999999</v>
      </c>
      <c r="BE367" s="4">
        <v>1367.7909999999999</v>
      </c>
      <c r="BF367" s="4">
        <v>558.75099999999998</v>
      </c>
      <c r="BG367" s="4">
        <v>0.873</v>
      </c>
      <c r="BH367" s="4">
        <v>0</v>
      </c>
      <c r="BI367" s="4">
        <v>0.873</v>
      </c>
      <c r="BJ367" s="4">
        <v>0.65600000000000003</v>
      </c>
      <c r="BK367" s="4">
        <v>0</v>
      </c>
      <c r="BL367" s="4">
        <v>0.65600000000000003</v>
      </c>
      <c r="BM367" s="4">
        <v>259.99590000000001</v>
      </c>
      <c r="BQ367" s="4">
        <v>1128.5909999999999</v>
      </c>
      <c r="BR367" s="4">
        <v>0.28706100000000001</v>
      </c>
      <c r="BS367" s="4">
        <v>-5</v>
      </c>
      <c r="BT367" s="4">
        <v>-0.11027099999999999</v>
      </c>
      <c r="BU367" s="4">
        <v>7.0150509999999997</v>
      </c>
      <c r="BV367" s="4">
        <v>-2.2274690000000001</v>
      </c>
    </row>
    <row r="368" spans="1:74" x14ac:dyDescent="0.25">
      <c r="A368" s="2">
        <v>42067</v>
      </c>
      <c r="B368" s="3">
        <v>2.4354166666666666E-2</v>
      </c>
      <c r="C368" s="4">
        <v>8.0109999999999992</v>
      </c>
      <c r="D368" s="4">
        <v>4.5896999999999997</v>
      </c>
      <c r="E368" s="4">
        <v>45897.265169999999</v>
      </c>
      <c r="F368" s="4">
        <v>52.6</v>
      </c>
      <c r="G368" s="4">
        <v>-1.9</v>
      </c>
      <c r="H368" s="4">
        <v>36616.699999999997</v>
      </c>
      <c r="J368" s="4">
        <v>6.88</v>
      </c>
      <c r="K368" s="4">
        <v>0.85089999999999999</v>
      </c>
      <c r="L368" s="4">
        <v>6.8167</v>
      </c>
      <c r="M368" s="4">
        <v>3.9055</v>
      </c>
      <c r="N368" s="4">
        <v>44.719799999999999</v>
      </c>
      <c r="O368" s="4">
        <v>0</v>
      </c>
      <c r="P368" s="4">
        <v>44.7</v>
      </c>
      <c r="Q368" s="4">
        <v>33.628599999999999</v>
      </c>
      <c r="R368" s="4">
        <v>0</v>
      </c>
      <c r="S368" s="4">
        <v>33.6</v>
      </c>
      <c r="T368" s="4">
        <v>36616.730300000003</v>
      </c>
      <c r="W368" s="4">
        <v>0</v>
      </c>
      <c r="X368" s="4">
        <v>5.8543000000000003</v>
      </c>
      <c r="Y368" s="4">
        <v>12.5</v>
      </c>
      <c r="Z368" s="4">
        <v>845</v>
      </c>
      <c r="AA368" s="4">
        <v>873</v>
      </c>
      <c r="AB368" s="4">
        <v>872</v>
      </c>
      <c r="AC368" s="4">
        <v>62</v>
      </c>
      <c r="AD368" s="4">
        <v>4.83</v>
      </c>
      <c r="AE368" s="4">
        <v>0.11</v>
      </c>
      <c r="AF368" s="4">
        <v>980</v>
      </c>
      <c r="AG368" s="4">
        <v>-16</v>
      </c>
      <c r="AH368" s="4">
        <v>10</v>
      </c>
      <c r="AI368" s="4">
        <v>9</v>
      </c>
      <c r="AJ368" s="4">
        <v>192</v>
      </c>
      <c r="AK368" s="4">
        <v>141</v>
      </c>
      <c r="AL368" s="4">
        <v>3.3</v>
      </c>
      <c r="AM368" s="4">
        <v>195</v>
      </c>
      <c r="AN368" s="4" t="s">
        <v>155</v>
      </c>
      <c r="AO368" s="4">
        <v>2</v>
      </c>
      <c r="AP368" s="5">
        <v>0.8585532407407408</v>
      </c>
      <c r="AQ368" s="4">
        <v>47.164498000000002</v>
      </c>
      <c r="AR368" s="4">
        <v>-88.486823999999999</v>
      </c>
      <c r="AS368" s="4">
        <v>322.60000000000002</v>
      </c>
      <c r="AT368" s="4">
        <v>31.5</v>
      </c>
      <c r="AU368" s="4">
        <v>12</v>
      </c>
      <c r="AV368" s="4">
        <v>7</v>
      </c>
      <c r="AW368" s="4" t="s">
        <v>204</v>
      </c>
      <c r="AX368" s="4">
        <v>1.1000000000000001</v>
      </c>
      <c r="AY368" s="4">
        <v>1.5849</v>
      </c>
      <c r="AZ368" s="4">
        <v>2.7</v>
      </c>
      <c r="BA368" s="4">
        <v>14.023</v>
      </c>
      <c r="BB368" s="4">
        <v>11.93</v>
      </c>
      <c r="BC368" s="4">
        <v>0.85</v>
      </c>
      <c r="BD368" s="4">
        <v>17.52</v>
      </c>
      <c r="BE368" s="4">
        <v>1436.7639999999999</v>
      </c>
      <c r="BF368" s="4">
        <v>523.91800000000001</v>
      </c>
      <c r="BG368" s="4">
        <v>0.98699999999999999</v>
      </c>
      <c r="BH368" s="4">
        <v>0</v>
      </c>
      <c r="BI368" s="4">
        <v>0.98699999999999999</v>
      </c>
      <c r="BJ368" s="4">
        <v>0.74199999999999999</v>
      </c>
      <c r="BK368" s="4">
        <v>0</v>
      </c>
      <c r="BL368" s="4">
        <v>0.74199999999999999</v>
      </c>
      <c r="BM368" s="4">
        <v>255.21680000000001</v>
      </c>
      <c r="BQ368" s="4">
        <v>897.19399999999996</v>
      </c>
      <c r="BR368" s="4">
        <v>0.30744100000000002</v>
      </c>
      <c r="BS368" s="4">
        <v>-5</v>
      </c>
      <c r="BT368" s="4">
        <v>-0.110461</v>
      </c>
      <c r="BU368" s="4">
        <v>7.5130790000000003</v>
      </c>
      <c r="BV368" s="4">
        <v>-2.231303</v>
      </c>
    </row>
    <row r="369" spans="1:74" x14ac:dyDescent="0.25">
      <c r="A369" s="2">
        <v>42067</v>
      </c>
      <c r="B369" s="3">
        <v>2.436574074074074E-2</v>
      </c>
      <c r="C369" s="4">
        <v>8.282</v>
      </c>
      <c r="D369" s="4">
        <v>4.7127999999999997</v>
      </c>
      <c r="E369" s="4">
        <v>47128.003409999998</v>
      </c>
      <c r="F369" s="4">
        <v>53.1</v>
      </c>
      <c r="G369" s="4">
        <v>-2.1</v>
      </c>
      <c r="H369" s="4">
        <v>32687.9</v>
      </c>
      <c r="J369" s="4">
        <v>5.69</v>
      </c>
      <c r="K369" s="4">
        <v>0.85160000000000002</v>
      </c>
      <c r="L369" s="4">
        <v>7.0528000000000004</v>
      </c>
      <c r="M369" s="4">
        <v>4.0134999999999996</v>
      </c>
      <c r="N369" s="4">
        <v>45.220599999999997</v>
      </c>
      <c r="O369" s="4">
        <v>0</v>
      </c>
      <c r="P369" s="4">
        <v>45.2</v>
      </c>
      <c r="Q369" s="4">
        <v>34.005200000000002</v>
      </c>
      <c r="R369" s="4">
        <v>0</v>
      </c>
      <c r="S369" s="4">
        <v>34</v>
      </c>
      <c r="T369" s="4">
        <v>32687.878100000002</v>
      </c>
      <c r="W369" s="4">
        <v>0</v>
      </c>
      <c r="X369" s="4">
        <v>4.8442999999999996</v>
      </c>
      <c r="Y369" s="4">
        <v>12.6</v>
      </c>
      <c r="Z369" s="4">
        <v>845</v>
      </c>
      <c r="AA369" s="4">
        <v>872</v>
      </c>
      <c r="AB369" s="4">
        <v>871</v>
      </c>
      <c r="AC369" s="4">
        <v>62</v>
      </c>
      <c r="AD369" s="4">
        <v>4.83</v>
      </c>
      <c r="AE369" s="4">
        <v>0.11</v>
      </c>
      <c r="AF369" s="4">
        <v>980</v>
      </c>
      <c r="AG369" s="4">
        <v>-16</v>
      </c>
      <c r="AH369" s="4">
        <v>10</v>
      </c>
      <c r="AI369" s="4">
        <v>9</v>
      </c>
      <c r="AJ369" s="4">
        <v>192</v>
      </c>
      <c r="AK369" s="4">
        <v>141</v>
      </c>
      <c r="AL369" s="4">
        <v>3.5</v>
      </c>
      <c r="AM369" s="4">
        <v>195</v>
      </c>
      <c r="AN369" s="4" t="s">
        <v>155</v>
      </c>
      <c r="AO369" s="4">
        <v>2</v>
      </c>
      <c r="AP369" s="5">
        <v>0.85856481481481473</v>
      </c>
      <c r="AQ369" s="4">
        <v>47.164499999999997</v>
      </c>
      <c r="AR369" s="4">
        <v>-88.487007000000006</v>
      </c>
      <c r="AS369" s="4">
        <v>322.39999999999998</v>
      </c>
      <c r="AT369" s="4">
        <v>31.2</v>
      </c>
      <c r="AU369" s="4">
        <v>12</v>
      </c>
      <c r="AV369" s="4">
        <v>8</v>
      </c>
      <c r="AW369" s="4" t="s">
        <v>206</v>
      </c>
      <c r="AX369" s="4">
        <v>1.1000000000000001</v>
      </c>
      <c r="AY369" s="4">
        <v>1.6</v>
      </c>
      <c r="AZ369" s="4">
        <v>2.7</v>
      </c>
      <c r="BA369" s="4">
        <v>14.023</v>
      </c>
      <c r="BB369" s="4">
        <v>11.98</v>
      </c>
      <c r="BC369" s="4">
        <v>0.85</v>
      </c>
      <c r="BD369" s="4">
        <v>17.423999999999999</v>
      </c>
      <c r="BE369" s="4">
        <v>1491.597</v>
      </c>
      <c r="BF369" s="4">
        <v>540.24099999999999</v>
      </c>
      <c r="BG369" s="4">
        <v>1.002</v>
      </c>
      <c r="BH369" s="4">
        <v>0</v>
      </c>
      <c r="BI369" s="4">
        <v>1.002</v>
      </c>
      <c r="BJ369" s="4">
        <v>0.753</v>
      </c>
      <c r="BK369" s="4">
        <v>0</v>
      </c>
      <c r="BL369" s="4">
        <v>0.753</v>
      </c>
      <c r="BM369" s="4">
        <v>228.61070000000001</v>
      </c>
      <c r="BQ369" s="4">
        <v>744.93799999999999</v>
      </c>
      <c r="BR369" s="4">
        <v>0.326013</v>
      </c>
      <c r="BS369" s="4">
        <v>-5</v>
      </c>
      <c r="BT369" s="4">
        <v>-0.108463</v>
      </c>
      <c r="BU369" s="4">
        <v>7.9669429999999997</v>
      </c>
      <c r="BV369" s="4">
        <v>-2.1909429999999999</v>
      </c>
    </row>
    <row r="370" spans="1:74" x14ac:dyDescent="0.25">
      <c r="A370" s="2">
        <v>42067</v>
      </c>
      <c r="B370" s="3">
        <v>2.4377314814814813E-2</v>
      </c>
      <c r="C370" s="4">
        <v>6.75</v>
      </c>
      <c r="D370" s="4">
        <v>4.9919000000000002</v>
      </c>
      <c r="E370" s="4">
        <v>49918.571430000004</v>
      </c>
      <c r="F370" s="4">
        <v>50.4</v>
      </c>
      <c r="G370" s="4">
        <v>-3.2</v>
      </c>
      <c r="H370" s="4">
        <v>33723.9</v>
      </c>
      <c r="J370" s="4">
        <v>5.5</v>
      </c>
      <c r="K370" s="4">
        <v>0.86</v>
      </c>
      <c r="L370" s="4">
        <v>5.8052999999999999</v>
      </c>
      <c r="M370" s="4">
        <v>4.2930999999999999</v>
      </c>
      <c r="N370" s="4">
        <v>43.317300000000003</v>
      </c>
      <c r="O370" s="4">
        <v>0</v>
      </c>
      <c r="P370" s="4">
        <v>43.3</v>
      </c>
      <c r="Q370" s="4">
        <v>32.573900000000002</v>
      </c>
      <c r="R370" s="4">
        <v>0</v>
      </c>
      <c r="S370" s="4">
        <v>32.6</v>
      </c>
      <c r="T370" s="4">
        <v>33723.921799999996</v>
      </c>
      <c r="W370" s="4">
        <v>0</v>
      </c>
      <c r="X370" s="4">
        <v>4.7301000000000002</v>
      </c>
      <c r="Y370" s="4">
        <v>12.6</v>
      </c>
      <c r="Z370" s="4">
        <v>845</v>
      </c>
      <c r="AA370" s="4">
        <v>873</v>
      </c>
      <c r="AB370" s="4">
        <v>873</v>
      </c>
      <c r="AC370" s="4">
        <v>62</v>
      </c>
      <c r="AD370" s="4">
        <v>4.83</v>
      </c>
      <c r="AE370" s="4">
        <v>0.11</v>
      </c>
      <c r="AF370" s="4">
        <v>980</v>
      </c>
      <c r="AG370" s="4">
        <v>-16</v>
      </c>
      <c r="AH370" s="4">
        <v>10</v>
      </c>
      <c r="AI370" s="4">
        <v>9</v>
      </c>
      <c r="AJ370" s="4">
        <v>192</v>
      </c>
      <c r="AK370" s="4">
        <v>141</v>
      </c>
      <c r="AL370" s="4">
        <v>3.5</v>
      </c>
      <c r="AM370" s="4">
        <v>195</v>
      </c>
      <c r="AN370" s="4" t="s">
        <v>155</v>
      </c>
      <c r="AO370" s="4">
        <v>2</v>
      </c>
      <c r="AP370" s="5">
        <v>0.85857638888888888</v>
      </c>
      <c r="AQ370" s="4">
        <v>47.164467999999999</v>
      </c>
      <c r="AR370" s="4">
        <v>-88.487195999999997</v>
      </c>
      <c r="AS370" s="4">
        <v>322</v>
      </c>
      <c r="AT370" s="4">
        <v>30.4</v>
      </c>
      <c r="AU370" s="4">
        <v>12</v>
      </c>
      <c r="AV370" s="4">
        <v>8</v>
      </c>
      <c r="AW370" s="4" t="s">
        <v>206</v>
      </c>
      <c r="AX370" s="4">
        <v>1.1000000000000001</v>
      </c>
      <c r="AY370" s="4">
        <v>1.6849000000000001</v>
      </c>
      <c r="AZ370" s="4">
        <v>2.7</v>
      </c>
      <c r="BA370" s="4">
        <v>14.023</v>
      </c>
      <c r="BB370" s="4">
        <v>12.73</v>
      </c>
      <c r="BC370" s="4">
        <v>0.91</v>
      </c>
      <c r="BD370" s="4">
        <v>16.277000000000001</v>
      </c>
      <c r="BE370" s="4">
        <v>1306.758</v>
      </c>
      <c r="BF370" s="4">
        <v>615.06200000000001</v>
      </c>
      <c r="BG370" s="4">
        <v>1.0209999999999999</v>
      </c>
      <c r="BH370" s="4">
        <v>0</v>
      </c>
      <c r="BI370" s="4">
        <v>1.0209999999999999</v>
      </c>
      <c r="BJ370" s="4">
        <v>0.76800000000000002</v>
      </c>
      <c r="BK370" s="4">
        <v>0</v>
      </c>
      <c r="BL370" s="4">
        <v>0.76800000000000002</v>
      </c>
      <c r="BM370" s="4">
        <v>251.0326</v>
      </c>
      <c r="BQ370" s="4">
        <v>774.178</v>
      </c>
      <c r="BR370" s="4">
        <v>0.30218600000000001</v>
      </c>
      <c r="BS370" s="4">
        <v>-5</v>
      </c>
      <c r="BT370" s="4">
        <v>-0.107267</v>
      </c>
      <c r="BU370" s="4">
        <v>7.3846610000000004</v>
      </c>
      <c r="BV370" s="4">
        <v>-2.1668029999999998</v>
      </c>
    </row>
    <row r="371" spans="1:74" x14ac:dyDescent="0.25">
      <c r="A371" s="2">
        <v>42067</v>
      </c>
      <c r="B371" s="3">
        <v>2.4388888888888887E-2</v>
      </c>
      <c r="C371" s="4">
        <v>5.4589999999999996</v>
      </c>
      <c r="D371" s="4">
        <v>4.7633000000000001</v>
      </c>
      <c r="E371" s="4">
        <v>47632.85714</v>
      </c>
      <c r="F371" s="4">
        <v>50.1</v>
      </c>
      <c r="G371" s="4">
        <v>-3.3</v>
      </c>
      <c r="H371" s="4">
        <v>46121.5</v>
      </c>
      <c r="J371" s="4">
        <v>5.7</v>
      </c>
      <c r="K371" s="4">
        <v>0.85980000000000001</v>
      </c>
      <c r="L371" s="4">
        <v>4.6935000000000002</v>
      </c>
      <c r="M371" s="4">
        <v>4.0956000000000001</v>
      </c>
      <c r="N371" s="4">
        <v>43.077800000000003</v>
      </c>
      <c r="O371" s="4">
        <v>0</v>
      </c>
      <c r="P371" s="4">
        <v>43.1</v>
      </c>
      <c r="Q371" s="4">
        <v>32.3962</v>
      </c>
      <c r="R371" s="4">
        <v>0</v>
      </c>
      <c r="S371" s="4">
        <v>32.4</v>
      </c>
      <c r="T371" s="4">
        <v>46121.5</v>
      </c>
      <c r="W371" s="4">
        <v>0</v>
      </c>
      <c r="X371" s="4">
        <v>4.8989000000000003</v>
      </c>
      <c r="Y371" s="4">
        <v>12.5</v>
      </c>
      <c r="Z371" s="4">
        <v>846</v>
      </c>
      <c r="AA371" s="4">
        <v>873</v>
      </c>
      <c r="AB371" s="4">
        <v>875</v>
      </c>
      <c r="AC371" s="4">
        <v>62.3</v>
      </c>
      <c r="AD371" s="4">
        <v>4.8499999999999996</v>
      </c>
      <c r="AE371" s="4">
        <v>0.11</v>
      </c>
      <c r="AF371" s="4">
        <v>980</v>
      </c>
      <c r="AG371" s="4">
        <v>-16</v>
      </c>
      <c r="AH371" s="4">
        <v>10</v>
      </c>
      <c r="AI371" s="4">
        <v>9</v>
      </c>
      <c r="AJ371" s="4">
        <v>192</v>
      </c>
      <c r="AK371" s="4">
        <v>141</v>
      </c>
      <c r="AL371" s="4">
        <v>3</v>
      </c>
      <c r="AM371" s="4">
        <v>195</v>
      </c>
      <c r="AN371" s="4" t="s">
        <v>155</v>
      </c>
      <c r="AO371" s="4">
        <v>2</v>
      </c>
      <c r="AP371" s="5">
        <v>0.85858796296296302</v>
      </c>
      <c r="AQ371" s="4">
        <v>47.164416000000003</v>
      </c>
      <c r="AR371" s="4">
        <v>-88.487351000000004</v>
      </c>
      <c r="AS371" s="4">
        <v>321.8</v>
      </c>
      <c r="AT371" s="4">
        <v>30.2</v>
      </c>
      <c r="AU371" s="4">
        <v>12</v>
      </c>
      <c r="AV371" s="4">
        <v>8</v>
      </c>
      <c r="AW371" s="4" t="s">
        <v>206</v>
      </c>
      <c r="AX371" s="4">
        <v>1.1000000000000001</v>
      </c>
      <c r="AY371" s="4">
        <v>1.1056999999999999</v>
      </c>
      <c r="AZ371" s="4">
        <v>1.851</v>
      </c>
      <c r="BA371" s="4">
        <v>14.023</v>
      </c>
      <c r="BB371" s="4">
        <v>12.73</v>
      </c>
      <c r="BC371" s="4">
        <v>0.91</v>
      </c>
      <c r="BD371" s="4">
        <v>16.300999999999998</v>
      </c>
      <c r="BE371" s="4">
        <v>1061.992</v>
      </c>
      <c r="BF371" s="4">
        <v>589.82799999999997</v>
      </c>
      <c r="BG371" s="4">
        <v>1.0209999999999999</v>
      </c>
      <c r="BH371" s="4">
        <v>0</v>
      </c>
      <c r="BI371" s="4">
        <v>1.0209999999999999</v>
      </c>
      <c r="BJ371" s="4">
        <v>0.76800000000000002</v>
      </c>
      <c r="BK371" s="4">
        <v>0</v>
      </c>
      <c r="BL371" s="4">
        <v>0.76800000000000002</v>
      </c>
      <c r="BM371" s="4">
        <v>345.10320000000002</v>
      </c>
      <c r="BQ371" s="4">
        <v>805.98099999999999</v>
      </c>
      <c r="BR371" s="4">
        <v>0.280754</v>
      </c>
      <c r="BS371" s="4">
        <v>-5</v>
      </c>
      <c r="BT371" s="4">
        <v>-0.107734</v>
      </c>
      <c r="BU371" s="4">
        <v>6.8609260000000001</v>
      </c>
      <c r="BV371" s="4">
        <v>-2.1762269999999999</v>
      </c>
    </row>
    <row r="372" spans="1:74" x14ac:dyDescent="0.25">
      <c r="A372" s="2">
        <v>42067</v>
      </c>
      <c r="B372" s="3">
        <v>2.4400462962962961E-2</v>
      </c>
      <c r="C372" s="4">
        <v>5.8259999999999996</v>
      </c>
      <c r="D372" s="4">
        <v>4.8118999999999996</v>
      </c>
      <c r="E372" s="4">
        <v>48119.190560000003</v>
      </c>
      <c r="F372" s="4">
        <v>52.3</v>
      </c>
      <c r="G372" s="4">
        <v>-3.4</v>
      </c>
      <c r="H372" s="4">
        <v>46121.5</v>
      </c>
      <c r="J372" s="4">
        <v>5.49</v>
      </c>
      <c r="K372" s="4">
        <v>0.85650000000000004</v>
      </c>
      <c r="L372" s="4">
        <v>4.9901</v>
      </c>
      <c r="M372" s="4">
        <v>4.1215000000000002</v>
      </c>
      <c r="N372" s="4">
        <v>44.7958</v>
      </c>
      <c r="O372" s="4">
        <v>0</v>
      </c>
      <c r="P372" s="4">
        <v>44.8</v>
      </c>
      <c r="Q372" s="4">
        <v>33.695</v>
      </c>
      <c r="R372" s="4">
        <v>0</v>
      </c>
      <c r="S372" s="4">
        <v>33.700000000000003</v>
      </c>
      <c r="T372" s="4">
        <v>46121.5</v>
      </c>
      <c r="W372" s="4">
        <v>0</v>
      </c>
      <c r="X372" s="4">
        <v>4.7042000000000002</v>
      </c>
      <c r="Y372" s="4">
        <v>12.6</v>
      </c>
      <c r="Z372" s="4">
        <v>846</v>
      </c>
      <c r="AA372" s="4">
        <v>873</v>
      </c>
      <c r="AB372" s="4">
        <v>875</v>
      </c>
      <c r="AC372" s="4">
        <v>63</v>
      </c>
      <c r="AD372" s="4">
        <v>4.9000000000000004</v>
      </c>
      <c r="AE372" s="4">
        <v>0.11</v>
      </c>
      <c r="AF372" s="4">
        <v>980</v>
      </c>
      <c r="AG372" s="4">
        <v>-16</v>
      </c>
      <c r="AH372" s="4">
        <v>10</v>
      </c>
      <c r="AI372" s="4">
        <v>9</v>
      </c>
      <c r="AJ372" s="4">
        <v>192</v>
      </c>
      <c r="AK372" s="4">
        <v>141</v>
      </c>
      <c r="AL372" s="4">
        <v>3.7</v>
      </c>
      <c r="AM372" s="4">
        <v>195</v>
      </c>
      <c r="AN372" s="4" t="s">
        <v>155</v>
      </c>
      <c r="AO372" s="4">
        <v>2</v>
      </c>
      <c r="AP372" s="5">
        <v>0.85859953703703706</v>
      </c>
      <c r="AQ372" s="4">
        <v>47.164372999999998</v>
      </c>
      <c r="AR372" s="4">
        <v>-88.487515000000002</v>
      </c>
      <c r="AS372" s="4">
        <v>322</v>
      </c>
      <c r="AT372" s="4">
        <v>29.9</v>
      </c>
      <c r="AU372" s="4">
        <v>12</v>
      </c>
      <c r="AV372" s="4">
        <v>8</v>
      </c>
      <c r="AW372" s="4" t="s">
        <v>206</v>
      </c>
      <c r="AX372" s="4">
        <v>1.1000000000000001</v>
      </c>
      <c r="AY372" s="4">
        <v>1.1698</v>
      </c>
      <c r="AZ372" s="4">
        <v>1.7848999999999999</v>
      </c>
      <c r="BA372" s="4">
        <v>14.023</v>
      </c>
      <c r="BB372" s="4">
        <v>12.41</v>
      </c>
      <c r="BC372" s="4">
        <v>0.88</v>
      </c>
      <c r="BD372" s="4">
        <v>16.751999999999999</v>
      </c>
      <c r="BE372" s="4">
        <v>1102.5029999999999</v>
      </c>
      <c r="BF372" s="4">
        <v>579.56200000000001</v>
      </c>
      <c r="BG372" s="4">
        <v>1.036</v>
      </c>
      <c r="BH372" s="4">
        <v>0</v>
      </c>
      <c r="BI372" s="4">
        <v>1.036</v>
      </c>
      <c r="BJ372" s="4">
        <v>0.78</v>
      </c>
      <c r="BK372" s="4">
        <v>0</v>
      </c>
      <c r="BL372" s="4">
        <v>0.78</v>
      </c>
      <c r="BM372" s="4">
        <v>336.9708</v>
      </c>
      <c r="BQ372" s="4">
        <v>755.70500000000004</v>
      </c>
      <c r="BR372" s="4">
        <v>0.258266</v>
      </c>
      <c r="BS372" s="4">
        <v>-5</v>
      </c>
      <c r="BT372" s="4">
        <v>-0.107266</v>
      </c>
      <c r="BU372" s="4">
        <v>6.3113760000000001</v>
      </c>
      <c r="BV372" s="4">
        <v>-2.1667730000000001</v>
      </c>
    </row>
    <row r="373" spans="1:74" x14ac:dyDescent="0.25">
      <c r="A373" s="2">
        <v>42067</v>
      </c>
      <c r="B373" s="3">
        <v>2.4412037037037038E-2</v>
      </c>
      <c r="C373" s="4">
        <v>7.125</v>
      </c>
      <c r="D373" s="4">
        <v>4.7678000000000003</v>
      </c>
      <c r="E373" s="4">
        <v>47677.828950000003</v>
      </c>
      <c r="F373" s="4">
        <v>48.4</v>
      </c>
      <c r="G373" s="4">
        <v>-3.5</v>
      </c>
      <c r="H373" s="4">
        <v>41790.199999999997</v>
      </c>
      <c r="J373" s="4">
        <v>5.3</v>
      </c>
      <c r="K373" s="4">
        <v>0.85099999999999998</v>
      </c>
      <c r="L373" s="4">
        <v>6.0635000000000003</v>
      </c>
      <c r="M373" s="4">
        <v>4.0574000000000003</v>
      </c>
      <c r="N373" s="4">
        <v>41.221899999999998</v>
      </c>
      <c r="O373" s="4">
        <v>0</v>
      </c>
      <c r="P373" s="4">
        <v>41.2</v>
      </c>
      <c r="Q373" s="4">
        <v>31.006799999999998</v>
      </c>
      <c r="R373" s="4">
        <v>0</v>
      </c>
      <c r="S373" s="4">
        <v>31</v>
      </c>
      <c r="T373" s="4">
        <v>41790.203999999998</v>
      </c>
      <c r="W373" s="4">
        <v>0</v>
      </c>
      <c r="X373" s="4">
        <v>4.5103</v>
      </c>
      <c r="Y373" s="4">
        <v>12.5</v>
      </c>
      <c r="Z373" s="4">
        <v>846</v>
      </c>
      <c r="AA373" s="4">
        <v>872</v>
      </c>
      <c r="AB373" s="4">
        <v>877</v>
      </c>
      <c r="AC373" s="4">
        <v>63</v>
      </c>
      <c r="AD373" s="4">
        <v>4.9000000000000004</v>
      </c>
      <c r="AE373" s="4">
        <v>0.11</v>
      </c>
      <c r="AF373" s="4">
        <v>980</v>
      </c>
      <c r="AG373" s="4">
        <v>-16</v>
      </c>
      <c r="AH373" s="4">
        <v>10</v>
      </c>
      <c r="AI373" s="4">
        <v>9</v>
      </c>
      <c r="AJ373" s="4">
        <v>192</v>
      </c>
      <c r="AK373" s="4">
        <v>141</v>
      </c>
      <c r="AL373" s="4">
        <v>3.7</v>
      </c>
      <c r="AM373" s="4">
        <v>195</v>
      </c>
      <c r="AN373" s="4" t="s">
        <v>155</v>
      </c>
      <c r="AO373" s="4">
        <v>2</v>
      </c>
      <c r="AP373" s="5">
        <v>0.8586111111111111</v>
      </c>
      <c r="AQ373" s="4">
        <v>47.164337000000003</v>
      </c>
      <c r="AR373" s="4">
        <v>-88.487678000000002</v>
      </c>
      <c r="AS373" s="4">
        <v>321.89999999999998</v>
      </c>
      <c r="AT373" s="4">
        <v>28.9</v>
      </c>
      <c r="AU373" s="4">
        <v>12</v>
      </c>
      <c r="AV373" s="4">
        <v>8</v>
      </c>
      <c r="AW373" s="4" t="s">
        <v>206</v>
      </c>
      <c r="AX373" s="4">
        <v>1.0150999999999999</v>
      </c>
      <c r="AY373" s="4">
        <v>1.2848999999999999</v>
      </c>
      <c r="AZ373" s="4">
        <v>1.8849</v>
      </c>
      <c r="BA373" s="4">
        <v>14.023</v>
      </c>
      <c r="BB373" s="4">
        <v>11.92</v>
      </c>
      <c r="BC373" s="4">
        <v>0.85</v>
      </c>
      <c r="BD373" s="4">
        <v>17.507999999999999</v>
      </c>
      <c r="BE373" s="4">
        <v>1285.529</v>
      </c>
      <c r="BF373" s="4">
        <v>547.5</v>
      </c>
      <c r="BG373" s="4">
        <v>0.91500000000000004</v>
      </c>
      <c r="BH373" s="4">
        <v>0</v>
      </c>
      <c r="BI373" s="4">
        <v>0.91500000000000004</v>
      </c>
      <c r="BJ373" s="4">
        <v>0.68799999999999994</v>
      </c>
      <c r="BK373" s="4">
        <v>0</v>
      </c>
      <c r="BL373" s="4">
        <v>0.68799999999999994</v>
      </c>
      <c r="BM373" s="4">
        <v>292.99020000000002</v>
      </c>
      <c r="BQ373" s="4">
        <v>695.28800000000001</v>
      </c>
      <c r="BR373" s="4">
        <v>0.26758100000000001</v>
      </c>
      <c r="BS373" s="4">
        <v>-5</v>
      </c>
      <c r="BT373" s="4">
        <v>-0.10773199999999999</v>
      </c>
      <c r="BU373" s="4">
        <v>6.539002</v>
      </c>
      <c r="BV373" s="4">
        <v>-2.176183</v>
      </c>
    </row>
    <row r="374" spans="1:74" x14ac:dyDescent="0.25">
      <c r="A374" s="2">
        <v>42067</v>
      </c>
      <c r="B374" s="3">
        <v>2.4423611111111115E-2</v>
      </c>
      <c r="C374" s="4">
        <v>7.9649999999999999</v>
      </c>
      <c r="D374" s="4">
        <v>4.7648999999999999</v>
      </c>
      <c r="E374" s="4">
        <v>47649.454550000002</v>
      </c>
      <c r="F374" s="4">
        <v>36.1</v>
      </c>
      <c r="G374" s="4">
        <v>-3.5</v>
      </c>
      <c r="H374" s="4">
        <v>36279.699999999997</v>
      </c>
      <c r="J374" s="4">
        <v>6.31</v>
      </c>
      <c r="K374" s="4">
        <v>0.85</v>
      </c>
      <c r="L374" s="4">
        <v>6.7701000000000002</v>
      </c>
      <c r="M374" s="4">
        <v>4.0503</v>
      </c>
      <c r="N374" s="4">
        <v>30.7089</v>
      </c>
      <c r="O374" s="4">
        <v>0</v>
      </c>
      <c r="P374" s="4">
        <v>30.7</v>
      </c>
      <c r="Q374" s="4">
        <v>23.099</v>
      </c>
      <c r="R374" s="4">
        <v>0</v>
      </c>
      <c r="S374" s="4">
        <v>23.1</v>
      </c>
      <c r="T374" s="4">
        <v>36279.668799999999</v>
      </c>
      <c r="W374" s="4">
        <v>0</v>
      </c>
      <c r="X374" s="4">
        <v>5.3639000000000001</v>
      </c>
      <c r="Y374" s="4">
        <v>12.5</v>
      </c>
      <c r="Z374" s="4">
        <v>847</v>
      </c>
      <c r="AA374" s="4">
        <v>871</v>
      </c>
      <c r="AB374" s="4">
        <v>878</v>
      </c>
      <c r="AC374" s="4">
        <v>63</v>
      </c>
      <c r="AD374" s="4">
        <v>4.9000000000000004</v>
      </c>
      <c r="AE374" s="4">
        <v>0.11</v>
      </c>
      <c r="AF374" s="4">
        <v>980</v>
      </c>
      <c r="AG374" s="4">
        <v>-16</v>
      </c>
      <c r="AH374" s="4">
        <v>10</v>
      </c>
      <c r="AI374" s="4">
        <v>9</v>
      </c>
      <c r="AJ374" s="4">
        <v>192</v>
      </c>
      <c r="AK374" s="4">
        <v>140.69999999999999</v>
      </c>
      <c r="AL374" s="4">
        <v>3.8</v>
      </c>
      <c r="AM374" s="4">
        <v>195</v>
      </c>
      <c r="AN374" s="4" t="s">
        <v>155</v>
      </c>
      <c r="AO374" s="4">
        <v>2</v>
      </c>
      <c r="AP374" s="5">
        <v>0.85862268518518514</v>
      </c>
      <c r="AQ374" s="4">
        <v>47.164304999999999</v>
      </c>
      <c r="AR374" s="4">
        <v>-88.487842000000001</v>
      </c>
      <c r="AS374" s="4">
        <v>321.89999999999998</v>
      </c>
      <c r="AT374" s="4">
        <v>28.7</v>
      </c>
      <c r="AU374" s="4">
        <v>12</v>
      </c>
      <c r="AV374" s="4">
        <v>9</v>
      </c>
      <c r="AW374" s="4" t="s">
        <v>195</v>
      </c>
      <c r="AX374" s="4">
        <v>1</v>
      </c>
      <c r="AY374" s="4">
        <v>1.3</v>
      </c>
      <c r="AZ374" s="4">
        <v>1.9</v>
      </c>
      <c r="BA374" s="4">
        <v>14.023</v>
      </c>
      <c r="BB374" s="4">
        <v>11.84</v>
      </c>
      <c r="BC374" s="4">
        <v>0.84</v>
      </c>
      <c r="BD374" s="4">
        <v>17.643999999999998</v>
      </c>
      <c r="BE374" s="4">
        <v>1420.5509999999999</v>
      </c>
      <c r="BF374" s="4">
        <v>540.91</v>
      </c>
      <c r="BG374" s="4">
        <v>0.67500000000000004</v>
      </c>
      <c r="BH374" s="4">
        <v>0</v>
      </c>
      <c r="BI374" s="4">
        <v>0.67500000000000004</v>
      </c>
      <c r="BJ374" s="4">
        <v>0.50800000000000001</v>
      </c>
      <c r="BK374" s="4">
        <v>0</v>
      </c>
      <c r="BL374" s="4">
        <v>0.50800000000000001</v>
      </c>
      <c r="BM374" s="4">
        <v>251.73519999999999</v>
      </c>
      <c r="BQ374" s="4">
        <v>818.35500000000002</v>
      </c>
      <c r="BR374" s="4">
        <v>0.29264200000000001</v>
      </c>
      <c r="BS374" s="4">
        <v>-5</v>
      </c>
      <c r="BT374" s="4">
        <v>-0.107</v>
      </c>
      <c r="BU374" s="4">
        <v>7.1514470000000001</v>
      </c>
      <c r="BV374" s="4">
        <v>-2.1614</v>
      </c>
    </row>
    <row r="375" spans="1:74" x14ac:dyDescent="0.25">
      <c r="A375" s="2">
        <v>42067</v>
      </c>
      <c r="B375" s="3">
        <v>2.4435185185185185E-2</v>
      </c>
      <c r="C375" s="4">
        <v>7.3680000000000003</v>
      </c>
      <c r="D375" s="4">
        <v>4.8663999999999996</v>
      </c>
      <c r="E375" s="4">
        <v>48663.598019999998</v>
      </c>
      <c r="F375" s="4">
        <v>32.700000000000003</v>
      </c>
      <c r="G375" s="4">
        <v>-3.4</v>
      </c>
      <c r="H375" s="4">
        <v>35275.9</v>
      </c>
      <c r="J375" s="4">
        <v>7.59</v>
      </c>
      <c r="K375" s="4">
        <v>0.8548</v>
      </c>
      <c r="L375" s="4">
        <v>6.2976000000000001</v>
      </c>
      <c r="M375" s="4">
        <v>4.1596000000000002</v>
      </c>
      <c r="N375" s="4">
        <v>27.950500000000002</v>
      </c>
      <c r="O375" s="4">
        <v>0</v>
      </c>
      <c r="P375" s="4">
        <v>28</v>
      </c>
      <c r="Q375" s="4">
        <v>21.024100000000001</v>
      </c>
      <c r="R375" s="4">
        <v>0</v>
      </c>
      <c r="S375" s="4">
        <v>21</v>
      </c>
      <c r="T375" s="4">
        <v>35275.896500000003</v>
      </c>
      <c r="W375" s="4">
        <v>0</v>
      </c>
      <c r="X375" s="4">
        <v>6.4836999999999998</v>
      </c>
      <c r="Y375" s="4">
        <v>12.5</v>
      </c>
      <c r="Z375" s="4">
        <v>847</v>
      </c>
      <c r="AA375" s="4">
        <v>872</v>
      </c>
      <c r="AB375" s="4">
        <v>879</v>
      </c>
      <c r="AC375" s="4">
        <v>63</v>
      </c>
      <c r="AD375" s="4">
        <v>4.9000000000000004</v>
      </c>
      <c r="AE375" s="4">
        <v>0.11</v>
      </c>
      <c r="AF375" s="4">
        <v>980</v>
      </c>
      <c r="AG375" s="4">
        <v>-16</v>
      </c>
      <c r="AH375" s="4">
        <v>10.272455000000001</v>
      </c>
      <c r="AI375" s="4">
        <v>9</v>
      </c>
      <c r="AJ375" s="4">
        <v>192</v>
      </c>
      <c r="AK375" s="4">
        <v>140</v>
      </c>
      <c r="AL375" s="4">
        <v>3.6</v>
      </c>
      <c r="AM375" s="4">
        <v>195</v>
      </c>
      <c r="AN375" s="4" t="s">
        <v>155</v>
      </c>
      <c r="AO375" s="4">
        <v>2</v>
      </c>
      <c r="AP375" s="5">
        <v>0.85863425925925929</v>
      </c>
      <c r="AQ375" s="4">
        <v>47.164276999999998</v>
      </c>
      <c r="AR375" s="4">
        <v>-88.487982000000002</v>
      </c>
      <c r="AS375" s="4">
        <v>321.89999999999998</v>
      </c>
      <c r="AT375" s="4">
        <v>24.6</v>
      </c>
      <c r="AU375" s="4">
        <v>12</v>
      </c>
      <c r="AV375" s="4">
        <v>9</v>
      </c>
      <c r="AW375" s="4" t="s">
        <v>195</v>
      </c>
      <c r="AX375" s="4">
        <v>1</v>
      </c>
      <c r="AY375" s="4">
        <v>1.3849</v>
      </c>
      <c r="AZ375" s="4">
        <v>1.9</v>
      </c>
      <c r="BA375" s="4">
        <v>14.023</v>
      </c>
      <c r="BB375" s="4">
        <v>12.25</v>
      </c>
      <c r="BC375" s="4">
        <v>0.87</v>
      </c>
      <c r="BD375" s="4">
        <v>16.992000000000001</v>
      </c>
      <c r="BE375" s="4">
        <v>1365.3389999999999</v>
      </c>
      <c r="BF375" s="4">
        <v>573.96600000000001</v>
      </c>
      <c r="BG375" s="4">
        <v>0.63500000000000001</v>
      </c>
      <c r="BH375" s="4">
        <v>0</v>
      </c>
      <c r="BI375" s="4">
        <v>0.63500000000000001</v>
      </c>
      <c r="BJ375" s="4">
        <v>0.47699999999999998</v>
      </c>
      <c r="BK375" s="4">
        <v>0</v>
      </c>
      <c r="BL375" s="4">
        <v>0.47699999999999998</v>
      </c>
      <c r="BM375" s="4">
        <v>252.90700000000001</v>
      </c>
      <c r="BQ375" s="4">
        <v>1022.077</v>
      </c>
      <c r="BR375" s="4">
        <v>0.29127799999999998</v>
      </c>
      <c r="BS375" s="4">
        <v>-5</v>
      </c>
      <c r="BT375" s="4">
        <v>-0.10727200000000001</v>
      </c>
      <c r="BU375" s="4">
        <v>7.1181169999999998</v>
      </c>
      <c r="BV375" s="4">
        <v>-2.1669040000000002</v>
      </c>
    </row>
    <row r="376" spans="1:74" x14ac:dyDescent="0.25">
      <c r="A376" s="2">
        <v>42067</v>
      </c>
      <c r="B376" s="3">
        <v>2.4446759259259262E-2</v>
      </c>
      <c r="C376" s="4">
        <v>7.36</v>
      </c>
      <c r="D376" s="4">
        <v>5.1193999999999997</v>
      </c>
      <c r="E376" s="4">
        <v>51194.105960000001</v>
      </c>
      <c r="F376" s="4">
        <v>35.4</v>
      </c>
      <c r="G376" s="4">
        <v>-3.4</v>
      </c>
      <c r="H376" s="4">
        <v>35785.4</v>
      </c>
      <c r="J376" s="4">
        <v>7.69</v>
      </c>
      <c r="K376" s="4">
        <v>0.85170000000000001</v>
      </c>
      <c r="L376" s="4">
        <v>6.2686999999999999</v>
      </c>
      <c r="M376" s="4">
        <v>4.3602999999999996</v>
      </c>
      <c r="N376" s="4">
        <v>30.146999999999998</v>
      </c>
      <c r="O376" s="4">
        <v>0</v>
      </c>
      <c r="P376" s="4">
        <v>30.1</v>
      </c>
      <c r="Q376" s="4">
        <v>22.676300000000001</v>
      </c>
      <c r="R376" s="4">
        <v>0</v>
      </c>
      <c r="S376" s="4">
        <v>22.7</v>
      </c>
      <c r="T376" s="4">
        <v>35785.449999999997</v>
      </c>
      <c r="W376" s="4">
        <v>0</v>
      </c>
      <c r="X376" s="4">
        <v>6.5526</v>
      </c>
      <c r="Y376" s="4">
        <v>12.5</v>
      </c>
      <c r="Z376" s="4">
        <v>847</v>
      </c>
      <c r="AA376" s="4">
        <v>871</v>
      </c>
      <c r="AB376" s="4">
        <v>877</v>
      </c>
      <c r="AC376" s="4">
        <v>63</v>
      </c>
      <c r="AD376" s="4">
        <v>4.9000000000000004</v>
      </c>
      <c r="AE376" s="4">
        <v>0.11</v>
      </c>
      <c r="AF376" s="4">
        <v>980</v>
      </c>
      <c r="AG376" s="4">
        <v>-16</v>
      </c>
      <c r="AH376" s="4">
        <v>10.728999999999999</v>
      </c>
      <c r="AI376" s="4">
        <v>9</v>
      </c>
      <c r="AJ376" s="4">
        <v>192</v>
      </c>
      <c r="AK376" s="4">
        <v>140</v>
      </c>
      <c r="AL376" s="4">
        <v>3.4</v>
      </c>
      <c r="AM376" s="4">
        <v>195</v>
      </c>
      <c r="AN376" s="4" t="s">
        <v>155</v>
      </c>
      <c r="AO376" s="4">
        <v>2</v>
      </c>
      <c r="AP376" s="5">
        <v>0.85864583333333344</v>
      </c>
      <c r="AQ376" s="4">
        <v>47.164251999999998</v>
      </c>
      <c r="AR376" s="4">
        <v>-88.488118999999998</v>
      </c>
      <c r="AS376" s="4">
        <v>321.89999999999998</v>
      </c>
      <c r="AT376" s="4">
        <v>23.9</v>
      </c>
      <c r="AU376" s="4">
        <v>12</v>
      </c>
      <c r="AV376" s="4">
        <v>9</v>
      </c>
      <c r="AW376" s="4" t="s">
        <v>195</v>
      </c>
      <c r="AX376" s="4">
        <v>1</v>
      </c>
      <c r="AY376" s="4">
        <v>1.4</v>
      </c>
      <c r="AZ376" s="4">
        <v>1.9</v>
      </c>
      <c r="BA376" s="4">
        <v>14.023</v>
      </c>
      <c r="BB376" s="4">
        <v>11.99</v>
      </c>
      <c r="BC376" s="4">
        <v>0.86</v>
      </c>
      <c r="BD376" s="4">
        <v>17.408999999999999</v>
      </c>
      <c r="BE376" s="4">
        <v>1337.6890000000001</v>
      </c>
      <c r="BF376" s="4">
        <v>592.20799999999997</v>
      </c>
      <c r="BG376" s="4">
        <v>0.67400000000000004</v>
      </c>
      <c r="BH376" s="4">
        <v>0</v>
      </c>
      <c r="BI376" s="4">
        <v>0.67400000000000004</v>
      </c>
      <c r="BJ376" s="4">
        <v>0.50700000000000001</v>
      </c>
      <c r="BK376" s="4">
        <v>0</v>
      </c>
      <c r="BL376" s="4">
        <v>0.50700000000000001</v>
      </c>
      <c r="BM376" s="4">
        <v>252.5257</v>
      </c>
      <c r="BQ376" s="4">
        <v>1016.6950000000001</v>
      </c>
      <c r="BR376" s="4">
        <v>0.28196199999999999</v>
      </c>
      <c r="BS376" s="4">
        <v>-5</v>
      </c>
      <c r="BT376" s="4">
        <v>-0.107187</v>
      </c>
      <c r="BU376" s="4">
        <v>6.8904459999999998</v>
      </c>
      <c r="BV376" s="4">
        <v>-2.1651769999999999</v>
      </c>
    </row>
    <row r="377" spans="1:74" x14ac:dyDescent="0.25">
      <c r="A377" s="2">
        <v>42067</v>
      </c>
      <c r="B377" s="3">
        <v>2.4458333333333332E-2</v>
      </c>
      <c r="C377" s="4">
        <v>7.38</v>
      </c>
      <c r="D377" s="4">
        <v>5.6265000000000001</v>
      </c>
      <c r="E377" s="4">
        <v>56265.237699999998</v>
      </c>
      <c r="F377" s="4">
        <v>43.2</v>
      </c>
      <c r="G377" s="4">
        <v>-3.4</v>
      </c>
      <c r="H377" s="4">
        <v>33844.6</v>
      </c>
      <c r="J377" s="4">
        <v>6.78</v>
      </c>
      <c r="K377" s="4">
        <v>0.84840000000000004</v>
      </c>
      <c r="L377" s="4">
        <v>6.2618999999999998</v>
      </c>
      <c r="M377" s="4">
        <v>4.7737999999999996</v>
      </c>
      <c r="N377" s="4">
        <v>36.623199999999997</v>
      </c>
      <c r="O377" s="4">
        <v>0</v>
      </c>
      <c r="P377" s="4">
        <v>36.6</v>
      </c>
      <c r="Q377" s="4">
        <v>27.547599999999999</v>
      </c>
      <c r="R377" s="4">
        <v>0</v>
      </c>
      <c r="S377" s="4">
        <v>27.5</v>
      </c>
      <c r="T377" s="4">
        <v>33844.597199999997</v>
      </c>
      <c r="W377" s="4">
        <v>0</v>
      </c>
      <c r="X377" s="4">
        <v>5.7556000000000003</v>
      </c>
      <c r="Y377" s="4">
        <v>12.5</v>
      </c>
      <c r="Z377" s="4">
        <v>846</v>
      </c>
      <c r="AA377" s="4">
        <v>870</v>
      </c>
      <c r="AB377" s="4">
        <v>876</v>
      </c>
      <c r="AC377" s="4">
        <v>63</v>
      </c>
      <c r="AD377" s="4">
        <v>4.9000000000000004</v>
      </c>
      <c r="AE377" s="4">
        <v>0.11</v>
      </c>
      <c r="AF377" s="4">
        <v>980</v>
      </c>
      <c r="AG377" s="4">
        <v>-16</v>
      </c>
      <c r="AH377" s="4">
        <v>10</v>
      </c>
      <c r="AI377" s="4">
        <v>9</v>
      </c>
      <c r="AJ377" s="4">
        <v>192</v>
      </c>
      <c r="AK377" s="4">
        <v>140</v>
      </c>
      <c r="AL377" s="4">
        <v>3.2</v>
      </c>
      <c r="AM377" s="4">
        <v>195</v>
      </c>
      <c r="AN377" s="4" t="s">
        <v>155</v>
      </c>
      <c r="AO377" s="4">
        <v>2</v>
      </c>
      <c r="AP377" s="5">
        <v>0.85865740740740737</v>
      </c>
      <c r="AQ377" s="4">
        <v>47.164251</v>
      </c>
      <c r="AR377" s="4">
        <v>-88.488266999999993</v>
      </c>
      <c r="AS377" s="4">
        <v>321.89999999999998</v>
      </c>
      <c r="AT377" s="4">
        <v>24.3</v>
      </c>
      <c r="AU377" s="4">
        <v>12</v>
      </c>
      <c r="AV377" s="4">
        <v>9</v>
      </c>
      <c r="AW377" s="4" t="s">
        <v>195</v>
      </c>
      <c r="AX377" s="4">
        <v>1</v>
      </c>
      <c r="AY377" s="4">
        <v>1.484815</v>
      </c>
      <c r="AZ377" s="4">
        <v>1.984815</v>
      </c>
      <c r="BA377" s="4">
        <v>14.023</v>
      </c>
      <c r="BB377" s="4">
        <v>11.73</v>
      </c>
      <c r="BC377" s="4">
        <v>0.84</v>
      </c>
      <c r="BD377" s="4">
        <v>17.861999999999998</v>
      </c>
      <c r="BE377" s="4">
        <v>1316.481</v>
      </c>
      <c r="BF377" s="4">
        <v>638.77800000000002</v>
      </c>
      <c r="BG377" s="4">
        <v>0.80600000000000005</v>
      </c>
      <c r="BH377" s="4">
        <v>0</v>
      </c>
      <c r="BI377" s="4">
        <v>0.80600000000000005</v>
      </c>
      <c r="BJ377" s="4">
        <v>0.60599999999999998</v>
      </c>
      <c r="BK377" s="4">
        <v>0</v>
      </c>
      <c r="BL377" s="4">
        <v>0.60599999999999998</v>
      </c>
      <c r="BM377" s="4">
        <v>235.29669999999999</v>
      </c>
      <c r="BQ377" s="4">
        <v>879.82399999999996</v>
      </c>
      <c r="BR377" s="4">
        <v>0.29827100000000001</v>
      </c>
      <c r="BS377" s="4">
        <v>-5</v>
      </c>
      <c r="BT377" s="4">
        <v>-0.105541</v>
      </c>
      <c r="BU377" s="4">
        <v>7.2889910000000002</v>
      </c>
      <c r="BV377" s="4">
        <v>-2.1319370000000002</v>
      </c>
    </row>
    <row r="378" spans="1:74" x14ac:dyDescent="0.25">
      <c r="A378" s="2">
        <v>42067</v>
      </c>
      <c r="B378" s="3">
        <v>2.4469907407407409E-2</v>
      </c>
      <c r="C378" s="4">
        <v>7.577</v>
      </c>
      <c r="D378" s="4">
        <v>5.9093</v>
      </c>
      <c r="E378" s="4">
        <v>59092.593829999998</v>
      </c>
      <c r="F378" s="4">
        <v>43.3</v>
      </c>
      <c r="G378" s="4">
        <v>-3.3</v>
      </c>
      <c r="H378" s="4">
        <v>31927.200000000001</v>
      </c>
      <c r="J378" s="4">
        <v>6.05</v>
      </c>
      <c r="K378" s="4">
        <v>0.84609999999999996</v>
      </c>
      <c r="L378" s="4">
        <v>6.4104999999999999</v>
      </c>
      <c r="M378" s="4">
        <v>4.9996999999999998</v>
      </c>
      <c r="N378" s="4">
        <v>36.635399999999997</v>
      </c>
      <c r="O378" s="4">
        <v>0</v>
      </c>
      <c r="P378" s="4">
        <v>36.6</v>
      </c>
      <c r="Q378" s="4">
        <v>27.556799999999999</v>
      </c>
      <c r="R378" s="4">
        <v>0</v>
      </c>
      <c r="S378" s="4">
        <v>27.6</v>
      </c>
      <c r="T378" s="4">
        <v>31927.2055</v>
      </c>
      <c r="W378" s="4">
        <v>0</v>
      </c>
      <c r="X378" s="4">
        <v>5.1147999999999998</v>
      </c>
      <c r="Y378" s="4">
        <v>12.4</v>
      </c>
      <c r="Z378" s="4">
        <v>846</v>
      </c>
      <c r="AA378" s="4">
        <v>872</v>
      </c>
      <c r="AB378" s="4">
        <v>876</v>
      </c>
      <c r="AC378" s="4">
        <v>63</v>
      </c>
      <c r="AD378" s="4">
        <v>4.9000000000000004</v>
      </c>
      <c r="AE378" s="4">
        <v>0.11</v>
      </c>
      <c r="AF378" s="4">
        <v>980</v>
      </c>
      <c r="AG378" s="4">
        <v>-16</v>
      </c>
      <c r="AH378" s="4">
        <v>10</v>
      </c>
      <c r="AI378" s="4">
        <v>9</v>
      </c>
      <c r="AJ378" s="4">
        <v>191.7</v>
      </c>
      <c r="AK378" s="4">
        <v>139.69999999999999</v>
      </c>
      <c r="AL378" s="4">
        <v>3.2</v>
      </c>
      <c r="AM378" s="4">
        <v>195</v>
      </c>
      <c r="AN378" s="4" t="s">
        <v>155</v>
      </c>
      <c r="AO378" s="4">
        <v>2</v>
      </c>
      <c r="AP378" s="5">
        <v>0.85866898148148152</v>
      </c>
      <c r="AQ378" s="4">
        <v>47.164243999999997</v>
      </c>
      <c r="AR378" s="4">
        <v>-88.488410999999999</v>
      </c>
      <c r="AS378" s="4">
        <v>321.89999999999998</v>
      </c>
      <c r="AT378" s="4">
        <v>24.4</v>
      </c>
      <c r="AU378" s="4">
        <v>12</v>
      </c>
      <c r="AV378" s="4">
        <v>9</v>
      </c>
      <c r="AW378" s="4" t="s">
        <v>195</v>
      </c>
      <c r="AX378" s="4">
        <v>1</v>
      </c>
      <c r="AY378" s="4">
        <v>1.5</v>
      </c>
      <c r="AZ378" s="4">
        <v>2</v>
      </c>
      <c r="BA378" s="4">
        <v>14.023</v>
      </c>
      <c r="BB378" s="4">
        <v>11.53</v>
      </c>
      <c r="BC378" s="4">
        <v>0.82</v>
      </c>
      <c r="BD378" s="4">
        <v>18.192</v>
      </c>
      <c r="BE378" s="4">
        <v>1330.798</v>
      </c>
      <c r="BF378" s="4">
        <v>660.61</v>
      </c>
      <c r="BG378" s="4">
        <v>0.79600000000000004</v>
      </c>
      <c r="BH378" s="4">
        <v>0</v>
      </c>
      <c r="BI378" s="4">
        <v>0.79600000000000004</v>
      </c>
      <c r="BJ378" s="4">
        <v>0.59899999999999998</v>
      </c>
      <c r="BK378" s="4">
        <v>0</v>
      </c>
      <c r="BL378" s="4">
        <v>0.59899999999999998</v>
      </c>
      <c r="BM378" s="4">
        <v>219.18129999999999</v>
      </c>
      <c r="BQ378" s="4">
        <v>772.06100000000004</v>
      </c>
      <c r="BR378" s="4">
        <v>0.30439500000000003</v>
      </c>
      <c r="BS378" s="4">
        <v>-5</v>
      </c>
      <c r="BT378" s="4">
        <v>-0.107809</v>
      </c>
      <c r="BU378" s="4">
        <v>7.4386429999999999</v>
      </c>
      <c r="BV378" s="4">
        <v>-2.177746</v>
      </c>
    </row>
    <row r="379" spans="1:74" x14ac:dyDescent="0.25">
      <c r="A379" s="2">
        <v>42067</v>
      </c>
      <c r="B379" s="3">
        <v>2.4481481481481479E-2</v>
      </c>
      <c r="C379" s="4">
        <v>8.0030000000000001</v>
      </c>
      <c r="D379" s="4">
        <v>5.6630000000000003</v>
      </c>
      <c r="E379" s="4">
        <v>56630.04062</v>
      </c>
      <c r="F379" s="4">
        <v>41.9</v>
      </c>
      <c r="G379" s="4">
        <v>-3.3</v>
      </c>
      <c r="H379" s="4">
        <v>29615.9</v>
      </c>
      <c r="J379" s="4">
        <v>5.9</v>
      </c>
      <c r="K379" s="4">
        <v>0.84750000000000003</v>
      </c>
      <c r="L379" s="4">
        <v>6.7824</v>
      </c>
      <c r="M379" s="4">
        <v>4.7991999999999999</v>
      </c>
      <c r="N379" s="4">
        <v>35.5398</v>
      </c>
      <c r="O379" s="4">
        <v>0</v>
      </c>
      <c r="P379" s="4">
        <v>35.5</v>
      </c>
      <c r="Q379" s="4">
        <v>26.732700000000001</v>
      </c>
      <c r="R379" s="4">
        <v>0</v>
      </c>
      <c r="S379" s="4">
        <v>26.7</v>
      </c>
      <c r="T379" s="4">
        <v>29615.8547</v>
      </c>
      <c r="W379" s="4">
        <v>0</v>
      </c>
      <c r="X379" s="4">
        <v>5.0000999999999998</v>
      </c>
      <c r="Y379" s="4">
        <v>12.3</v>
      </c>
      <c r="Z379" s="4">
        <v>847</v>
      </c>
      <c r="AA379" s="4">
        <v>874</v>
      </c>
      <c r="AB379" s="4">
        <v>875</v>
      </c>
      <c r="AC379" s="4">
        <v>63</v>
      </c>
      <c r="AD379" s="4">
        <v>4.9000000000000004</v>
      </c>
      <c r="AE379" s="4">
        <v>0.11</v>
      </c>
      <c r="AF379" s="4">
        <v>980</v>
      </c>
      <c r="AG379" s="4">
        <v>-16</v>
      </c>
      <c r="AH379" s="4">
        <v>10</v>
      </c>
      <c r="AI379" s="4">
        <v>9</v>
      </c>
      <c r="AJ379" s="4">
        <v>191</v>
      </c>
      <c r="AK379" s="4">
        <v>139.30000000000001</v>
      </c>
      <c r="AL379" s="4">
        <v>3</v>
      </c>
      <c r="AM379" s="4">
        <v>195</v>
      </c>
      <c r="AN379" s="4" t="s">
        <v>155</v>
      </c>
      <c r="AO379" s="4">
        <v>2</v>
      </c>
      <c r="AP379" s="5">
        <v>0.85868055555555556</v>
      </c>
      <c r="AQ379" s="4">
        <v>47.164276999999998</v>
      </c>
      <c r="AR379" s="4">
        <v>-88.488523999999998</v>
      </c>
      <c r="AS379" s="4">
        <v>322.10000000000002</v>
      </c>
      <c r="AT379" s="4">
        <v>22</v>
      </c>
      <c r="AU379" s="4">
        <v>12</v>
      </c>
      <c r="AV379" s="4">
        <v>9</v>
      </c>
      <c r="AW379" s="4" t="s">
        <v>195</v>
      </c>
      <c r="AX379" s="4">
        <v>1</v>
      </c>
      <c r="AY379" s="4">
        <v>1.5849</v>
      </c>
      <c r="AZ379" s="4">
        <v>2.0849000000000002</v>
      </c>
      <c r="BA379" s="4">
        <v>14.023</v>
      </c>
      <c r="BB379" s="4">
        <v>11.65</v>
      </c>
      <c r="BC379" s="4">
        <v>0.83</v>
      </c>
      <c r="BD379" s="4">
        <v>17.998000000000001</v>
      </c>
      <c r="BE379" s="4">
        <v>1413.808</v>
      </c>
      <c r="BF379" s="4">
        <v>636.73099999999999</v>
      </c>
      <c r="BG379" s="4">
        <v>0.77600000000000002</v>
      </c>
      <c r="BH379" s="4">
        <v>0</v>
      </c>
      <c r="BI379" s="4">
        <v>0.77600000000000002</v>
      </c>
      <c r="BJ379" s="4">
        <v>0.58399999999999996</v>
      </c>
      <c r="BK379" s="4">
        <v>0</v>
      </c>
      <c r="BL379" s="4">
        <v>0.58399999999999996</v>
      </c>
      <c r="BM379" s="4">
        <v>204.15129999999999</v>
      </c>
      <c r="BQ379" s="4">
        <v>757.84900000000005</v>
      </c>
      <c r="BR379" s="4">
        <v>0.31443199999999999</v>
      </c>
      <c r="BS379" s="4">
        <v>-5</v>
      </c>
      <c r="BT379" s="4">
        <v>-0.110537</v>
      </c>
      <c r="BU379" s="4">
        <v>7.6839219999999999</v>
      </c>
      <c r="BV379" s="4">
        <v>-2.2328570000000001</v>
      </c>
    </row>
    <row r="380" spans="1:74" x14ac:dyDescent="0.25">
      <c r="A380" s="2">
        <v>42067</v>
      </c>
      <c r="B380" s="3">
        <v>2.449305555555556E-2</v>
      </c>
      <c r="C380" s="4">
        <v>8.548</v>
      </c>
      <c r="D380" s="4">
        <v>5.101</v>
      </c>
      <c r="E380" s="4">
        <v>51010.199670000002</v>
      </c>
      <c r="F380" s="4">
        <v>39.700000000000003</v>
      </c>
      <c r="G380" s="4">
        <v>-3.2</v>
      </c>
      <c r="H380" s="4">
        <v>27692.1</v>
      </c>
      <c r="J380" s="4">
        <v>5.74</v>
      </c>
      <c r="K380" s="4">
        <v>0.85050000000000003</v>
      </c>
      <c r="L380" s="4">
        <v>7.2701000000000002</v>
      </c>
      <c r="M380" s="4">
        <v>4.3384999999999998</v>
      </c>
      <c r="N380" s="4">
        <v>33.781999999999996</v>
      </c>
      <c r="O380" s="4">
        <v>0</v>
      </c>
      <c r="P380" s="4">
        <v>33.799999999999997</v>
      </c>
      <c r="Q380" s="4">
        <v>25.410499999999999</v>
      </c>
      <c r="R380" s="4">
        <v>0</v>
      </c>
      <c r="S380" s="4">
        <v>25.4</v>
      </c>
      <c r="T380" s="4">
        <v>27692.125899999999</v>
      </c>
      <c r="W380" s="4">
        <v>0</v>
      </c>
      <c r="X380" s="4">
        <v>4.8853999999999997</v>
      </c>
      <c r="Y380" s="4">
        <v>12.2</v>
      </c>
      <c r="Z380" s="4">
        <v>847</v>
      </c>
      <c r="AA380" s="4">
        <v>873</v>
      </c>
      <c r="AB380" s="4">
        <v>872</v>
      </c>
      <c r="AC380" s="4">
        <v>63</v>
      </c>
      <c r="AD380" s="4">
        <v>4.9000000000000004</v>
      </c>
      <c r="AE380" s="4">
        <v>0.11</v>
      </c>
      <c r="AF380" s="4">
        <v>980</v>
      </c>
      <c r="AG380" s="4">
        <v>-16</v>
      </c>
      <c r="AH380" s="4">
        <v>9.7322679999999995</v>
      </c>
      <c r="AI380" s="4">
        <v>9</v>
      </c>
      <c r="AJ380" s="4">
        <v>191</v>
      </c>
      <c r="AK380" s="4">
        <v>140</v>
      </c>
      <c r="AL380" s="4">
        <v>2.4</v>
      </c>
      <c r="AM380" s="4">
        <v>195</v>
      </c>
      <c r="AN380" s="4" t="s">
        <v>155</v>
      </c>
      <c r="AO380" s="4">
        <v>2</v>
      </c>
      <c r="AP380" s="5">
        <v>0.8586921296296296</v>
      </c>
      <c r="AQ380" s="4">
        <v>47.164299999999997</v>
      </c>
      <c r="AR380" s="4">
        <v>-88.488641999999999</v>
      </c>
      <c r="AS380" s="4">
        <v>322.10000000000002</v>
      </c>
      <c r="AT380" s="4">
        <v>21.2</v>
      </c>
      <c r="AU380" s="4">
        <v>12</v>
      </c>
      <c r="AV380" s="4">
        <v>9</v>
      </c>
      <c r="AW380" s="4" t="s">
        <v>195</v>
      </c>
      <c r="AX380" s="4">
        <v>1</v>
      </c>
      <c r="AY380" s="4">
        <v>1.6849000000000001</v>
      </c>
      <c r="AZ380" s="4">
        <v>2.1848999999999998</v>
      </c>
      <c r="BA380" s="4">
        <v>14.023</v>
      </c>
      <c r="BB380" s="4">
        <v>11.91</v>
      </c>
      <c r="BC380" s="4">
        <v>0.85</v>
      </c>
      <c r="BD380" s="4">
        <v>17.576000000000001</v>
      </c>
      <c r="BE380" s="4">
        <v>1532.963</v>
      </c>
      <c r="BF380" s="4">
        <v>582.24699999999996</v>
      </c>
      <c r="BG380" s="4">
        <v>0.746</v>
      </c>
      <c r="BH380" s="4">
        <v>0</v>
      </c>
      <c r="BI380" s="4">
        <v>0.746</v>
      </c>
      <c r="BJ380" s="4">
        <v>0.56100000000000005</v>
      </c>
      <c r="BK380" s="4">
        <v>0</v>
      </c>
      <c r="BL380" s="4">
        <v>0.56100000000000005</v>
      </c>
      <c r="BM380" s="4">
        <v>193.09399999999999</v>
      </c>
      <c r="BQ380" s="4">
        <v>749.02200000000005</v>
      </c>
      <c r="BR380" s="4">
        <v>0.29932300000000001</v>
      </c>
      <c r="BS380" s="4">
        <v>-5</v>
      </c>
      <c r="BT380" s="4">
        <v>-0.11226800000000001</v>
      </c>
      <c r="BU380" s="4">
        <v>7.3146979999999999</v>
      </c>
      <c r="BV380" s="4">
        <v>-2.267808</v>
      </c>
    </row>
    <row r="381" spans="1:74" x14ac:dyDescent="0.25">
      <c r="A381" s="2">
        <v>42067</v>
      </c>
      <c r="B381" s="3">
        <v>2.450462962962963E-2</v>
      </c>
      <c r="C381" s="4">
        <v>8.7769999999999992</v>
      </c>
      <c r="D381" s="4">
        <v>4.7453000000000003</v>
      </c>
      <c r="E381" s="4">
        <v>47452.671289999998</v>
      </c>
      <c r="F381" s="4">
        <v>39.4</v>
      </c>
      <c r="G381" s="4">
        <v>-3.1</v>
      </c>
      <c r="H381" s="4">
        <v>26611.7</v>
      </c>
      <c r="J381" s="4">
        <v>5.4</v>
      </c>
      <c r="K381" s="4">
        <v>0.85319999999999996</v>
      </c>
      <c r="L381" s="4">
        <v>7.4881000000000002</v>
      </c>
      <c r="M381" s="4">
        <v>4.0484</v>
      </c>
      <c r="N381" s="4">
        <v>33.614199999999997</v>
      </c>
      <c r="O381" s="4">
        <v>0</v>
      </c>
      <c r="P381" s="4">
        <v>33.6</v>
      </c>
      <c r="Q381" s="4">
        <v>25.284300000000002</v>
      </c>
      <c r="R381" s="4">
        <v>0</v>
      </c>
      <c r="S381" s="4">
        <v>25.3</v>
      </c>
      <c r="T381" s="4">
        <v>26611.717100000002</v>
      </c>
      <c r="W381" s="4">
        <v>0</v>
      </c>
      <c r="X381" s="4">
        <v>4.6097999999999999</v>
      </c>
      <c r="Y381" s="4">
        <v>12.1</v>
      </c>
      <c r="Z381" s="4">
        <v>846</v>
      </c>
      <c r="AA381" s="4">
        <v>873</v>
      </c>
      <c r="AB381" s="4">
        <v>871</v>
      </c>
      <c r="AC381" s="4">
        <v>63</v>
      </c>
      <c r="AD381" s="4">
        <v>4.9000000000000004</v>
      </c>
      <c r="AE381" s="4">
        <v>0.11</v>
      </c>
      <c r="AF381" s="4">
        <v>980</v>
      </c>
      <c r="AG381" s="4">
        <v>-16</v>
      </c>
      <c r="AH381" s="4">
        <v>9.2667330000000003</v>
      </c>
      <c r="AI381" s="4">
        <v>9</v>
      </c>
      <c r="AJ381" s="4">
        <v>191</v>
      </c>
      <c r="AK381" s="4">
        <v>139.69999999999999</v>
      </c>
      <c r="AL381" s="4">
        <v>2.1</v>
      </c>
      <c r="AM381" s="4">
        <v>195</v>
      </c>
      <c r="AN381" s="4" t="s">
        <v>155</v>
      </c>
      <c r="AO381" s="4">
        <v>2</v>
      </c>
      <c r="AP381" s="5">
        <v>0.85870370370370364</v>
      </c>
      <c r="AQ381" s="4">
        <v>47.164315000000002</v>
      </c>
      <c r="AR381" s="4">
        <v>-88.488761999999994</v>
      </c>
      <c r="AS381" s="4">
        <v>322</v>
      </c>
      <c r="AT381" s="4">
        <v>21.4</v>
      </c>
      <c r="AU381" s="4">
        <v>12</v>
      </c>
      <c r="AV381" s="4">
        <v>9</v>
      </c>
      <c r="AW381" s="4" t="s">
        <v>195</v>
      </c>
      <c r="AX381" s="4">
        <v>1</v>
      </c>
      <c r="AY381" s="4">
        <v>1.7848999999999999</v>
      </c>
      <c r="AZ381" s="4">
        <v>2.2000000000000002</v>
      </c>
      <c r="BA381" s="4">
        <v>14.023</v>
      </c>
      <c r="BB381" s="4">
        <v>12.14</v>
      </c>
      <c r="BC381" s="4">
        <v>0.87</v>
      </c>
      <c r="BD381" s="4">
        <v>17.212</v>
      </c>
      <c r="BE381" s="4">
        <v>1599.0250000000001</v>
      </c>
      <c r="BF381" s="4">
        <v>550.23199999999997</v>
      </c>
      <c r="BG381" s="4">
        <v>0.752</v>
      </c>
      <c r="BH381" s="4">
        <v>0</v>
      </c>
      <c r="BI381" s="4">
        <v>0.752</v>
      </c>
      <c r="BJ381" s="4">
        <v>0.56499999999999995</v>
      </c>
      <c r="BK381" s="4">
        <v>0</v>
      </c>
      <c r="BL381" s="4">
        <v>0.56499999999999995</v>
      </c>
      <c r="BM381" s="4">
        <v>187.92070000000001</v>
      </c>
      <c r="BQ381" s="4">
        <v>715.75400000000002</v>
      </c>
      <c r="BR381" s="4">
        <v>0.28879899999999997</v>
      </c>
      <c r="BS381" s="4">
        <v>-5</v>
      </c>
      <c r="BT381" s="4">
        <v>-0.11326700000000001</v>
      </c>
      <c r="BU381" s="4">
        <v>7.0575299999999999</v>
      </c>
      <c r="BV381" s="4">
        <v>-2.2879879999999999</v>
      </c>
    </row>
    <row r="382" spans="1:74" x14ac:dyDescent="0.25">
      <c r="A382" s="2">
        <v>42067</v>
      </c>
      <c r="B382" s="3">
        <v>2.4516203703703707E-2</v>
      </c>
      <c r="C382" s="4">
        <v>8.48</v>
      </c>
      <c r="D382" s="4">
        <v>4.9507000000000003</v>
      </c>
      <c r="E382" s="4">
        <v>49506.51685</v>
      </c>
      <c r="F382" s="4">
        <v>41.2</v>
      </c>
      <c r="G382" s="4">
        <v>-3.1</v>
      </c>
      <c r="H382" s="4">
        <v>26414.1</v>
      </c>
      <c r="J382" s="4">
        <v>4.99</v>
      </c>
      <c r="K382" s="4">
        <v>0.8538</v>
      </c>
      <c r="L382" s="4">
        <v>7.2397999999999998</v>
      </c>
      <c r="M382" s="4">
        <v>4.2267999999999999</v>
      </c>
      <c r="N382" s="4">
        <v>35.211199999999998</v>
      </c>
      <c r="O382" s="4">
        <v>0</v>
      </c>
      <c r="P382" s="4">
        <v>35.200000000000003</v>
      </c>
      <c r="Q382" s="4">
        <v>26.485499999999998</v>
      </c>
      <c r="R382" s="4">
        <v>0</v>
      </c>
      <c r="S382" s="4">
        <v>26.5</v>
      </c>
      <c r="T382" s="4">
        <v>26414.1093</v>
      </c>
      <c r="W382" s="4">
        <v>0</v>
      </c>
      <c r="X382" s="4">
        <v>4.2618999999999998</v>
      </c>
      <c r="Y382" s="4">
        <v>12.1</v>
      </c>
      <c r="Z382" s="4">
        <v>846</v>
      </c>
      <c r="AA382" s="4">
        <v>874</v>
      </c>
      <c r="AB382" s="4">
        <v>870</v>
      </c>
      <c r="AC382" s="4">
        <v>63</v>
      </c>
      <c r="AD382" s="4">
        <v>4.9000000000000004</v>
      </c>
      <c r="AE382" s="4">
        <v>0.11</v>
      </c>
      <c r="AF382" s="4">
        <v>980</v>
      </c>
      <c r="AG382" s="4">
        <v>-16</v>
      </c>
      <c r="AH382" s="4">
        <v>9.734</v>
      </c>
      <c r="AI382" s="4">
        <v>9</v>
      </c>
      <c r="AJ382" s="4">
        <v>190.7</v>
      </c>
      <c r="AK382" s="4">
        <v>139</v>
      </c>
      <c r="AL382" s="4">
        <v>2.4</v>
      </c>
      <c r="AM382" s="4">
        <v>195</v>
      </c>
      <c r="AN382" s="4" t="s">
        <v>155</v>
      </c>
      <c r="AO382" s="4">
        <v>2</v>
      </c>
      <c r="AP382" s="5">
        <v>0.85871527777777779</v>
      </c>
      <c r="AQ382" s="4">
        <v>47.164321000000001</v>
      </c>
      <c r="AR382" s="4">
        <v>-88.488888000000003</v>
      </c>
      <c r="AS382" s="4">
        <v>322</v>
      </c>
      <c r="AT382" s="4">
        <v>21.5</v>
      </c>
      <c r="AU382" s="4">
        <v>12</v>
      </c>
      <c r="AV382" s="4">
        <v>9</v>
      </c>
      <c r="AW382" s="4" t="s">
        <v>195</v>
      </c>
      <c r="AX382" s="4">
        <v>1.0849</v>
      </c>
      <c r="AY382" s="4">
        <v>2.0547</v>
      </c>
      <c r="AZ382" s="4">
        <v>2.5396000000000001</v>
      </c>
      <c r="BA382" s="4">
        <v>14.023</v>
      </c>
      <c r="BB382" s="4">
        <v>12.19</v>
      </c>
      <c r="BC382" s="4">
        <v>0.87</v>
      </c>
      <c r="BD382" s="4">
        <v>17.125</v>
      </c>
      <c r="BE382" s="4">
        <v>1555.8520000000001</v>
      </c>
      <c r="BF382" s="4">
        <v>578.13599999999997</v>
      </c>
      <c r="BG382" s="4">
        <v>0.79200000000000004</v>
      </c>
      <c r="BH382" s="4">
        <v>0</v>
      </c>
      <c r="BI382" s="4">
        <v>0.79200000000000004</v>
      </c>
      <c r="BJ382" s="4">
        <v>0.59599999999999997</v>
      </c>
      <c r="BK382" s="4">
        <v>0</v>
      </c>
      <c r="BL382" s="4">
        <v>0.59599999999999997</v>
      </c>
      <c r="BM382" s="4">
        <v>187.7141</v>
      </c>
      <c r="BQ382" s="4">
        <v>665.95799999999997</v>
      </c>
      <c r="BR382" s="4">
        <v>0.28106399999999998</v>
      </c>
      <c r="BS382" s="4">
        <v>-5</v>
      </c>
      <c r="BT382" s="4">
        <v>-0.11453199999999999</v>
      </c>
      <c r="BU382" s="4">
        <v>6.8685010000000002</v>
      </c>
      <c r="BV382" s="4">
        <v>-2.3135460000000001</v>
      </c>
    </row>
    <row r="383" spans="1:74" x14ac:dyDescent="0.25">
      <c r="A383" s="2">
        <v>42067</v>
      </c>
      <c r="B383" s="3">
        <v>2.4527777777777777E-2</v>
      </c>
      <c r="C383" s="4">
        <v>8.6760000000000002</v>
      </c>
      <c r="D383" s="4">
        <v>5.1786000000000003</v>
      </c>
      <c r="E383" s="4">
        <v>51785.810590000001</v>
      </c>
      <c r="F383" s="4">
        <v>49.9</v>
      </c>
      <c r="G383" s="4">
        <v>-3.1</v>
      </c>
      <c r="H383" s="4">
        <v>26561.7</v>
      </c>
      <c r="J383" s="4">
        <v>4.7</v>
      </c>
      <c r="K383" s="4">
        <v>0.85</v>
      </c>
      <c r="L383" s="4">
        <v>7.3741000000000003</v>
      </c>
      <c r="M383" s="4">
        <v>4.4016000000000002</v>
      </c>
      <c r="N383" s="4">
        <v>42.379600000000003</v>
      </c>
      <c r="O383" s="4">
        <v>0</v>
      </c>
      <c r="P383" s="4">
        <v>42.4</v>
      </c>
      <c r="Q383" s="4">
        <v>31.877600000000001</v>
      </c>
      <c r="R383" s="4">
        <v>0</v>
      </c>
      <c r="S383" s="4">
        <v>31.9</v>
      </c>
      <c r="T383" s="4">
        <v>26561.696100000001</v>
      </c>
      <c r="W383" s="4">
        <v>0</v>
      </c>
      <c r="X383" s="4">
        <v>3.9977</v>
      </c>
      <c r="Y383" s="4">
        <v>12</v>
      </c>
      <c r="Z383" s="4">
        <v>847</v>
      </c>
      <c r="AA383" s="4">
        <v>875</v>
      </c>
      <c r="AB383" s="4">
        <v>870</v>
      </c>
      <c r="AC383" s="4">
        <v>63</v>
      </c>
      <c r="AD383" s="4">
        <v>4.9000000000000004</v>
      </c>
      <c r="AE383" s="4">
        <v>0.11</v>
      </c>
      <c r="AF383" s="4">
        <v>980</v>
      </c>
      <c r="AG383" s="4">
        <v>-16</v>
      </c>
      <c r="AH383" s="4">
        <v>9.266</v>
      </c>
      <c r="AI383" s="4">
        <v>9</v>
      </c>
      <c r="AJ383" s="4">
        <v>190.3</v>
      </c>
      <c r="AK383" s="4">
        <v>139</v>
      </c>
      <c r="AL383" s="4">
        <v>2.7</v>
      </c>
      <c r="AM383" s="4">
        <v>195</v>
      </c>
      <c r="AN383" s="4" t="s">
        <v>155</v>
      </c>
      <c r="AO383" s="4">
        <v>2</v>
      </c>
      <c r="AP383" s="5">
        <v>0.85872685185185194</v>
      </c>
      <c r="AQ383" s="4">
        <v>47.164312000000002</v>
      </c>
      <c r="AR383" s="4">
        <v>-88.489018000000002</v>
      </c>
      <c r="AS383" s="4">
        <v>322</v>
      </c>
      <c r="AT383" s="4">
        <v>22.6</v>
      </c>
      <c r="AU383" s="4">
        <v>12</v>
      </c>
      <c r="AV383" s="4">
        <v>9</v>
      </c>
      <c r="AW383" s="4" t="s">
        <v>195</v>
      </c>
      <c r="AX383" s="4">
        <v>1.1000000000000001</v>
      </c>
      <c r="AY383" s="4">
        <v>2.1848999999999998</v>
      </c>
      <c r="AZ383" s="4">
        <v>2.6</v>
      </c>
      <c r="BA383" s="4">
        <v>14.023</v>
      </c>
      <c r="BB383" s="4">
        <v>11.86</v>
      </c>
      <c r="BC383" s="4">
        <v>0.85</v>
      </c>
      <c r="BD383" s="4">
        <v>17.652000000000001</v>
      </c>
      <c r="BE383" s="4">
        <v>1549.048</v>
      </c>
      <c r="BF383" s="4">
        <v>588.49900000000002</v>
      </c>
      <c r="BG383" s="4">
        <v>0.93200000000000005</v>
      </c>
      <c r="BH383" s="4">
        <v>0</v>
      </c>
      <c r="BI383" s="4">
        <v>0.93200000000000005</v>
      </c>
      <c r="BJ383" s="4">
        <v>0.70099999999999996</v>
      </c>
      <c r="BK383" s="4">
        <v>0</v>
      </c>
      <c r="BL383" s="4">
        <v>0.70099999999999996</v>
      </c>
      <c r="BM383" s="4">
        <v>184.5154</v>
      </c>
      <c r="BQ383" s="4">
        <v>610.61</v>
      </c>
      <c r="BR383" s="4">
        <v>0.28932000000000002</v>
      </c>
      <c r="BS383" s="4">
        <v>-5</v>
      </c>
      <c r="BT383" s="4">
        <v>-0.115734</v>
      </c>
      <c r="BU383" s="4">
        <v>7.0702579999999999</v>
      </c>
      <c r="BV383" s="4">
        <v>-2.3378269999999999</v>
      </c>
    </row>
    <row r="384" spans="1:74" x14ac:dyDescent="0.25">
      <c r="A384" s="2">
        <v>42067</v>
      </c>
      <c r="B384" s="3">
        <v>2.453935185185185E-2</v>
      </c>
      <c r="C384" s="4">
        <v>9.0269999999999992</v>
      </c>
      <c r="D384" s="4">
        <v>4.4973000000000001</v>
      </c>
      <c r="E384" s="4">
        <v>44972.540220000003</v>
      </c>
      <c r="F384" s="4">
        <v>52.5</v>
      </c>
      <c r="G384" s="4">
        <v>-3.1</v>
      </c>
      <c r="H384" s="4">
        <v>25948.799999999999</v>
      </c>
      <c r="J384" s="4">
        <v>4.45</v>
      </c>
      <c r="K384" s="4">
        <v>0.85440000000000005</v>
      </c>
      <c r="L384" s="4">
        <v>7.7122000000000002</v>
      </c>
      <c r="M384" s="4">
        <v>3.8422999999999998</v>
      </c>
      <c r="N384" s="4">
        <v>44.8538</v>
      </c>
      <c r="O384" s="4">
        <v>0</v>
      </c>
      <c r="P384" s="4">
        <v>44.9</v>
      </c>
      <c r="Q384" s="4">
        <v>33.738599999999998</v>
      </c>
      <c r="R384" s="4">
        <v>0</v>
      </c>
      <c r="S384" s="4">
        <v>33.700000000000003</v>
      </c>
      <c r="T384" s="4">
        <v>25948.8259</v>
      </c>
      <c r="W384" s="4">
        <v>0</v>
      </c>
      <c r="X384" s="4">
        <v>3.8001999999999998</v>
      </c>
      <c r="Y384" s="4">
        <v>12.1</v>
      </c>
      <c r="Z384" s="4">
        <v>847</v>
      </c>
      <c r="AA384" s="4">
        <v>875</v>
      </c>
      <c r="AB384" s="4">
        <v>871</v>
      </c>
      <c r="AC384" s="4">
        <v>63</v>
      </c>
      <c r="AD384" s="4">
        <v>4.9000000000000004</v>
      </c>
      <c r="AE384" s="4">
        <v>0.11</v>
      </c>
      <c r="AF384" s="4">
        <v>980</v>
      </c>
      <c r="AG384" s="4">
        <v>-16</v>
      </c>
      <c r="AH384" s="4">
        <v>9.7318549999999995</v>
      </c>
      <c r="AI384" s="4">
        <v>9</v>
      </c>
      <c r="AJ384" s="4">
        <v>191</v>
      </c>
      <c r="AK384" s="4">
        <v>139</v>
      </c>
      <c r="AL384" s="4">
        <v>2.6</v>
      </c>
      <c r="AM384" s="4">
        <v>195</v>
      </c>
      <c r="AN384" s="4" t="s">
        <v>155</v>
      </c>
      <c r="AO384" s="4">
        <v>2</v>
      </c>
      <c r="AP384" s="5">
        <v>0.85873842592592586</v>
      </c>
      <c r="AQ384" s="4">
        <v>47.164293000000001</v>
      </c>
      <c r="AR384" s="4">
        <v>-88.489153000000002</v>
      </c>
      <c r="AS384" s="4">
        <v>321.89999999999998</v>
      </c>
      <c r="AT384" s="4">
        <v>23.3</v>
      </c>
      <c r="AU384" s="4">
        <v>12</v>
      </c>
      <c r="AV384" s="4">
        <v>9</v>
      </c>
      <c r="AW384" s="4" t="s">
        <v>195</v>
      </c>
      <c r="AX384" s="4">
        <v>1.1000000000000001</v>
      </c>
      <c r="AY384" s="4">
        <v>2.1151</v>
      </c>
      <c r="AZ384" s="4">
        <v>2.4302000000000001</v>
      </c>
      <c r="BA384" s="4">
        <v>14.023</v>
      </c>
      <c r="BB384" s="4">
        <v>12.24</v>
      </c>
      <c r="BC384" s="4">
        <v>0.87</v>
      </c>
      <c r="BD384" s="4">
        <v>17.047000000000001</v>
      </c>
      <c r="BE384" s="4">
        <v>1652.528</v>
      </c>
      <c r="BF384" s="4">
        <v>524.00300000000004</v>
      </c>
      <c r="BG384" s="4">
        <v>1.006</v>
      </c>
      <c r="BH384" s="4">
        <v>0</v>
      </c>
      <c r="BI384" s="4">
        <v>1.006</v>
      </c>
      <c r="BJ384" s="4">
        <v>0.75700000000000001</v>
      </c>
      <c r="BK384" s="4">
        <v>0</v>
      </c>
      <c r="BL384" s="4">
        <v>0.75700000000000001</v>
      </c>
      <c r="BM384" s="4">
        <v>183.8681</v>
      </c>
      <c r="BQ384" s="4">
        <v>592.07399999999996</v>
      </c>
      <c r="BR384" s="4">
        <v>0.31338500000000002</v>
      </c>
      <c r="BS384" s="4">
        <v>-5</v>
      </c>
      <c r="BT384" s="4">
        <v>-0.115268</v>
      </c>
      <c r="BU384" s="4">
        <v>7.6583480000000002</v>
      </c>
      <c r="BV384" s="4">
        <v>-2.328417</v>
      </c>
    </row>
    <row r="385" spans="1:74" x14ac:dyDescent="0.25">
      <c r="A385" s="2">
        <v>42067</v>
      </c>
      <c r="B385" s="3">
        <v>2.4550925925925924E-2</v>
      </c>
      <c r="C385" s="4">
        <v>9.266</v>
      </c>
      <c r="D385" s="4">
        <v>4.1064999999999996</v>
      </c>
      <c r="E385" s="4">
        <v>41064.914680000002</v>
      </c>
      <c r="F385" s="4">
        <v>52.6</v>
      </c>
      <c r="G385" s="4">
        <v>-3.1</v>
      </c>
      <c r="H385" s="4">
        <v>25237.8</v>
      </c>
      <c r="J385" s="4">
        <v>4.4000000000000004</v>
      </c>
      <c r="K385" s="4">
        <v>0.85680000000000001</v>
      </c>
      <c r="L385" s="4">
        <v>7.9396000000000004</v>
      </c>
      <c r="M385" s="4">
        <v>3.5185</v>
      </c>
      <c r="N385" s="4">
        <v>45.069000000000003</v>
      </c>
      <c r="O385" s="4">
        <v>0</v>
      </c>
      <c r="P385" s="4">
        <v>45.1</v>
      </c>
      <c r="Q385" s="4">
        <v>33.900500000000001</v>
      </c>
      <c r="R385" s="4">
        <v>0</v>
      </c>
      <c r="S385" s="4">
        <v>33.9</v>
      </c>
      <c r="T385" s="4">
        <v>25237.819200000002</v>
      </c>
      <c r="W385" s="4">
        <v>0</v>
      </c>
      <c r="X385" s="4">
        <v>3.77</v>
      </c>
      <c r="Y385" s="4">
        <v>12</v>
      </c>
      <c r="Z385" s="4">
        <v>847</v>
      </c>
      <c r="AA385" s="4">
        <v>875</v>
      </c>
      <c r="AB385" s="4">
        <v>870</v>
      </c>
      <c r="AC385" s="4">
        <v>63</v>
      </c>
      <c r="AD385" s="4">
        <v>4.9000000000000004</v>
      </c>
      <c r="AE385" s="4">
        <v>0.11</v>
      </c>
      <c r="AF385" s="4">
        <v>980</v>
      </c>
      <c r="AG385" s="4">
        <v>-16</v>
      </c>
      <c r="AH385" s="4">
        <v>9.2737259999999999</v>
      </c>
      <c r="AI385" s="4">
        <v>9</v>
      </c>
      <c r="AJ385" s="4">
        <v>190.7</v>
      </c>
      <c r="AK385" s="4">
        <v>139</v>
      </c>
      <c r="AL385" s="4">
        <v>2.2000000000000002</v>
      </c>
      <c r="AM385" s="4">
        <v>195</v>
      </c>
      <c r="AN385" s="4" t="s">
        <v>155</v>
      </c>
      <c r="AO385" s="4">
        <v>2</v>
      </c>
      <c r="AP385" s="5">
        <v>0.85875000000000001</v>
      </c>
      <c r="AQ385" s="4">
        <v>47.164267000000002</v>
      </c>
      <c r="AR385" s="4">
        <v>-88.489284999999995</v>
      </c>
      <c r="AS385" s="4">
        <v>321.8</v>
      </c>
      <c r="AT385" s="4">
        <v>23.4</v>
      </c>
      <c r="AU385" s="4">
        <v>12</v>
      </c>
      <c r="AV385" s="4">
        <v>9</v>
      </c>
      <c r="AW385" s="4" t="s">
        <v>195</v>
      </c>
      <c r="AX385" s="4">
        <v>1.1000000000000001</v>
      </c>
      <c r="AY385" s="4">
        <v>2.1848999999999998</v>
      </c>
      <c r="AZ385" s="4">
        <v>2.4849000000000001</v>
      </c>
      <c r="BA385" s="4">
        <v>14.023</v>
      </c>
      <c r="BB385" s="4">
        <v>12.47</v>
      </c>
      <c r="BC385" s="4">
        <v>0.89</v>
      </c>
      <c r="BD385" s="4">
        <v>16.71</v>
      </c>
      <c r="BE385" s="4">
        <v>1721.6880000000001</v>
      </c>
      <c r="BF385" s="4">
        <v>485.61900000000003</v>
      </c>
      <c r="BG385" s="4">
        <v>1.0229999999999999</v>
      </c>
      <c r="BH385" s="4">
        <v>0</v>
      </c>
      <c r="BI385" s="4">
        <v>1.0229999999999999</v>
      </c>
      <c r="BJ385" s="4">
        <v>0.77</v>
      </c>
      <c r="BK385" s="4">
        <v>0</v>
      </c>
      <c r="BL385" s="4">
        <v>0.77</v>
      </c>
      <c r="BM385" s="4">
        <v>180.9787</v>
      </c>
      <c r="BQ385" s="4">
        <v>594.42700000000002</v>
      </c>
      <c r="BR385" s="4">
        <v>0.34201100000000001</v>
      </c>
      <c r="BS385" s="4">
        <v>-5</v>
      </c>
      <c r="BT385" s="4">
        <v>-0.11600000000000001</v>
      </c>
      <c r="BU385" s="4">
        <v>8.3578939999999999</v>
      </c>
      <c r="BV385" s="4">
        <v>-2.3431999999999999</v>
      </c>
    </row>
    <row r="386" spans="1:74" x14ac:dyDescent="0.25">
      <c r="A386" s="2">
        <v>42067</v>
      </c>
      <c r="B386" s="3">
        <v>2.4562499999999998E-2</v>
      </c>
      <c r="C386" s="4">
        <v>9.3249999999999993</v>
      </c>
      <c r="D386" s="4">
        <v>4.0972999999999997</v>
      </c>
      <c r="E386" s="4">
        <v>40972.637450000002</v>
      </c>
      <c r="F386" s="4">
        <v>55.7</v>
      </c>
      <c r="G386" s="4">
        <v>-3.2</v>
      </c>
      <c r="H386" s="4">
        <v>24902.9</v>
      </c>
      <c r="J386" s="4">
        <v>4.3</v>
      </c>
      <c r="K386" s="4">
        <v>0.85680000000000001</v>
      </c>
      <c r="L386" s="4">
        <v>7.9898999999999996</v>
      </c>
      <c r="M386" s="4">
        <v>3.5106000000000002</v>
      </c>
      <c r="N386" s="4">
        <v>47.747100000000003</v>
      </c>
      <c r="O386" s="4">
        <v>0</v>
      </c>
      <c r="P386" s="4">
        <v>47.7</v>
      </c>
      <c r="Q386" s="4">
        <v>35.914900000000003</v>
      </c>
      <c r="R386" s="4">
        <v>0</v>
      </c>
      <c r="S386" s="4">
        <v>35.9</v>
      </c>
      <c r="T386" s="4">
        <v>24902.859400000001</v>
      </c>
      <c r="W386" s="4">
        <v>0</v>
      </c>
      <c r="X386" s="4">
        <v>3.6842999999999999</v>
      </c>
      <c r="Y386" s="4">
        <v>12</v>
      </c>
      <c r="Z386" s="4">
        <v>848</v>
      </c>
      <c r="AA386" s="4">
        <v>875</v>
      </c>
      <c r="AB386" s="4">
        <v>871</v>
      </c>
      <c r="AC386" s="4">
        <v>63</v>
      </c>
      <c r="AD386" s="4">
        <v>4.9000000000000004</v>
      </c>
      <c r="AE386" s="4">
        <v>0.11</v>
      </c>
      <c r="AF386" s="4">
        <v>980</v>
      </c>
      <c r="AG386" s="4">
        <v>-16</v>
      </c>
      <c r="AH386" s="4">
        <v>10</v>
      </c>
      <c r="AI386" s="4">
        <v>9</v>
      </c>
      <c r="AJ386" s="4">
        <v>190</v>
      </c>
      <c r="AK386" s="4">
        <v>139</v>
      </c>
      <c r="AL386" s="4">
        <v>2.2999999999999998</v>
      </c>
      <c r="AM386" s="4">
        <v>195</v>
      </c>
      <c r="AN386" s="4" t="s">
        <v>155</v>
      </c>
      <c r="AO386" s="4">
        <v>2</v>
      </c>
      <c r="AP386" s="5">
        <v>0.85876157407407405</v>
      </c>
      <c r="AQ386" s="4">
        <v>47.164234999999998</v>
      </c>
      <c r="AR386" s="4">
        <v>-88.489414999999994</v>
      </c>
      <c r="AS386" s="4">
        <v>322</v>
      </c>
      <c r="AT386" s="4">
        <v>24.1</v>
      </c>
      <c r="AU386" s="4">
        <v>12</v>
      </c>
      <c r="AV386" s="4">
        <v>9</v>
      </c>
      <c r="AW386" s="4" t="s">
        <v>195</v>
      </c>
      <c r="AX386" s="4">
        <v>1.0150999999999999</v>
      </c>
      <c r="AY386" s="4">
        <v>2.2000000000000002</v>
      </c>
      <c r="AZ386" s="4">
        <v>2.5</v>
      </c>
      <c r="BA386" s="4">
        <v>14.023</v>
      </c>
      <c r="BB386" s="4">
        <v>12.47</v>
      </c>
      <c r="BC386" s="4">
        <v>0.89</v>
      </c>
      <c r="BD386" s="4">
        <v>16.710999999999999</v>
      </c>
      <c r="BE386" s="4">
        <v>1731.49</v>
      </c>
      <c r="BF386" s="4">
        <v>484.21699999999998</v>
      </c>
      <c r="BG386" s="4">
        <v>1.0840000000000001</v>
      </c>
      <c r="BH386" s="4">
        <v>0</v>
      </c>
      <c r="BI386" s="4">
        <v>1.0840000000000001</v>
      </c>
      <c r="BJ386" s="4">
        <v>0.81499999999999995</v>
      </c>
      <c r="BK386" s="4">
        <v>0</v>
      </c>
      <c r="BL386" s="4">
        <v>0.81499999999999995</v>
      </c>
      <c r="BM386" s="4">
        <v>178.46379999999999</v>
      </c>
      <c r="BQ386" s="4">
        <v>580.54600000000005</v>
      </c>
      <c r="BR386" s="4">
        <v>0.35762899999999997</v>
      </c>
      <c r="BS386" s="4">
        <v>-5</v>
      </c>
      <c r="BT386" s="4">
        <v>-0.115728</v>
      </c>
      <c r="BU386" s="4">
        <v>8.7395519999999998</v>
      </c>
      <c r="BV386" s="4">
        <v>-2.3376960000000002</v>
      </c>
    </row>
    <row r="387" spans="1:74" x14ac:dyDescent="0.25">
      <c r="A387" s="2">
        <v>42067</v>
      </c>
      <c r="B387" s="3">
        <v>2.4574074074074071E-2</v>
      </c>
      <c r="C387" s="4">
        <v>9.5749999999999993</v>
      </c>
      <c r="D387" s="4">
        <v>3.9340000000000002</v>
      </c>
      <c r="E387" s="4">
        <v>39340.367839999999</v>
      </c>
      <c r="F387" s="4">
        <v>65.8</v>
      </c>
      <c r="G387" s="4">
        <v>-4.4000000000000004</v>
      </c>
      <c r="H387" s="4">
        <v>25032.1</v>
      </c>
      <c r="J387" s="4">
        <v>4.2</v>
      </c>
      <c r="K387" s="4">
        <v>0.85629999999999995</v>
      </c>
      <c r="L387" s="4">
        <v>8.1997</v>
      </c>
      <c r="M387" s="4">
        <v>3.3689</v>
      </c>
      <c r="N387" s="4">
        <v>56.362299999999998</v>
      </c>
      <c r="O387" s="4">
        <v>0</v>
      </c>
      <c r="P387" s="4">
        <v>56.4</v>
      </c>
      <c r="Q387" s="4">
        <v>42.395200000000003</v>
      </c>
      <c r="R387" s="4">
        <v>0</v>
      </c>
      <c r="S387" s="4">
        <v>42.4</v>
      </c>
      <c r="T387" s="4">
        <v>25032.149099999999</v>
      </c>
      <c r="W387" s="4">
        <v>0</v>
      </c>
      <c r="X387" s="4">
        <v>3.6008</v>
      </c>
      <c r="Y387" s="4">
        <v>12.1</v>
      </c>
      <c r="Z387" s="4">
        <v>848</v>
      </c>
      <c r="AA387" s="4">
        <v>875</v>
      </c>
      <c r="AB387" s="4">
        <v>872</v>
      </c>
      <c r="AC387" s="4">
        <v>63</v>
      </c>
      <c r="AD387" s="4">
        <v>4.9000000000000004</v>
      </c>
      <c r="AE387" s="4">
        <v>0.11</v>
      </c>
      <c r="AF387" s="4">
        <v>980</v>
      </c>
      <c r="AG387" s="4">
        <v>-16</v>
      </c>
      <c r="AH387" s="4">
        <v>9.7292710000000007</v>
      </c>
      <c r="AI387" s="4">
        <v>9</v>
      </c>
      <c r="AJ387" s="4">
        <v>190</v>
      </c>
      <c r="AK387" s="4">
        <v>139</v>
      </c>
      <c r="AL387" s="4">
        <v>2.6</v>
      </c>
      <c r="AM387" s="4">
        <v>195</v>
      </c>
      <c r="AN387" s="4" t="s">
        <v>155</v>
      </c>
      <c r="AO387" s="4">
        <v>2</v>
      </c>
      <c r="AP387" s="5">
        <v>0.8587731481481482</v>
      </c>
      <c r="AQ387" s="4">
        <v>47.164177000000002</v>
      </c>
      <c r="AR387" s="4">
        <v>-88.489538999999994</v>
      </c>
      <c r="AS387" s="4">
        <v>321.89999999999998</v>
      </c>
      <c r="AT387" s="4">
        <v>24.2</v>
      </c>
      <c r="AU387" s="4">
        <v>12</v>
      </c>
      <c r="AV387" s="4">
        <v>9</v>
      </c>
      <c r="AW387" s="4" t="s">
        <v>195</v>
      </c>
      <c r="AX387" s="4">
        <v>1.3395999999999999</v>
      </c>
      <c r="AY387" s="4">
        <v>1.1812</v>
      </c>
      <c r="AZ387" s="4">
        <v>2.7547000000000001</v>
      </c>
      <c r="BA387" s="4">
        <v>14.023</v>
      </c>
      <c r="BB387" s="4">
        <v>12.42</v>
      </c>
      <c r="BC387" s="4">
        <v>0.89</v>
      </c>
      <c r="BD387" s="4">
        <v>16.776</v>
      </c>
      <c r="BE387" s="4">
        <v>1766.7049999999999</v>
      </c>
      <c r="BF387" s="4">
        <v>461.98700000000002</v>
      </c>
      <c r="BG387" s="4">
        <v>1.272</v>
      </c>
      <c r="BH387" s="4">
        <v>0</v>
      </c>
      <c r="BI387" s="4">
        <v>1.272</v>
      </c>
      <c r="BJ387" s="4">
        <v>0.95699999999999996</v>
      </c>
      <c r="BK387" s="4">
        <v>0</v>
      </c>
      <c r="BL387" s="4">
        <v>0.95699999999999996</v>
      </c>
      <c r="BM387" s="4">
        <v>178.3546</v>
      </c>
      <c r="BQ387" s="4">
        <v>564.10199999999998</v>
      </c>
      <c r="BR387" s="4">
        <v>0.402366</v>
      </c>
      <c r="BS387" s="4">
        <v>-5</v>
      </c>
      <c r="BT387" s="4">
        <v>-0.11608300000000001</v>
      </c>
      <c r="BU387" s="4">
        <v>9.8328100000000003</v>
      </c>
      <c r="BV387" s="4">
        <v>-2.344875</v>
      </c>
    </row>
    <row r="388" spans="1:74" x14ac:dyDescent="0.25">
      <c r="A388" s="2">
        <v>42067</v>
      </c>
      <c r="B388" s="3">
        <v>2.4585648148148148E-2</v>
      </c>
      <c r="C388" s="4">
        <v>9.8859999999999992</v>
      </c>
      <c r="D388" s="4">
        <v>3.4535999999999998</v>
      </c>
      <c r="E388" s="4">
        <v>34536.216439999997</v>
      </c>
      <c r="F388" s="4">
        <v>68.8</v>
      </c>
      <c r="G388" s="4">
        <v>-4.4000000000000004</v>
      </c>
      <c r="H388" s="4">
        <v>25103</v>
      </c>
      <c r="J388" s="4">
        <v>4.2</v>
      </c>
      <c r="K388" s="4">
        <v>0.85829999999999995</v>
      </c>
      <c r="L388" s="4">
        <v>8.4847999999999999</v>
      </c>
      <c r="M388" s="4">
        <v>2.9643000000000002</v>
      </c>
      <c r="N388" s="4">
        <v>59.037399999999998</v>
      </c>
      <c r="O388" s="4">
        <v>0</v>
      </c>
      <c r="P388" s="4">
        <v>59</v>
      </c>
      <c r="Q388" s="4">
        <v>44.407400000000003</v>
      </c>
      <c r="R388" s="4">
        <v>0</v>
      </c>
      <c r="S388" s="4">
        <v>44.4</v>
      </c>
      <c r="T388" s="4">
        <v>25103.044300000001</v>
      </c>
      <c r="W388" s="4">
        <v>0</v>
      </c>
      <c r="X388" s="4">
        <v>3.6049000000000002</v>
      </c>
      <c r="Y388" s="4">
        <v>12</v>
      </c>
      <c r="Z388" s="4">
        <v>849</v>
      </c>
      <c r="AA388" s="4">
        <v>875</v>
      </c>
      <c r="AB388" s="4">
        <v>873</v>
      </c>
      <c r="AC388" s="4">
        <v>63</v>
      </c>
      <c r="AD388" s="4">
        <v>4.9000000000000004</v>
      </c>
      <c r="AE388" s="4">
        <v>0.11</v>
      </c>
      <c r="AF388" s="4">
        <v>980</v>
      </c>
      <c r="AG388" s="4">
        <v>-16</v>
      </c>
      <c r="AH388" s="4">
        <v>9.2697299999999991</v>
      </c>
      <c r="AI388" s="4">
        <v>9</v>
      </c>
      <c r="AJ388" s="4">
        <v>190.3</v>
      </c>
      <c r="AK388" s="4">
        <v>139</v>
      </c>
      <c r="AL388" s="4">
        <v>2.4</v>
      </c>
      <c r="AM388" s="4">
        <v>195</v>
      </c>
      <c r="AN388" s="4" t="s">
        <v>155</v>
      </c>
      <c r="AO388" s="4">
        <v>2</v>
      </c>
      <c r="AP388" s="5">
        <v>0.85878472222222213</v>
      </c>
      <c r="AQ388" s="4">
        <v>47.164118999999999</v>
      </c>
      <c r="AR388" s="4">
        <v>-88.489662999999993</v>
      </c>
      <c r="AS388" s="4">
        <v>321.60000000000002</v>
      </c>
      <c r="AT388" s="4">
        <v>25</v>
      </c>
      <c r="AU388" s="4">
        <v>12</v>
      </c>
      <c r="AV388" s="4">
        <v>9</v>
      </c>
      <c r="AW388" s="4" t="s">
        <v>195</v>
      </c>
      <c r="AX388" s="4">
        <v>1.1453</v>
      </c>
      <c r="AY388" s="4">
        <v>1.1698</v>
      </c>
      <c r="AZ388" s="4">
        <v>2.8</v>
      </c>
      <c r="BA388" s="4">
        <v>14.023</v>
      </c>
      <c r="BB388" s="4">
        <v>12.6</v>
      </c>
      <c r="BC388" s="4">
        <v>0.9</v>
      </c>
      <c r="BD388" s="4">
        <v>16.507999999999999</v>
      </c>
      <c r="BE388" s="4">
        <v>1842.9090000000001</v>
      </c>
      <c r="BF388" s="4">
        <v>409.786</v>
      </c>
      <c r="BG388" s="4">
        <v>1.343</v>
      </c>
      <c r="BH388" s="4">
        <v>0</v>
      </c>
      <c r="BI388" s="4">
        <v>1.343</v>
      </c>
      <c r="BJ388" s="4">
        <v>1.01</v>
      </c>
      <c r="BK388" s="4">
        <v>0</v>
      </c>
      <c r="BL388" s="4">
        <v>1.01</v>
      </c>
      <c r="BM388" s="4">
        <v>180.3048</v>
      </c>
      <c r="BQ388" s="4">
        <v>569.31600000000003</v>
      </c>
      <c r="BR388" s="4">
        <v>0.448849</v>
      </c>
      <c r="BS388" s="4">
        <v>-5</v>
      </c>
      <c r="BT388" s="4">
        <v>-0.118191</v>
      </c>
      <c r="BU388" s="4">
        <v>10.968750999999999</v>
      </c>
      <c r="BV388" s="4">
        <v>-2.387454</v>
      </c>
    </row>
    <row r="389" spans="1:74" x14ac:dyDescent="0.25">
      <c r="A389" s="2">
        <v>42067</v>
      </c>
      <c r="B389" s="3">
        <v>2.4597222222222225E-2</v>
      </c>
      <c r="C389" s="4">
        <v>9.4879999999999995</v>
      </c>
      <c r="D389" s="4">
        <v>3.8605</v>
      </c>
      <c r="E389" s="4">
        <v>38604.564689999999</v>
      </c>
      <c r="F389" s="4">
        <v>83.6</v>
      </c>
      <c r="G389" s="4">
        <v>-4.5</v>
      </c>
      <c r="H389" s="4">
        <v>24456.799999999999</v>
      </c>
      <c r="J389" s="4">
        <v>4.0999999999999996</v>
      </c>
      <c r="K389" s="4">
        <v>0.85819999999999996</v>
      </c>
      <c r="L389" s="4">
        <v>8.1432000000000002</v>
      </c>
      <c r="M389" s="4">
        <v>3.3132000000000001</v>
      </c>
      <c r="N389" s="4">
        <v>71.763800000000003</v>
      </c>
      <c r="O389" s="4">
        <v>0</v>
      </c>
      <c r="P389" s="4">
        <v>71.8</v>
      </c>
      <c r="Q389" s="4">
        <v>53.9801</v>
      </c>
      <c r="R389" s="4">
        <v>0</v>
      </c>
      <c r="S389" s="4">
        <v>54</v>
      </c>
      <c r="T389" s="4">
        <v>24456.8315</v>
      </c>
      <c r="W389" s="4">
        <v>0</v>
      </c>
      <c r="X389" s="4">
        <v>3.5188000000000001</v>
      </c>
      <c r="Y389" s="4">
        <v>12.1</v>
      </c>
      <c r="Z389" s="4">
        <v>848</v>
      </c>
      <c r="AA389" s="4">
        <v>875</v>
      </c>
      <c r="AB389" s="4">
        <v>875</v>
      </c>
      <c r="AC389" s="4">
        <v>63</v>
      </c>
      <c r="AD389" s="4">
        <v>4.9000000000000004</v>
      </c>
      <c r="AE389" s="4">
        <v>0.11</v>
      </c>
      <c r="AF389" s="4">
        <v>980</v>
      </c>
      <c r="AG389" s="4">
        <v>-16</v>
      </c>
      <c r="AH389" s="4">
        <v>10</v>
      </c>
      <c r="AI389" s="4">
        <v>9</v>
      </c>
      <c r="AJ389" s="4">
        <v>191</v>
      </c>
      <c r="AK389" s="4">
        <v>139</v>
      </c>
      <c r="AL389" s="4">
        <v>2.4</v>
      </c>
      <c r="AM389" s="4">
        <v>195</v>
      </c>
      <c r="AN389" s="4" t="s">
        <v>155</v>
      </c>
      <c r="AO389" s="4">
        <v>2</v>
      </c>
      <c r="AP389" s="5">
        <v>0.85879629629629628</v>
      </c>
      <c r="AQ389" s="4">
        <v>47.164057</v>
      </c>
      <c r="AR389" s="4">
        <v>-88.489784</v>
      </c>
      <c r="AS389" s="4">
        <v>321</v>
      </c>
      <c r="AT389" s="4">
        <v>27</v>
      </c>
      <c r="AU389" s="4">
        <v>12</v>
      </c>
      <c r="AV389" s="4">
        <v>9</v>
      </c>
      <c r="AW389" s="4" t="s">
        <v>195</v>
      </c>
      <c r="AX389" s="4">
        <v>1.1000000000000001</v>
      </c>
      <c r="AY389" s="4">
        <v>1.2848999999999999</v>
      </c>
      <c r="AZ389" s="4">
        <v>2.7151000000000001</v>
      </c>
      <c r="BA389" s="4">
        <v>14.023</v>
      </c>
      <c r="BB389" s="4">
        <v>12.59</v>
      </c>
      <c r="BC389" s="4">
        <v>0.9</v>
      </c>
      <c r="BD389" s="4">
        <v>16.518999999999998</v>
      </c>
      <c r="BE389" s="4">
        <v>1776.0139999999999</v>
      </c>
      <c r="BF389" s="4">
        <v>459.911</v>
      </c>
      <c r="BG389" s="4">
        <v>1.639</v>
      </c>
      <c r="BH389" s="4">
        <v>0</v>
      </c>
      <c r="BI389" s="4">
        <v>1.639</v>
      </c>
      <c r="BJ389" s="4">
        <v>1.2330000000000001</v>
      </c>
      <c r="BK389" s="4">
        <v>0</v>
      </c>
      <c r="BL389" s="4">
        <v>1.2330000000000001</v>
      </c>
      <c r="BM389" s="4">
        <v>176.38980000000001</v>
      </c>
      <c r="BQ389" s="4">
        <v>558.00800000000004</v>
      </c>
      <c r="BR389" s="4">
        <v>0.41231800000000002</v>
      </c>
      <c r="BS389" s="4">
        <v>-5</v>
      </c>
      <c r="BT389" s="4">
        <v>-0.116537</v>
      </c>
      <c r="BU389" s="4">
        <v>10.076014000000001</v>
      </c>
      <c r="BV389" s="4">
        <v>-2.3540570000000001</v>
      </c>
    </row>
    <row r="390" spans="1:74" x14ac:dyDescent="0.25">
      <c r="A390" s="2">
        <v>42067</v>
      </c>
      <c r="B390" s="3">
        <v>2.4608796296296295E-2</v>
      </c>
      <c r="C390" s="4">
        <v>9.1489999999999991</v>
      </c>
      <c r="D390" s="4">
        <v>4.5130999999999997</v>
      </c>
      <c r="E390" s="4">
        <v>45130.570209999998</v>
      </c>
      <c r="F390" s="4">
        <v>109</v>
      </c>
      <c r="G390" s="4">
        <v>-4.5999999999999996</v>
      </c>
      <c r="H390" s="4">
        <v>24127.9</v>
      </c>
      <c r="J390" s="4">
        <v>4.0999999999999996</v>
      </c>
      <c r="K390" s="4">
        <v>0.85499999999999998</v>
      </c>
      <c r="L390" s="4">
        <v>7.8228999999999997</v>
      </c>
      <c r="M390" s="4">
        <v>3.8588</v>
      </c>
      <c r="N390" s="4">
        <v>93.1995</v>
      </c>
      <c r="O390" s="4">
        <v>0</v>
      </c>
      <c r="P390" s="4">
        <v>93.2</v>
      </c>
      <c r="Q390" s="4">
        <v>70.103800000000007</v>
      </c>
      <c r="R390" s="4">
        <v>0</v>
      </c>
      <c r="S390" s="4">
        <v>70.099999999999994</v>
      </c>
      <c r="T390" s="4">
        <v>24127.9074</v>
      </c>
      <c r="W390" s="4">
        <v>0</v>
      </c>
      <c r="X390" s="4">
        <v>3.5057</v>
      </c>
      <c r="Y390" s="4">
        <v>12</v>
      </c>
      <c r="Z390" s="4">
        <v>848</v>
      </c>
      <c r="AA390" s="4">
        <v>876</v>
      </c>
      <c r="AB390" s="4">
        <v>874</v>
      </c>
      <c r="AC390" s="4">
        <v>63</v>
      </c>
      <c r="AD390" s="4">
        <v>4.9000000000000004</v>
      </c>
      <c r="AE390" s="4">
        <v>0.11</v>
      </c>
      <c r="AF390" s="4">
        <v>980</v>
      </c>
      <c r="AG390" s="4">
        <v>-16</v>
      </c>
      <c r="AH390" s="4">
        <v>10</v>
      </c>
      <c r="AI390" s="4">
        <v>9</v>
      </c>
      <c r="AJ390" s="4">
        <v>191</v>
      </c>
      <c r="AK390" s="4">
        <v>139.30000000000001</v>
      </c>
      <c r="AL390" s="4">
        <v>2.5</v>
      </c>
      <c r="AM390" s="4">
        <v>195</v>
      </c>
      <c r="AN390" s="4" t="s">
        <v>155</v>
      </c>
      <c r="AO390" s="4">
        <v>2</v>
      </c>
      <c r="AP390" s="5">
        <v>0.85880787037037043</v>
      </c>
      <c r="AQ390" s="4">
        <v>47.163986000000001</v>
      </c>
      <c r="AR390" s="4">
        <v>-88.489906000000005</v>
      </c>
      <c r="AS390" s="4">
        <v>320.7</v>
      </c>
      <c r="AT390" s="4">
        <v>27.3</v>
      </c>
      <c r="AU390" s="4">
        <v>12</v>
      </c>
      <c r="AV390" s="4">
        <v>9</v>
      </c>
      <c r="AW390" s="4" t="s">
        <v>195</v>
      </c>
      <c r="AX390" s="4">
        <v>1.1000000000000001</v>
      </c>
      <c r="AY390" s="4">
        <v>1.3849</v>
      </c>
      <c r="AZ390" s="4">
        <v>2.7</v>
      </c>
      <c r="BA390" s="4">
        <v>14.023</v>
      </c>
      <c r="BB390" s="4">
        <v>12.3</v>
      </c>
      <c r="BC390" s="4">
        <v>0.88</v>
      </c>
      <c r="BD390" s="4">
        <v>16.952999999999999</v>
      </c>
      <c r="BE390" s="4">
        <v>1682.7840000000001</v>
      </c>
      <c r="BF390" s="4">
        <v>528.31600000000003</v>
      </c>
      <c r="BG390" s="4">
        <v>2.0990000000000002</v>
      </c>
      <c r="BH390" s="4">
        <v>0</v>
      </c>
      <c r="BI390" s="4">
        <v>2.0990000000000002</v>
      </c>
      <c r="BJ390" s="4">
        <v>1.579</v>
      </c>
      <c r="BK390" s="4">
        <v>0</v>
      </c>
      <c r="BL390" s="4">
        <v>1.579</v>
      </c>
      <c r="BM390" s="4">
        <v>171.63220000000001</v>
      </c>
      <c r="BQ390" s="4">
        <v>548.31299999999999</v>
      </c>
      <c r="BR390" s="4">
        <v>0.45694499999999999</v>
      </c>
      <c r="BS390" s="4">
        <v>-5</v>
      </c>
      <c r="BT390" s="4">
        <v>-0.11799999999999999</v>
      </c>
      <c r="BU390" s="4">
        <v>11.166594999999999</v>
      </c>
      <c r="BV390" s="4">
        <v>-2.3835999999999999</v>
      </c>
    </row>
    <row r="391" spans="1:74" x14ac:dyDescent="0.25">
      <c r="A391" s="2">
        <v>42067</v>
      </c>
      <c r="B391" s="3">
        <v>2.4620370370370372E-2</v>
      </c>
      <c r="C391" s="4">
        <v>9.1319999999999997</v>
      </c>
      <c r="D391" s="4">
        <v>4.5332999999999997</v>
      </c>
      <c r="E391" s="4">
        <v>45332.959179999998</v>
      </c>
      <c r="F391" s="4">
        <v>118.5</v>
      </c>
      <c r="G391" s="4">
        <v>-4.5999999999999996</v>
      </c>
      <c r="H391" s="4">
        <v>24137.7</v>
      </c>
      <c r="J391" s="4">
        <v>4</v>
      </c>
      <c r="K391" s="4">
        <v>0.85509999999999997</v>
      </c>
      <c r="L391" s="4">
        <v>7.8087</v>
      </c>
      <c r="M391" s="4">
        <v>3.8763999999999998</v>
      </c>
      <c r="N391" s="4">
        <v>101.31619999999999</v>
      </c>
      <c r="O391" s="4">
        <v>0</v>
      </c>
      <c r="P391" s="4">
        <v>101.3</v>
      </c>
      <c r="Q391" s="4">
        <v>76.209100000000007</v>
      </c>
      <c r="R391" s="4">
        <v>0</v>
      </c>
      <c r="S391" s="4">
        <v>76.2</v>
      </c>
      <c r="T391" s="4">
        <v>24137.705600000001</v>
      </c>
      <c r="W391" s="4">
        <v>0</v>
      </c>
      <c r="X391" s="4">
        <v>3.4203999999999999</v>
      </c>
      <c r="Y391" s="4">
        <v>12</v>
      </c>
      <c r="Z391" s="4">
        <v>848</v>
      </c>
      <c r="AA391" s="4">
        <v>877</v>
      </c>
      <c r="AB391" s="4">
        <v>875</v>
      </c>
      <c r="AC391" s="4">
        <v>63</v>
      </c>
      <c r="AD391" s="4">
        <v>4.9000000000000004</v>
      </c>
      <c r="AE391" s="4">
        <v>0.11</v>
      </c>
      <c r="AF391" s="4">
        <v>980</v>
      </c>
      <c r="AG391" s="4">
        <v>-16</v>
      </c>
      <c r="AH391" s="4">
        <v>10</v>
      </c>
      <c r="AI391" s="4">
        <v>9</v>
      </c>
      <c r="AJ391" s="4">
        <v>191</v>
      </c>
      <c r="AK391" s="4">
        <v>140</v>
      </c>
      <c r="AL391" s="4">
        <v>2.9</v>
      </c>
      <c r="AM391" s="4">
        <v>195</v>
      </c>
      <c r="AN391" s="4" t="s">
        <v>155</v>
      </c>
      <c r="AO391" s="4">
        <v>2</v>
      </c>
      <c r="AP391" s="5">
        <v>0.85881944444444447</v>
      </c>
      <c r="AQ391" s="4">
        <v>47.163910000000001</v>
      </c>
      <c r="AR391" s="4">
        <v>-88.490035000000006</v>
      </c>
      <c r="AS391" s="4">
        <v>320.8</v>
      </c>
      <c r="AT391" s="4">
        <v>28.6</v>
      </c>
      <c r="AU391" s="4">
        <v>12</v>
      </c>
      <c r="AV391" s="4">
        <v>9</v>
      </c>
      <c r="AW391" s="4" t="s">
        <v>195</v>
      </c>
      <c r="AX391" s="4">
        <v>1.0150999999999999</v>
      </c>
      <c r="AY391" s="4">
        <v>1.4849000000000001</v>
      </c>
      <c r="AZ391" s="4">
        <v>2.5301999999999998</v>
      </c>
      <c r="BA391" s="4">
        <v>14.023</v>
      </c>
      <c r="BB391" s="4">
        <v>12.3</v>
      </c>
      <c r="BC391" s="4">
        <v>0.88</v>
      </c>
      <c r="BD391" s="4">
        <v>16.946000000000002</v>
      </c>
      <c r="BE391" s="4">
        <v>1679.212</v>
      </c>
      <c r="BF391" s="4">
        <v>530.55499999999995</v>
      </c>
      <c r="BG391" s="4">
        <v>2.282</v>
      </c>
      <c r="BH391" s="4">
        <v>0</v>
      </c>
      <c r="BI391" s="4">
        <v>2.282</v>
      </c>
      <c r="BJ391" s="4">
        <v>1.716</v>
      </c>
      <c r="BK391" s="4">
        <v>0</v>
      </c>
      <c r="BL391" s="4">
        <v>1.716</v>
      </c>
      <c r="BM391" s="4">
        <v>171.64930000000001</v>
      </c>
      <c r="BQ391" s="4">
        <v>534.80700000000002</v>
      </c>
      <c r="BR391" s="4">
        <v>0.47887000000000002</v>
      </c>
      <c r="BS391" s="4">
        <v>-5</v>
      </c>
      <c r="BT391" s="4">
        <v>-0.118267</v>
      </c>
      <c r="BU391" s="4">
        <v>11.702389</v>
      </c>
      <c r="BV391" s="4">
        <v>-2.3889879999999999</v>
      </c>
    </row>
    <row r="392" spans="1:74" x14ac:dyDescent="0.25">
      <c r="A392" s="2">
        <v>42067</v>
      </c>
      <c r="B392" s="3">
        <v>2.4631944444444442E-2</v>
      </c>
      <c r="C392" s="4">
        <v>9.2639999999999993</v>
      </c>
      <c r="D392" s="4">
        <v>4.4969999999999999</v>
      </c>
      <c r="E392" s="4">
        <v>44969.888619999998</v>
      </c>
      <c r="F392" s="4">
        <v>115.4</v>
      </c>
      <c r="G392" s="4">
        <v>-4.5999999999999996</v>
      </c>
      <c r="H392" s="4">
        <v>23838.9</v>
      </c>
      <c r="J392" s="4">
        <v>3.95</v>
      </c>
      <c r="K392" s="4">
        <v>0.85470000000000002</v>
      </c>
      <c r="L392" s="4">
        <v>7.9180999999999999</v>
      </c>
      <c r="M392" s="4">
        <v>3.8437000000000001</v>
      </c>
      <c r="N392" s="4">
        <v>98.638999999999996</v>
      </c>
      <c r="O392" s="4">
        <v>0</v>
      </c>
      <c r="P392" s="4">
        <v>98.6</v>
      </c>
      <c r="Q392" s="4">
        <v>74.195400000000006</v>
      </c>
      <c r="R392" s="4">
        <v>0</v>
      </c>
      <c r="S392" s="4">
        <v>74.2</v>
      </c>
      <c r="T392" s="4">
        <v>23838.8979</v>
      </c>
      <c r="W392" s="4">
        <v>0</v>
      </c>
      <c r="X392" s="4">
        <v>3.3754</v>
      </c>
      <c r="Y392" s="4">
        <v>12</v>
      </c>
      <c r="Z392" s="4">
        <v>848</v>
      </c>
      <c r="AA392" s="4">
        <v>875</v>
      </c>
      <c r="AB392" s="4">
        <v>876</v>
      </c>
      <c r="AC392" s="4">
        <v>63</v>
      </c>
      <c r="AD392" s="4">
        <v>4.9000000000000004</v>
      </c>
      <c r="AE392" s="4">
        <v>0.11</v>
      </c>
      <c r="AF392" s="4">
        <v>980</v>
      </c>
      <c r="AG392" s="4">
        <v>-16</v>
      </c>
      <c r="AH392" s="4">
        <v>10</v>
      </c>
      <c r="AI392" s="4">
        <v>9</v>
      </c>
      <c r="AJ392" s="4">
        <v>190.7</v>
      </c>
      <c r="AK392" s="4">
        <v>139.69999999999999</v>
      </c>
      <c r="AL392" s="4">
        <v>3</v>
      </c>
      <c r="AM392" s="4">
        <v>195</v>
      </c>
      <c r="AN392" s="4" t="s">
        <v>155</v>
      </c>
      <c r="AO392" s="4">
        <v>2</v>
      </c>
      <c r="AP392" s="5">
        <v>0.85883101851851851</v>
      </c>
      <c r="AQ392" s="4">
        <v>47.163832999999997</v>
      </c>
      <c r="AR392" s="4">
        <v>-88.490170000000006</v>
      </c>
      <c r="AS392" s="4">
        <v>321</v>
      </c>
      <c r="AT392" s="4">
        <v>29.1</v>
      </c>
      <c r="AU392" s="4">
        <v>12</v>
      </c>
      <c r="AV392" s="4">
        <v>9</v>
      </c>
      <c r="AW392" s="4" t="s">
        <v>195</v>
      </c>
      <c r="AX392" s="4">
        <v>1.0849</v>
      </c>
      <c r="AY392" s="4">
        <v>1.9245000000000001</v>
      </c>
      <c r="AZ392" s="4">
        <v>2.8395999999999999</v>
      </c>
      <c r="BA392" s="4">
        <v>14.023</v>
      </c>
      <c r="BB392" s="4">
        <v>12.26</v>
      </c>
      <c r="BC392" s="4">
        <v>0.87</v>
      </c>
      <c r="BD392" s="4">
        <v>16.997</v>
      </c>
      <c r="BE392" s="4">
        <v>1697.086</v>
      </c>
      <c r="BF392" s="4">
        <v>524.33299999999997</v>
      </c>
      <c r="BG392" s="4">
        <v>2.214</v>
      </c>
      <c r="BH392" s="4">
        <v>0</v>
      </c>
      <c r="BI392" s="4">
        <v>2.214</v>
      </c>
      <c r="BJ392" s="4">
        <v>1.665</v>
      </c>
      <c r="BK392" s="4">
        <v>0</v>
      </c>
      <c r="BL392" s="4">
        <v>1.665</v>
      </c>
      <c r="BM392" s="4">
        <v>168.9623</v>
      </c>
      <c r="BQ392" s="4">
        <v>526.02599999999995</v>
      </c>
      <c r="BR392" s="4">
        <v>0.49359199999999998</v>
      </c>
      <c r="BS392" s="4">
        <v>-5</v>
      </c>
      <c r="BT392" s="4">
        <v>-0.119266</v>
      </c>
      <c r="BU392" s="4">
        <v>12.062155000000001</v>
      </c>
      <c r="BV392" s="4">
        <v>-2.409173</v>
      </c>
    </row>
    <row r="393" spans="1:74" x14ac:dyDescent="0.25">
      <c r="A393" s="2">
        <v>42067</v>
      </c>
      <c r="B393" s="3">
        <v>2.4643518518518519E-2</v>
      </c>
      <c r="C393" s="4">
        <v>8.84</v>
      </c>
      <c r="D393" s="4">
        <v>4.8319999999999999</v>
      </c>
      <c r="E393" s="4">
        <v>48319.52132</v>
      </c>
      <c r="F393" s="4">
        <v>108.2</v>
      </c>
      <c r="G393" s="4">
        <v>-1.7</v>
      </c>
      <c r="H393" s="4">
        <v>23151.9</v>
      </c>
      <c r="J393" s="4">
        <v>3.9</v>
      </c>
      <c r="K393" s="4">
        <v>0.85550000000000004</v>
      </c>
      <c r="L393" s="4">
        <v>7.5629999999999997</v>
      </c>
      <c r="M393" s="4">
        <v>4.1338999999999997</v>
      </c>
      <c r="N393" s="4">
        <v>92.548900000000003</v>
      </c>
      <c r="O393" s="4">
        <v>0</v>
      </c>
      <c r="P393" s="4">
        <v>92.5</v>
      </c>
      <c r="Q393" s="4">
        <v>69.614400000000003</v>
      </c>
      <c r="R393" s="4">
        <v>0</v>
      </c>
      <c r="S393" s="4">
        <v>69.599999999999994</v>
      </c>
      <c r="T393" s="4">
        <v>23151.887999999999</v>
      </c>
      <c r="W393" s="4">
        <v>0</v>
      </c>
      <c r="X393" s="4">
        <v>3.3365999999999998</v>
      </c>
      <c r="Y393" s="4">
        <v>12</v>
      </c>
      <c r="Z393" s="4">
        <v>848</v>
      </c>
      <c r="AA393" s="4">
        <v>874</v>
      </c>
      <c r="AB393" s="4">
        <v>874</v>
      </c>
      <c r="AC393" s="4">
        <v>63</v>
      </c>
      <c r="AD393" s="4">
        <v>4.9000000000000004</v>
      </c>
      <c r="AE393" s="4">
        <v>0.11</v>
      </c>
      <c r="AF393" s="4">
        <v>980</v>
      </c>
      <c r="AG393" s="4">
        <v>-16</v>
      </c>
      <c r="AH393" s="4">
        <v>9.734</v>
      </c>
      <c r="AI393" s="4">
        <v>9</v>
      </c>
      <c r="AJ393" s="4">
        <v>190</v>
      </c>
      <c r="AK393" s="4">
        <v>139</v>
      </c>
      <c r="AL393" s="4">
        <v>3.1</v>
      </c>
      <c r="AM393" s="4">
        <v>195</v>
      </c>
      <c r="AN393" s="4" t="s">
        <v>155</v>
      </c>
      <c r="AO393" s="4">
        <v>2</v>
      </c>
      <c r="AP393" s="5">
        <v>0.85884259259259255</v>
      </c>
      <c r="AQ393" s="4">
        <v>47.163772000000002</v>
      </c>
      <c r="AR393" s="4">
        <v>-88.49033</v>
      </c>
      <c r="AS393" s="4">
        <v>321.10000000000002</v>
      </c>
      <c r="AT393" s="4">
        <v>30.7</v>
      </c>
      <c r="AU393" s="4">
        <v>12</v>
      </c>
      <c r="AV393" s="4">
        <v>9</v>
      </c>
      <c r="AW393" s="4" t="s">
        <v>195</v>
      </c>
      <c r="AX393" s="4">
        <v>1.1000000000000001</v>
      </c>
      <c r="AY393" s="4">
        <v>2</v>
      </c>
      <c r="AZ393" s="4">
        <v>2.9</v>
      </c>
      <c r="BA393" s="4">
        <v>14.023</v>
      </c>
      <c r="BB393" s="4">
        <v>12.33</v>
      </c>
      <c r="BC393" s="4">
        <v>0.88</v>
      </c>
      <c r="BD393" s="4">
        <v>16.885000000000002</v>
      </c>
      <c r="BE393" s="4">
        <v>1636.462</v>
      </c>
      <c r="BF393" s="4">
        <v>569.31600000000003</v>
      </c>
      <c r="BG393" s="4">
        <v>2.097</v>
      </c>
      <c r="BH393" s="4">
        <v>0</v>
      </c>
      <c r="BI393" s="4">
        <v>2.097</v>
      </c>
      <c r="BJ393" s="4">
        <v>1.577</v>
      </c>
      <c r="BK393" s="4">
        <v>0</v>
      </c>
      <c r="BL393" s="4">
        <v>1.577</v>
      </c>
      <c r="BM393" s="4">
        <v>165.66050000000001</v>
      </c>
      <c r="BQ393" s="4">
        <v>524.94899999999996</v>
      </c>
      <c r="BR393" s="4">
        <v>0.42634</v>
      </c>
      <c r="BS393" s="4">
        <v>-5</v>
      </c>
      <c r="BT393" s="4">
        <v>-0.118936</v>
      </c>
      <c r="BU393" s="4">
        <v>10.418684000000001</v>
      </c>
      <c r="BV393" s="4">
        <v>-2.4025069999999999</v>
      </c>
    </row>
    <row r="394" spans="1:74" x14ac:dyDescent="0.25">
      <c r="A394" s="2">
        <v>42067</v>
      </c>
      <c r="B394" s="3">
        <v>2.465509259259259E-2</v>
      </c>
      <c r="C394" s="4">
        <v>8.3970000000000002</v>
      </c>
      <c r="D394" s="4">
        <v>5.5545</v>
      </c>
      <c r="E394" s="4">
        <v>55544.987430000001</v>
      </c>
      <c r="F394" s="4">
        <v>105.7</v>
      </c>
      <c r="G394" s="4">
        <v>0.6</v>
      </c>
      <c r="H394" s="4">
        <v>22930.2</v>
      </c>
      <c r="J394" s="4">
        <v>3.9</v>
      </c>
      <c r="K394" s="4">
        <v>0.85229999999999995</v>
      </c>
      <c r="L394" s="4">
        <v>7.1566000000000001</v>
      </c>
      <c r="M394" s="4">
        <v>4.7340999999999998</v>
      </c>
      <c r="N394" s="4">
        <v>90.077699999999993</v>
      </c>
      <c r="O394" s="4">
        <v>0.51139999999999997</v>
      </c>
      <c r="P394" s="4">
        <v>90.6</v>
      </c>
      <c r="Q394" s="4">
        <v>67.756</v>
      </c>
      <c r="R394" s="4">
        <v>0.38469999999999999</v>
      </c>
      <c r="S394" s="4">
        <v>68.099999999999994</v>
      </c>
      <c r="T394" s="4">
        <v>22930.168000000001</v>
      </c>
      <c r="W394" s="4">
        <v>0</v>
      </c>
      <c r="X394" s="4">
        <v>3.3239999999999998</v>
      </c>
      <c r="Y394" s="4">
        <v>12.1</v>
      </c>
      <c r="Z394" s="4">
        <v>847</v>
      </c>
      <c r="AA394" s="4">
        <v>875</v>
      </c>
      <c r="AB394" s="4">
        <v>873</v>
      </c>
      <c r="AC394" s="4">
        <v>63</v>
      </c>
      <c r="AD394" s="4">
        <v>4.91</v>
      </c>
      <c r="AE394" s="4">
        <v>0.11</v>
      </c>
      <c r="AF394" s="4">
        <v>980</v>
      </c>
      <c r="AG394" s="4">
        <v>-16</v>
      </c>
      <c r="AH394" s="4">
        <v>9.2681450000000005</v>
      </c>
      <c r="AI394" s="4">
        <v>9</v>
      </c>
      <c r="AJ394" s="4">
        <v>190</v>
      </c>
      <c r="AK394" s="4">
        <v>139.30000000000001</v>
      </c>
      <c r="AL394" s="4">
        <v>3.2</v>
      </c>
      <c r="AM394" s="4">
        <v>195</v>
      </c>
      <c r="AN394" s="4" t="s">
        <v>155</v>
      </c>
      <c r="AO394" s="4">
        <v>2</v>
      </c>
      <c r="AP394" s="5">
        <v>0.8588541666666667</v>
      </c>
      <c r="AQ394" s="4">
        <v>47.163719999999998</v>
      </c>
      <c r="AR394" s="4">
        <v>-88.490502000000006</v>
      </c>
      <c r="AS394" s="4">
        <v>321.10000000000002</v>
      </c>
      <c r="AT394" s="4">
        <v>31.4</v>
      </c>
      <c r="AU394" s="4">
        <v>12</v>
      </c>
      <c r="AV394" s="4">
        <v>8</v>
      </c>
      <c r="AW394" s="4" t="s">
        <v>206</v>
      </c>
      <c r="AX394" s="4">
        <v>1.1000000000000001</v>
      </c>
      <c r="AY394" s="4">
        <v>2.0848849999999999</v>
      </c>
      <c r="AZ394" s="4">
        <v>2.9</v>
      </c>
      <c r="BA394" s="4">
        <v>14.023</v>
      </c>
      <c r="BB394" s="4">
        <v>12.05</v>
      </c>
      <c r="BC394" s="4">
        <v>0.86</v>
      </c>
      <c r="BD394" s="4">
        <v>17.329999999999998</v>
      </c>
      <c r="BE394" s="4">
        <v>1529.732</v>
      </c>
      <c r="BF394" s="4">
        <v>644.05200000000002</v>
      </c>
      <c r="BG394" s="4">
        <v>2.016</v>
      </c>
      <c r="BH394" s="4">
        <v>1.0999999999999999E-2</v>
      </c>
      <c r="BI394" s="4">
        <v>2.028</v>
      </c>
      <c r="BJ394" s="4">
        <v>1.5169999999999999</v>
      </c>
      <c r="BK394" s="4">
        <v>8.9999999999999993E-3</v>
      </c>
      <c r="BL394" s="4">
        <v>1.5249999999999999</v>
      </c>
      <c r="BM394" s="4">
        <v>162.0823</v>
      </c>
      <c r="BQ394" s="4">
        <v>516.60900000000004</v>
      </c>
      <c r="BR394" s="4">
        <v>0.42543500000000001</v>
      </c>
      <c r="BS394" s="4">
        <v>-5</v>
      </c>
      <c r="BT394" s="4">
        <v>-0.116268</v>
      </c>
      <c r="BU394" s="4">
        <v>10.39658</v>
      </c>
      <c r="BV394" s="4">
        <v>-2.348617</v>
      </c>
    </row>
    <row r="395" spans="1:74" x14ac:dyDescent="0.25">
      <c r="A395" s="2">
        <v>42067</v>
      </c>
      <c r="B395" s="3">
        <v>2.466666666666667E-2</v>
      </c>
      <c r="C395" s="4">
        <v>8.3819999999999997</v>
      </c>
      <c r="D395" s="4">
        <v>5.7645999999999997</v>
      </c>
      <c r="E395" s="4">
        <v>57646.219109999998</v>
      </c>
      <c r="F395" s="4">
        <v>100.1</v>
      </c>
      <c r="G395" s="4">
        <v>0.6</v>
      </c>
      <c r="H395" s="4">
        <v>22906.3</v>
      </c>
      <c r="J395" s="4">
        <v>3.9</v>
      </c>
      <c r="K395" s="4">
        <v>0.85040000000000004</v>
      </c>
      <c r="L395" s="4">
        <v>7.1280000000000001</v>
      </c>
      <c r="M395" s="4">
        <v>4.9020999999999999</v>
      </c>
      <c r="N395" s="4">
        <v>85.092600000000004</v>
      </c>
      <c r="O395" s="4">
        <v>0.51019999999999999</v>
      </c>
      <c r="P395" s="4">
        <v>85.6</v>
      </c>
      <c r="Q395" s="4">
        <v>64.006699999999995</v>
      </c>
      <c r="R395" s="4">
        <v>0.38379999999999997</v>
      </c>
      <c r="S395" s="4">
        <v>64.400000000000006</v>
      </c>
      <c r="T395" s="4">
        <v>22906.313699999999</v>
      </c>
      <c r="W395" s="4">
        <v>0</v>
      </c>
      <c r="X395" s="4">
        <v>3.3165</v>
      </c>
      <c r="Y395" s="4">
        <v>12</v>
      </c>
      <c r="Z395" s="4">
        <v>847</v>
      </c>
      <c r="AA395" s="4">
        <v>876</v>
      </c>
      <c r="AB395" s="4">
        <v>873</v>
      </c>
      <c r="AC395" s="4">
        <v>63</v>
      </c>
      <c r="AD395" s="4">
        <v>4.91</v>
      </c>
      <c r="AE395" s="4">
        <v>0.11</v>
      </c>
      <c r="AF395" s="4">
        <v>979</v>
      </c>
      <c r="AG395" s="4">
        <v>-16</v>
      </c>
      <c r="AH395" s="4">
        <v>9.7262740000000001</v>
      </c>
      <c r="AI395" s="4">
        <v>9</v>
      </c>
      <c r="AJ395" s="4">
        <v>190</v>
      </c>
      <c r="AK395" s="4">
        <v>139.69999999999999</v>
      </c>
      <c r="AL395" s="4">
        <v>3.2</v>
      </c>
      <c r="AM395" s="4">
        <v>195</v>
      </c>
      <c r="AN395" s="4" t="s">
        <v>155</v>
      </c>
      <c r="AO395" s="4">
        <v>2</v>
      </c>
      <c r="AP395" s="5">
        <v>0.85886574074074085</v>
      </c>
      <c r="AQ395" s="4">
        <v>47.163674999999998</v>
      </c>
      <c r="AR395" s="4">
        <v>-88.490680999999995</v>
      </c>
      <c r="AS395" s="4">
        <v>321</v>
      </c>
      <c r="AT395" s="4">
        <v>31.8</v>
      </c>
      <c r="AU395" s="4">
        <v>12</v>
      </c>
      <c r="AV395" s="4">
        <v>8</v>
      </c>
      <c r="AW395" s="4" t="s">
        <v>206</v>
      </c>
      <c r="AX395" s="4">
        <v>1.1000000000000001</v>
      </c>
      <c r="AY395" s="4">
        <v>2.1848999999999998</v>
      </c>
      <c r="AZ395" s="4">
        <v>2.9</v>
      </c>
      <c r="BA395" s="4">
        <v>14.023</v>
      </c>
      <c r="BB395" s="4">
        <v>11.88</v>
      </c>
      <c r="BC395" s="4">
        <v>0.85</v>
      </c>
      <c r="BD395" s="4">
        <v>17.594000000000001</v>
      </c>
      <c r="BE395" s="4">
        <v>1508.989</v>
      </c>
      <c r="BF395" s="4">
        <v>660.51499999999999</v>
      </c>
      <c r="BG395" s="4">
        <v>1.8859999999999999</v>
      </c>
      <c r="BH395" s="4">
        <v>1.0999999999999999E-2</v>
      </c>
      <c r="BI395" s="4">
        <v>1.8979999999999999</v>
      </c>
      <c r="BJ395" s="4">
        <v>1.419</v>
      </c>
      <c r="BK395" s="4">
        <v>8.9999999999999993E-3</v>
      </c>
      <c r="BL395" s="4">
        <v>1.4279999999999999</v>
      </c>
      <c r="BM395" s="4">
        <v>160.35929999999999</v>
      </c>
      <c r="BQ395" s="4">
        <v>510.50200000000001</v>
      </c>
      <c r="BR395" s="4">
        <v>0.44409500000000002</v>
      </c>
      <c r="BS395" s="4">
        <v>-5</v>
      </c>
      <c r="BT395" s="4">
        <v>-0.11700000000000001</v>
      </c>
      <c r="BU395" s="4">
        <v>10.85257</v>
      </c>
      <c r="BV395" s="4">
        <v>-2.3633999999999999</v>
      </c>
    </row>
    <row r="396" spans="1:74" x14ac:dyDescent="0.25">
      <c r="A396" s="2">
        <v>42067</v>
      </c>
      <c r="B396" s="3">
        <v>2.467824074074074E-2</v>
      </c>
      <c r="C396" s="4">
        <v>8.42</v>
      </c>
      <c r="D396" s="4">
        <v>5.5446999999999997</v>
      </c>
      <c r="E396" s="4">
        <v>55446.878089999998</v>
      </c>
      <c r="F396" s="4">
        <v>93.4</v>
      </c>
      <c r="G396" s="4">
        <v>0.6</v>
      </c>
      <c r="H396" s="4">
        <v>22856.5</v>
      </c>
      <c r="J396" s="4">
        <v>3.9</v>
      </c>
      <c r="K396" s="4">
        <v>0.85219999999999996</v>
      </c>
      <c r="L396" s="4">
        <v>7.1753</v>
      </c>
      <c r="M396" s="4">
        <v>4.7249999999999996</v>
      </c>
      <c r="N396" s="4">
        <v>79.592500000000001</v>
      </c>
      <c r="O396" s="4">
        <v>0.51129999999999998</v>
      </c>
      <c r="P396" s="4">
        <v>80.099999999999994</v>
      </c>
      <c r="Q396" s="4">
        <v>59.868699999999997</v>
      </c>
      <c r="R396" s="4">
        <v>0.3846</v>
      </c>
      <c r="S396" s="4">
        <v>60.3</v>
      </c>
      <c r="T396" s="4">
        <v>22856.480100000001</v>
      </c>
      <c r="W396" s="4">
        <v>0</v>
      </c>
      <c r="X396" s="4">
        <v>3.3235000000000001</v>
      </c>
      <c r="Y396" s="4">
        <v>12</v>
      </c>
      <c r="Z396" s="4">
        <v>848</v>
      </c>
      <c r="AA396" s="4">
        <v>875</v>
      </c>
      <c r="AB396" s="4">
        <v>872</v>
      </c>
      <c r="AC396" s="4">
        <v>63</v>
      </c>
      <c r="AD396" s="4">
        <v>4.9000000000000004</v>
      </c>
      <c r="AE396" s="4">
        <v>0.11</v>
      </c>
      <c r="AF396" s="4">
        <v>980</v>
      </c>
      <c r="AG396" s="4">
        <v>-16</v>
      </c>
      <c r="AH396" s="4">
        <v>9.2727269999999997</v>
      </c>
      <c r="AI396" s="4">
        <v>9</v>
      </c>
      <c r="AJ396" s="4">
        <v>190</v>
      </c>
      <c r="AK396" s="4">
        <v>139</v>
      </c>
      <c r="AL396" s="4">
        <v>2.8</v>
      </c>
      <c r="AM396" s="4">
        <v>195</v>
      </c>
      <c r="AN396" s="4" t="s">
        <v>155</v>
      </c>
      <c r="AO396" s="4">
        <v>2</v>
      </c>
      <c r="AP396" s="5">
        <v>0.85887731481481477</v>
      </c>
      <c r="AQ396" s="4">
        <v>47.163646999999997</v>
      </c>
      <c r="AR396" s="4">
        <v>-88.490866999999994</v>
      </c>
      <c r="AS396" s="4">
        <v>321.10000000000002</v>
      </c>
      <c r="AT396" s="4">
        <v>31.8</v>
      </c>
      <c r="AU396" s="4">
        <v>12</v>
      </c>
      <c r="AV396" s="4">
        <v>8</v>
      </c>
      <c r="AW396" s="4" t="s">
        <v>206</v>
      </c>
      <c r="AX396" s="4">
        <v>1.1000000000000001</v>
      </c>
      <c r="AY396" s="4">
        <v>2.2848999999999999</v>
      </c>
      <c r="AZ396" s="4">
        <v>2.9849000000000001</v>
      </c>
      <c r="BA396" s="4">
        <v>14.023</v>
      </c>
      <c r="BB396" s="4">
        <v>12.04</v>
      </c>
      <c r="BC396" s="4">
        <v>0.86</v>
      </c>
      <c r="BD396" s="4">
        <v>17.347999999999999</v>
      </c>
      <c r="BE396" s="4">
        <v>1533.479</v>
      </c>
      <c r="BF396" s="4">
        <v>642.71699999999998</v>
      </c>
      <c r="BG396" s="4">
        <v>1.7809999999999999</v>
      </c>
      <c r="BH396" s="4">
        <v>1.0999999999999999E-2</v>
      </c>
      <c r="BI396" s="4">
        <v>1.7929999999999999</v>
      </c>
      <c r="BJ396" s="4">
        <v>1.34</v>
      </c>
      <c r="BK396" s="4">
        <v>8.9999999999999993E-3</v>
      </c>
      <c r="BL396" s="4">
        <v>1.349</v>
      </c>
      <c r="BM396" s="4">
        <v>161.53630000000001</v>
      </c>
      <c r="BQ396" s="4">
        <v>516.45100000000002</v>
      </c>
      <c r="BR396" s="4">
        <v>0.43827300000000002</v>
      </c>
      <c r="BS396" s="4">
        <v>-5</v>
      </c>
      <c r="BT396" s="4">
        <v>-0.116727</v>
      </c>
      <c r="BU396" s="4">
        <v>10.710290000000001</v>
      </c>
      <c r="BV396" s="4">
        <v>-2.357891</v>
      </c>
    </row>
    <row r="397" spans="1:74" x14ac:dyDescent="0.25">
      <c r="A397" s="2">
        <v>42067</v>
      </c>
      <c r="B397" s="3">
        <v>2.4689814814814817E-2</v>
      </c>
      <c r="C397" s="4">
        <v>8.42</v>
      </c>
      <c r="D397" s="4">
        <v>5.6348000000000003</v>
      </c>
      <c r="E397" s="4">
        <v>56347.943550000004</v>
      </c>
      <c r="F397" s="4">
        <v>85.8</v>
      </c>
      <c r="G397" s="4">
        <v>0.7</v>
      </c>
      <c r="H397" s="4">
        <v>22497.599999999999</v>
      </c>
      <c r="J397" s="4">
        <v>3.9</v>
      </c>
      <c r="K397" s="4">
        <v>0.85160000000000002</v>
      </c>
      <c r="L397" s="4">
        <v>7.1702000000000004</v>
      </c>
      <c r="M397" s="4">
        <v>4.7984</v>
      </c>
      <c r="N397" s="4">
        <v>73.077200000000005</v>
      </c>
      <c r="O397" s="4">
        <v>0.59609999999999996</v>
      </c>
      <c r="P397" s="4">
        <v>73.7</v>
      </c>
      <c r="Q397" s="4">
        <v>54.968299999999999</v>
      </c>
      <c r="R397" s="4">
        <v>0.44840000000000002</v>
      </c>
      <c r="S397" s="4">
        <v>55.4</v>
      </c>
      <c r="T397" s="4">
        <v>22497.645400000001</v>
      </c>
      <c r="W397" s="4">
        <v>0</v>
      </c>
      <c r="X397" s="4">
        <v>3.3210999999999999</v>
      </c>
      <c r="Y397" s="4">
        <v>12</v>
      </c>
      <c r="Z397" s="4">
        <v>848</v>
      </c>
      <c r="AA397" s="4">
        <v>876</v>
      </c>
      <c r="AB397" s="4">
        <v>870</v>
      </c>
      <c r="AC397" s="4">
        <v>63</v>
      </c>
      <c r="AD397" s="4">
        <v>4.91</v>
      </c>
      <c r="AE397" s="4">
        <v>0.11</v>
      </c>
      <c r="AF397" s="4">
        <v>980</v>
      </c>
      <c r="AG397" s="4">
        <v>-16</v>
      </c>
      <c r="AH397" s="4">
        <v>9.7282720000000005</v>
      </c>
      <c r="AI397" s="4">
        <v>9</v>
      </c>
      <c r="AJ397" s="4">
        <v>190</v>
      </c>
      <c r="AK397" s="4">
        <v>139.30000000000001</v>
      </c>
      <c r="AL397" s="4">
        <v>2.4</v>
      </c>
      <c r="AM397" s="4">
        <v>195</v>
      </c>
      <c r="AN397" s="4" t="s">
        <v>155</v>
      </c>
      <c r="AO397" s="4">
        <v>2</v>
      </c>
      <c r="AP397" s="5">
        <v>0.85888888888888892</v>
      </c>
      <c r="AQ397" s="4">
        <v>47.163618</v>
      </c>
      <c r="AR397" s="4">
        <v>-88.491050000000001</v>
      </c>
      <c r="AS397" s="4">
        <v>321.39999999999998</v>
      </c>
      <c r="AT397" s="4">
        <v>31.5</v>
      </c>
      <c r="AU397" s="4">
        <v>12</v>
      </c>
      <c r="AV397" s="4">
        <v>8</v>
      </c>
      <c r="AW397" s="4" t="s">
        <v>206</v>
      </c>
      <c r="AX397" s="4">
        <v>1.1000000000000001</v>
      </c>
      <c r="AY397" s="4">
        <v>2.2999999999999998</v>
      </c>
      <c r="AZ397" s="4">
        <v>3</v>
      </c>
      <c r="BA397" s="4">
        <v>14.023</v>
      </c>
      <c r="BB397" s="4">
        <v>12</v>
      </c>
      <c r="BC397" s="4">
        <v>0.86</v>
      </c>
      <c r="BD397" s="4">
        <v>17.431000000000001</v>
      </c>
      <c r="BE397" s="4">
        <v>1528.8879999999999</v>
      </c>
      <c r="BF397" s="4">
        <v>651.20699999999999</v>
      </c>
      <c r="BG397" s="4">
        <v>1.6319999999999999</v>
      </c>
      <c r="BH397" s="4">
        <v>1.2999999999999999E-2</v>
      </c>
      <c r="BI397" s="4">
        <v>1.645</v>
      </c>
      <c r="BJ397" s="4">
        <v>1.2270000000000001</v>
      </c>
      <c r="BK397" s="4">
        <v>0.01</v>
      </c>
      <c r="BL397" s="4">
        <v>1.2370000000000001</v>
      </c>
      <c r="BM397" s="4">
        <v>158.6362</v>
      </c>
      <c r="BQ397" s="4">
        <v>514.90499999999997</v>
      </c>
      <c r="BR397" s="4">
        <v>0.41092400000000001</v>
      </c>
      <c r="BS397" s="4">
        <v>-5</v>
      </c>
      <c r="BT397" s="4">
        <v>-0.116272</v>
      </c>
      <c r="BU397" s="4">
        <v>10.041957</v>
      </c>
      <c r="BV397" s="4">
        <v>-2.3486889999999998</v>
      </c>
    </row>
    <row r="398" spans="1:74" x14ac:dyDescent="0.25">
      <c r="A398" s="2">
        <v>42067</v>
      </c>
      <c r="B398" s="3">
        <v>2.4701388888888887E-2</v>
      </c>
      <c r="C398" s="4">
        <v>8.4510000000000005</v>
      </c>
      <c r="D398" s="4">
        <v>5.5395000000000003</v>
      </c>
      <c r="E398" s="4">
        <v>55394.678899999999</v>
      </c>
      <c r="F398" s="4">
        <v>79.900000000000006</v>
      </c>
      <c r="G398" s="4">
        <v>0.8</v>
      </c>
      <c r="H398" s="4">
        <v>22463.7</v>
      </c>
      <c r="J398" s="4">
        <v>3.9</v>
      </c>
      <c r="K398" s="4">
        <v>0.85250000000000004</v>
      </c>
      <c r="L398" s="4">
        <v>7.2041000000000004</v>
      </c>
      <c r="M398" s="4">
        <v>4.7222999999999997</v>
      </c>
      <c r="N398" s="4">
        <v>68.151600000000002</v>
      </c>
      <c r="O398" s="4">
        <v>0.64359999999999995</v>
      </c>
      <c r="P398" s="4">
        <v>68.8</v>
      </c>
      <c r="Q398" s="4">
        <v>51.2637</v>
      </c>
      <c r="R398" s="4">
        <v>0.48409999999999997</v>
      </c>
      <c r="S398" s="4">
        <v>51.7</v>
      </c>
      <c r="T398" s="4">
        <v>22463.69</v>
      </c>
      <c r="W398" s="4">
        <v>0</v>
      </c>
      <c r="X398" s="4">
        <v>3.3247</v>
      </c>
      <c r="Y398" s="4">
        <v>12</v>
      </c>
      <c r="Z398" s="4">
        <v>848</v>
      </c>
      <c r="AA398" s="4">
        <v>876</v>
      </c>
      <c r="AB398" s="4">
        <v>866</v>
      </c>
      <c r="AC398" s="4">
        <v>63</v>
      </c>
      <c r="AD398" s="4">
        <v>4.91</v>
      </c>
      <c r="AE398" s="4">
        <v>0.11</v>
      </c>
      <c r="AF398" s="4">
        <v>979</v>
      </c>
      <c r="AG398" s="4">
        <v>-16</v>
      </c>
      <c r="AH398" s="4">
        <v>9.2707289999999993</v>
      </c>
      <c r="AI398" s="4">
        <v>9</v>
      </c>
      <c r="AJ398" s="4">
        <v>190</v>
      </c>
      <c r="AK398" s="4">
        <v>139.69999999999999</v>
      </c>
      <c r="AL398" s="4">
        <v>3.2</v>
      </c>
      <c r="AM398" s="4">
        <v>195</v>
      </c>
      <c r="AN398" s="4" t="s">
        <v>155</v>
      </c>
      <c r="AO398" s="4">
        <v>2</v>
      </c>
      <c r="AP398" s="5">
        <v>0.85890046296296296</v>
      </c>
      <c r="AQ398" s="4">
        <v>47.163578000000001</v>
      </c>
      <c r="AR398" s="4">
        <v>-88.491228000000007</v>
      </c>
      <c r="AS398" s="4">
        <v>321.3</v>
      </c>
      <c r="AT398" s="4">
        <v>32</v>
      </c>
      <c r="AU398" s="4">
        <v>12</v>
      </c>
      <c r="AV398" s="4">
        <v>9</v>
      </c>
      <c r="AW398" s="4" t="s">
        <v>195</v>
      </c>
      <c r="AX398" s="4">
        <v>1.1849000000000001</v>
      </c>
      <c r="AY398" s="4">
        <v>1.1962999999999999</v>
      </c>
      <c r="AZ398" s="4">
        <v>1.9812000000000001</v>
      </c>
      <c r="BA398" s="4">
        <v>14.023</v>
      </c>
      <c r="BB398" s="4">
        <v>12.06</v>
      </c>
      <c r="BC398" s="4">
        <v>0.86</v>
      </c>
      <c r="BD398" s="4">
        <v>17.305</v>
      </c>
      <c r="BE398" s="4">
        <v>1541.08</v>
      </c>
      <c r="BF398" s="4">
        <v>642.94399999999996</v>
      </c>
      <c r="BG398" s="4">
        <v>1.5269999999999999</v>
      </c>
      <c r="BH398" s="4">
        <v>1.4E-2</v>
      </c>
      <c r="BI398" s="4">
        <v>1.5409999999999999</v>
      </c>
      <c r="BJ398" s="4">
        <v>1.1479999999999999</v>
      </c>
      <c r="BK398" s="4">
        <v>1.0999999999999999E-2</v>
      </c>
      <c r="BL398" s="4">
        <v>1.159</v>
      </c>
      <c r="BM398" s="4">
        <v>158.9076</v>
      </c>
      <c r="BQ398" s="4">
        <v>517.11900000000003</v>
      </c>
      <c r="BR398" s="4">
        <v>0.40162399999999998</v>
      </c>
      <c r="BS398" s="4">
        <v>-5</v>
      </c>
      <c r="BT398" s="4">
        <v>-0.11700000000000001</v>
      </c>
      <c r="BU398" s="4">
        <v>9.8146959999999996</v>
      </c>
      <c r="BV398" s="4">
        <v>-2.3633999999999999</v>
      </c>
    </row>
    <row r="399" spans="1:74" x14ac:dyDescent="0.25">
      <c r="A399" s="2">
        <v>42067</v>
      </c>
      <c r="B399" s="3">
        <v>2.4712962962962964E-2</v>
      </c>
      <c r="C399" s="4">
        <v>8.6</v>
      </c>
      <c r="D399" s="4">
        <v>5.3593999999999999</v>
      </c>
      <c r="E399" s="4">
        <v>53594.22451</v>
      </c>
      <c r="F399" s="4">
        <v>79.8</v>
      </c>
      <c r="G399" s="4">
        <v>0.8</v>
      </c>
      <c r="H399" s="4">
        <v>22367.1</v>
      </c>
      <c r="J399" s="4">
        <v>3.9</v>
      </c>
      <c r="K399" s="4">
        <v>0.85319999999999996</v>
      </c>
      <c r="L399" s="4">
        <v>7.3372000000000002</v>
      </c>
      <c r="M399" s="4">
        <v>4.5727000000000002</v>
      </c>
      <c r="N399" s="4">
        <v>68.124600000000001</v>
      </c>
      <c r="O399" s="4">
        <v>0.68259999999999998</v>
      </c>
      <c r="P399" s="4">
        <v>68.8</v>
      </c>
      <c r="Q399" s="4">
        <v>51.242699999999999</v>
      </c>
      <c r="R399" s="4">
        <v>0.51339999999999997</v>
      </c>
      <c r="S399" s="4">
        <v>51.8</v>
      </c>
      <c r="T399" s="4">
        <v>22367.076400000002</v>
      </c>
      <c r="W399" s="4">
        <v>0</v>
      </c>
      <c r="X399" s="4">
        <v>3.3275000000000001</v>
      </c>
      <c r="Y399" s="4">
        <v>12.1</v>
      </c>
      <c r="Z399" s="4">
        <v>847</v>
      </c>
      <c r="AA399" s="4">
        <v>876</v>
      </c>
      <c r="AB399" s="4">
        <v>866</v>
      </c>
      <c r="AC399" s="4">
        <v>63</v>
      </c>
      <c r="AD399" s="4">
        <v>4.9000000000000004</v>
      </c>
      <c r="AE399" s="4">
        <v>0.11</v>
      </c>
      <c r="AF399" s="4">
        <v>980</v>
      </c>
      <c r="AG399" s="4">
        <v>-16</v>
      </c>
      <c r="AH399" s="4">
        <v>10</v>
      </c>
      <c r="AI399" s="4">
        <v>9</v>
      </c>
      <c r="AJ399" s="4">
        <v>189.7</v>
      </c>
      <c r="AK399" s="4">
        <v>139</v>
      </c>
      <c r="AL399" s="4">
        <v>3.4</v>
      </c>
      <c r="AM399" s="4">
        <v>195</v>
      </c>
      <c r="AN399" s="4" t="s">
        <v>155</v>
      </c>
      <c r="AO399" s="4">
        <v>2</v>
      </c>
      <c r="AP399" s="5">
        <v>0.858912037037037</v>
      </c>
      <c r="AQ399" s="4">
        <v>47.163518000000003</v>
      </c>
      <c r="AR399" s="4">
        <v>-88.491404000000003</v>
      </c>
      <c r="AS399" s="4">
        <v>321.10000000000002</v>
      </c>
      <c r="AT399" s="4">
        <v>32.299999999999997</v>
      </c>
      <c r="AU399" s="4">
        <v>12</v>
      </c>
      <c r="AV399" s="4">
        <v>9</v>
      </c>
      <c r="AW399" s="4" t="s">
        <v>195</v>
      </c>
      <c r="AX399" s="4">
        <v>1.2</v>
      </c>
      <c r="AY399" s="4">
        <v>1.1698</v>
      </c>
      <c r="AZ399" s="4">
        <v>1.8849</v>
      </c>
      <c r="BA399" s="4">
        <v>14.023</v>
      </c>
      <c r="BB399" s="4">
        <v>12.12</v>
      </c>
      <c r="BC399" s="4">
        <v>0.86</v>
      </c>
      <c r="BD399" s="4">
        <v>17.204999999999998</v>
      </c>
      <c r="BE399" s="4">
        <v>1572.462</v>
      </c>
      <c r="BF399" s="4">
        <v>623.73400000000004</v>
      </c>
      <c r="BG399" s="4">
        <v>1.5289999999999999</v>
      </c>
      <c r="BH399" s="4">
        <v>1.4999999999999999E-2</v>
      </c>
      <c r="BI399" s="4">
        <v>1.544</v>
      </c>
      <c r="BJ399" s="4">
        <v>1.1499999999999999</v>
      </c>
      <c r="BK399" s="4">
        <v>1.2E-2</v>
      </c>
      <c r="BL399" s="4">
        <v>1.1619999999999999</v>
      </c>
      <c r="BM399" s="4">
        <v>158.518</v>
      </c>
      <c r="BQ399" s="4">
        <v>518.52200000000005</v>
      </c>
      <c r="BR399" s="4">
        <v>0.38657900000000001</v>
      </c>
      <c r="BS399" s="4">
        <v>-5</v>
      </c>
      <c r="BT399" s="4">
        <v>-0.117539</v>
      </c>
      <c r="BU399" s="4">
        <v>9.4470349999999996</v>
      </c>
      <c r="BV399" s="4">
        <v>-2.3742969999999999</v>
      </c>
    </row>
    <row r="400" spans="1:74" x14ac:dyDescent="0.25">
      <c r="A400" s="2">
        <v>42067</v>
      </c>
      <c r="B400" s="3">
        <v>2.4724537037037034E-2</v>
      </c>
      <c r="C400" s="4">
        <v>8.1649999999999991</v>
      </c>
      <c r="D400" s="4">
        <v>5.3829000000000002</v>
      </c>
      <c r="E400" s="4">
        <v>53828.627130000001</v>
      </c>
      <c r="F400" s="4">
        <v>79.8</v>
      </c>
      <c r="G400" s="4">
        <v>0.8</v>
      </c>
      <c r="H400" s="4">
        <v>22810.3</v>
      </c>
      <c r="J400" s="4">
        <v>3.9</v>
      </c>
      <c r="K400" s="4">
        <v>0.85589999999999999</v>
      </c>
      <c r="L400" s="4">
        <v>6.9889000000000001</v>
      </c>
      <c r="M400" s="4">
        <v>4.6073000000000004</v>
      </c>
      <c r="N400" s="4">
        <v>68.302099999999996</v>
      </c>
      <c r="O400" s="4">
        <v>0.72360000000000002</v>
      </c>
      <c r="P400" s="4">
        <v>69</v>
      </c>
      <c r="Q400" s="4">
        <v>51.376199999999997</v>
      </c>
      <c r="R400" s="4">
        <v>0.54430000000000001</v>
      </c>
      <c r="S400" s="4">
        <v>51.9</v>
      </c>
      <c r="T400" s="4">
        <v>22810.286</v>
      </c>
      <c r="W400" s="4">
        <v>0</v>
      </c>
      <c r="X400" s="4">
        <v>3.3380999999999998</v>
      </c>
      <c r="Y400" s="4">
        <v>12</v>
      </c>
      <c r="Z400" s="4">
        <v>848</v>
      </c>
      <c r="AA400" s="4">
        <v>875</v>
      </c>
      <c r="AB400" s="4">
        <v>868</v>
      </c>
      <c r="AC400" s="4">
        <v>63</v>
      </c>
      <c r="AD400" s="4">
        <v>4.9000000000000004</v>
      </c>
      <c r="AE400" s="4">
        <v>0.11</v>
      </c>
      <c r="AF400" s="4">
        <v>980</v>
      </c>
      <c r="AG400" s="4">
        <v>-16</v>
      </c>
      <c r="AH400" s="4">
        <v>10</v>
      </c>
      <c r="AI400" s="4">
        <v>9</v>
      </c>
      <c r="AJ400" s="4">
        <v>189</v>
      </c>
      <c r="AK400" s="4">
        <v>139</v>
      </c>
      <c r="AL400" s="4">
        <v>3.2</v>
      </c>
      <c r="AM400" s="4">
        <v>195</v>
      </c>
      <c r="AN400" s="4" t="s">
        <v>155</v>
      </c>
      <c r="AO400" s="4">
        <v>2</v>
      </c>
      <c r="AP400" s="5">
        <v>0.85892361111111104</v>
      </c>
      <c r="AQ400" s="4">
        <v>47.163438999999997</v>
      </c>
      <c r="AR400" s="4">
        <v>-88.491563999999997</v>
      </c>
      <c r="AS400" s="4">
        <v>321.10000000000002</v>
      </c>
      <c r="AT400" s="4">
        <v>32.799999999999997</v>
      </c>
      <c r="AU400" s="4">
        <v>12</v>
      </c>
      <c r="AV400" s="4">
        <v>9</v>
      </c>
      <c r="AW400" s="4" t="s">
        <v>195</v>
      </c>
      <c r="AX400" s="4">
        <v>1.1151</v>
      </c>
      <c r="AY400" s="4">
        <v>1.2848999999999999</v>
      </c>
      <c r="AZ400" s="4">
        <v>1.9849000000000001</v>
      </c>
      <c r="BA400" s="4">
        <v>14.023</v>
      </c>
      <c r="BB400" s="4">
        <v>12.36</v>
      </c>
      <c r="BC400" s="4">
        <v>0.88</v>
      </c>
      <c r="BD400" s="4">
        <v>16.834</v>
      </c>
      <c r="BE400" s="4">
        <v>1526.9770000000001</v>
      </c>
      <c r="BF400" s="4">
        <v>640.68399999999997</v>
      </c>
      <c r="BG400" s="4">
        <v>1.5629999999999999</v>
      </c>
      <c r="BH400" s="4">
        <v>1.7000000000000001E-2</v>
      </c>
      <c r="BI400" s="4">
        <v>1.579</v>
      </c>
      <c r="BJ400" s="4">
        <v>1.175</v>
      </c>
      <c r="BK400" s="4">
        <v>1.2E-2</v>
      </c>
      <c r="BL400" s="4">
        <v>1.1879999999999999</v>
      </c>
      <c r="BM400" s="4">
        <v>164.80609999999999</v>
      </c>
      <c r="BQ400" s="4">
        <v>530.29399999999998</v>
      </c>
      <c r="BR400" s="4">
        <v>0.36517300000000003</v>
      </c>
      <c r="BS400" s="4">
        <v>-5</v>
      </c>
      <c r="BT400" s="4">
        <v>-0.119806</v>
      </c>
      <c r="BU400" s="4">
        <v>8.9239110000000004</v>
      </c>
      <c r="BV400" s="4">
        <v>-2.4200849999999998</v>
      </c>
    </row>
    <row r="401" spans="1:74" x14ac:dyDescent="0.25">
      <c r="A401" s="2">
        <v>42067</v>
      </c>
      <c r="B401" s="3">
        <v>2.4736111111111111E-2</v>
      </c>
      <c r="C401" s="4">
        <v>8.4580000000000002</v>
      </c>
      <c r="D401" s="4">
        <v>5.5209999999999999</v>
      </c>
      <c r="E401" s="4">
        <v>55209.618199999997</v>
      </c>
      <c r="F401" s="4">
        <v>79.5</v>
      </c>
      <c r="G401" s="4">
        <v>0.8</v>
      </c>
      <c r="H401" s="4">
        <v>22969.7</v>
      </c>
      <c r="J401" s="4">
        <v>3.9</v>
      </c>
      <c r="K401" s="4">
        <v>0.85209999999999997</v>
      </c>
      <c r="L401" s="4">
        <v>7.2072000000000003</v>
      </c>
      <c r="M401" s="4">
        <v>4.7042999999999999</v>
      </c>
      <c r="N401" s="4">
        <v>67.764499999999998</v>
      </c>
      <c r="O401" s="4">
        <v>0.68169999999999997</v>
      </c>
      <c r="P401" s="4">
        <v>68.400000000000006</v>
      </c>
      <c r="Q401" s="4">
        <v>50.971800000000002</v>
      </c>
      <c r="R401" s="4">
        <v>0.51270000000000004</v>
      </c>
      <c r="S401" s="4">
        <v>51.5</v>
      </c>
      <c r="T401" s="4">
        <v>22969.7202</v>
      </c>
      <c r="W401" s="4">
        <v>0</v>
      </c>
      <c r="X401" s="4">
        <v>3.3231000000000002</v>
      </c>
      <c r="Y401" s="4">
        <v>12</v>
      </c>
      <c r="Z401" s="4">
        <v>848</v>
      </c>
      <c r="AA401" s="4">
        <v>874</v>
      </c>
      <c r="AB401" s="4">
        <v>867</v>
      </c>
      <c r="AC401" s="4">
        <v>63</v>
      </c>
      <c r="AD401" s="4">
        <v>4.9000000000000004</v>
      </c>
      <c r="AE401" s="4">
        <v>0.11</v>
      </c>
      <c r="AF401" s="4">
        <v>980</v>
      </c>
      <c r="AG401" s="4">
        <v>-16</v>
      </c>
      <c r="AH401" s="4">
        <v>10</v>
      </c>
      <c r="AI401" s="4">
        <v>9</v>
      </c>
      <c r="AJ401" s="4">
        <v>189</v>
      </c>
      <c r="AK401" s="4">
        <v>139</v>
      </c>
      <c r="AL401" s="4">
        <v>3.2</v>
      </c>
      <c r="AM401" s="4">
        <v>195</v>
      </c>
      <c r="AN401" s="4" t="s">
        <v>155</v>
      </c>
      <c r="AO401" s="4">
        <v>2</v>
      </c>
      <c r="AP401" s="5">
        <v>0.85893518518518519</v>
      </c>
      <c r="AQ401" s="4">
        <v>47.163339000000001</v>
      </c>
      <c r="AR401" s="4">
        <v>-88.491703999999999</v>
      </c>
      <c r="AS401" s="4">
        <v>321.10000000000002</v>
      </c>
      <c r="AT401" s="4">
        <v>32.9</v>
      </c>
      <c r="AU401" s="4">
        <v>12</v>
      </c>
      <c r="AV401" s="4">
        <v>9</v>
      </c>
      <c r="AW401" s="4" t="s">
        <v>195</v>
      </c>
      <c r="AX401" s="4">
        <v>1.1849000000000001</v>
      </c>
      <c r="AY401" s="4">
        <v>1.0452999999999999</v>
      </c>
      <c r="AZ401" s="4">
        <v>2.0849000000000002</v>
      </c>
      <c r="BA401" s="4">
        <v>14.023</v>
      </c>
      <c r="BB401" s="4">
        <v>12.03</v>
      </c>
      <c r="BC401" s="4">
        <v>0.86</v>
      </c>
      <c r="BD401" s="4">
        <v>17.36</v>
      </c>
      <c r="BE401" s="4">
        <v>1537.8530000000001</v>
      </c>
      <c r="BF401" s="4">
        <v>638.88300000000004</v>
      </c>
      <c r="BG401" s="4">
        <v>1.514</v>
      </c>
      <c r="BH401" s="4">
        <v>1.4999999999999999E-2</v>
      </c>
      <c r="BI401" s="4">
        <v>1.5289999999999999</v>
      </c>
      <c r="BJ401" s="4">
        <v>1.139</v>
      </c>
      <c r="BK401" s="4">
        <v>1.0999999999999999E-2</v>
      </c>
      <c r="BL401" s="4">
        <v>1.1499999999999999</v>
      </c>
      <c r="BM401" s="4">
        <v>162.07810000000001</v>
      </c>
      <c r="BQ401" s="4">
        <v>515.57500000000005</v>
      </c>
      <c r="BR401" s="4">
        <v>0.48560799999999998</v>
      </c>
      <c r="BS401" s="4">
        <v>-5</v>
      </c>
      <c r="BT401" s="4">
        <v>-0.122268</v>
      </c>
      <c r="BU401" s="4">
        <v>11.867055000000001</v>
      </c>
      <c r="BV401" s="4">
        <v>-2.469808</v>
      </c>
    </row>
    <row r="402" spans="1:74" x14ac:dyDescent="0.25">
      <c r="A402" s="2">
        <v>42067</v>
      </c>
      <c r="B402" s="3">
        <v>2.4747685185185189E-2</v>
      </c>
      <c r="C402" s="4">
        <v>8.843</v>
      </c>
      <c r="D402" s="4">
        <v>4.8498000000000001</v>
      </c>
      <c r="E402" s="4">
        <v>48498.287149999996</v>
      </c>
      <c r="F402" s="4">
        <v>79</v>
      </c>
      <c r="G402" s="4">
        <v>0.8</v>
      </c>
      <c r="H402" s="4">
        <v>22879.5</v>
      </c>
      <c r="J402" s="4">
        <v>3.9</v>
      </c>
      <c r="K402" s="4">
        <v>0.85570000000000002</v>
      </c>
      <c r="L402" s="4">
        <v>7.5666000000000002</v>
      </c>
      <c r="M402" s="4">
        <v>4.1498999999999997</v>
      </c>
      <c r="N402" s="4">
        <v>67.599199999999996</v>
      </c>
      <c r="O402" s="4">
        <v>0.6845</v>
      </c>
      <c r="P402" s="4">
        <v>68.3</v>
      </c>
      <c r="Q402" s="4">
        <v>50.847499999999997</v>
      </c>
      <c r="R402" s="4">
        <v>0.51490000000000002</v>
      </c>
      <c r="S402" s="4">
        <v>51.4</v>
      </c>
      <c r="T402" s="4">
        <v>22879.535</v>
      </c>
      <c r="W402" s="4">
        <v>0</v>
      </c>
      <c r="X402" s="4">
        <v>3.3372000000000002</v>
      </c>
      <c r="Y402" s="4">
        <v>12</v>
      </c>
      <c r="Z402" s="4">
        <v>848</v>
      </c>
      <c r="AA402" s="4">
        <v>875</v>
      </c>
      <c r="AB402" s="4">
        <v>866</v>
      </c>
      <c r="AC402" s="4">
        <v>63</v>
      </c>
      <c r="AD402" s="4">
        <v>4.9000000000000004</v>
      </c>
      <c r="AE402" s="4">
        <v>0.11</v>
      </c>
      <c r="AF402" s="4">
        <v>980</v>
      </c>
      <c r="AG402" s="4">
        <v>-16</v>
      </c>
      <c r="AH402" s="4">
        <v>10</v>
      </c>
      <c r="AI402" s="4">
        <v>9</v>
      </c>
      <c r="AJ402" s="4">
        <v>189</v>
      </c>
      <c r="AK402" s="4">
        <v>139</v>
      </c>
      <c r="AL402" s="4">
        <v>3.3</v>
      </c>
      <c r="AM402" s="4">
        <v>195</v>
      </c>
      <c r="AN402" s="4" t="s">
        <v>155</v>
      </c>
      <c r="AO402" s="4">
        <v>2</v>
      </c>
      <c r="AP402" s="5">
        <v>0.85894675925925934</v>
      </c>
      <c r="AQ402" s="4">
        <v>47.163224999999997</v>
      </c>
      <c r="AR402" s="4">
        <v>-88.491810000000001</v>
      </c>
      <c r="AS402" s="4">
        <v>320.89999999999998</v>
      </c>
      <c r="AT402" s="4">
        <v>31.5</v>
      </c>
      <c r="AU402" s="4">
        <v>12</v>
      </c>
      <c r="AV402" s="4">
        <v>9</v>
      </c>
      <c r="AW402" s="4" t="s">
        <v>195</v>
      </c>
      <c r="AX402" s="4">
        <v>1.4547000000000001</v>
      </c>
      <c r="AY402" s="4">
        <v>1.6792</v>
      </c>
      <c r="AZ402" s="4">
        <v>2.6943000000000001</v>
      </c>
      <c r="BA402" s="4">
        <v>14.023</v>
      </c>
      <c r="BB402" s="4">
        <v>12.34</v>
      </c>
      <c r="BC402" s="4">
        <v>0.88</v>
      </c>
      <c r="BD402" s="4">
        <v>16.864999999999998</v>
      </c>
      <c r="BE402" s="4">
        <v>1638.134</v>
      </c>
      <c r="BF402" s="4">
        <v>571.83199999999999</v>
      </c>
      <c r="BG402" s="4">
        <v>1.5329999999999999</v>
      </c>
      <c r="BH402" s="4">
        <v>1.6E-2</v>
      </c>
      <c r="BI402" s="4">
        <v>1.548</v>
      </c>
      <c r="BJ402" s="4">
        <v>1.153</v>
      </c>
      <c r="BK402" s="4">
        <v>1.2E-2</v>
      </c>
      <c r="BL402" s="4">
        <v>1.1639999999999999</v>
      </c>
      <c r="BM402" s="4">
        <v>163.8015</v>
      </c>
      <c r="BQ402" s="4">
        <v>525.32500000000005</v>
      </c>
      <c r="BR402" s="4">
        <v>0.574465</v>
      </c>
      <c r="BS402" s="4">
        <v>-5</v>
      </c>
      <c r="BT402" s="4">
        <v>-0.123533</v>
      </c>
      <c r="BU402" s="4">
        <v>14.038477</v>
      </c>
      <c r="BV402" s="4">
        <v>-2.4953759999999998</v>
      </c>
    </row>
    <row r="403" spans="1:74" x14ac:dyDescent="0.25">
      <c r="A403" s="2">
        <v>42067</v>
      </c>
      <c r="B403" s="3">
        <v>2.4759259259259262E-2</v>
      </c>
      <c r="C403" s="4">
        <v>9.0440000000000005</v>
      </c>
      <c r="D403" s="4">
        <v>4.3959000000000001</v>
      </c>
      <c r="E403" s="4">
        <v>43958.93952</v>
      </c>
      <c r="F403" s="4">
        <v>85.2</v>
      </c>
      <c r="G403" s="4">
        <v>0.8</v>
      </c>
      <c r="H403" s="4">
        <v>22814.5</v>
      </c>
      <c r="J403" s="4">
        <v>3.9</v>
      </c>
      <c r="K403" s="4">
        <v>0.85850000000000004</v>
      </c>
      <c r="L403" s="4">
        <v>7.7638999999999996</v>
      </c>
      <c r="M403" s="4">
        <v>3.7738999999999998</v>
      </c>
      <c r="N403" s="4">
        <v>73.172399999999996</v>
      </c>
      <c r="O403" s="4">
        <v>0.68679999999999997</v>
      </c>
      <c r="P403" s="4">
        <v>73.900000000000006</v>
      </c>
      <c r="Q403" s="4">
        <v>55.0396</v>
      </c>
      <c r="R403" s="4">
        <v>0.51659999999999995</v>
      </c>
      <c r="S403" s="4">
        <v>55.6</v>
      </c>
      <c r="T403" s="4">
        <v>22814.5</v>
      </c>
      <c r="W403" s="4">
        <v>0</v>
      </c>
      <c r="X403" s="4">
        <v>3.3481999999999998</v>
      </c>
      <c r="Y403" s="4">
        <v>11.9</v>
      </c>
      <c r="Z403" s="4">
        <v>849</v>
      </c>
      <c r="AA403" s="4">
        <v>876</v>
      </c>
      <c r="AB403" s="4">
        <v>867</v>
      </c>
      <c r="AC403" s="4">
        <v>63</v>
      </c>
      <c r="AD403" s="4">
        <v>4.9000000000000004</v>
      </c>
      <c r="AE403" s="4">
        <v>0.11</v>
      </c>
      <c r="AF403" s="4">
        <v>980</v>
      </c>
      <c r="AG403" s="4">
        <v>-16</v>
      </c>
      <c r="AH403" s="4">
        <v>10</v>
      </c>
      <c r="AI403" s="4">
        <v>9</v>
      </c>
      <c r="AJ403" s="4">
        <v>189</v>
      </c>
      <c r="AK403" s="4">
        <v>139</v>
      </c>
      <c r="AL403" s="4">
        <v>3.2</v>
      </c>
      <c r="AM403" s="4">
        <v>195</v>
      </c>
      <c r="AN403" s="4" t="s">
        <v>155</v>
      </c>
      <c r="AO403" s="4">
        <v>2</v>
      </c>
      <c r="AP403" s="5">
        <v>0.85895833333333327</v>
      </c>
      <c r="AQ403" s="4">
        <v>47.163108000000001</v>
      </c>
      <c r="AR403" s="4">
        <v>-88.491887000000006</v>
      </c>
      <c r="AS403" s="4">
        <v>321.2</v>
      </c>
      <c r="AT403" s="4">
        <v>33.1</v>
      </c>
      <c r="AU403" s="4">
        <v>12</v>
      </c>
      <c r="AV403" s="4">
        <v>9</v>
      </c>
      <c r="AW403" s="4" t="s">
        <v>195</v>
      </c>
      <c r="AX403" s="4">
        <v>1.0754999999999999</v>
      </c>
      <c r="AY403" s="4">
        <v>1.8</v>
      </c>
      <c r="AZ403" s="4">
        <v>2.5453000000000001</v>
      </c>
      <c r="BA403" s="4">
        <v>14.023</v>
      </c>
      <c r="BB403" s="4">
        <v>12.6</v>
      </c>
      <c r="BC403" s="4">
        <v>0.9</v>
      </c>
      <c r="BD403" s="4">
        <v>16.481000000000002</v>
      </c>
      <c r="BE403" s="4">
        <v>1703.4580000000001</v>
      </c>
      <c r="BF403" s="4">
        <v>527.00900000000001</v>
      </c>
      <c r="BG403" s="4">
        <v>1.681</v>
      </c>
      <c r="BH403" s="4">
        <v>1.6E-2</v>
      </c>
      <c r="BI403" s="4">
        <v>1.6970000000000001</v>
      </c>
      <c r="BJ403" s="4">
        <v>1.2649999999999999</v>
      </c>
      <c r="BK403" s="4">
        <v>1.2E-2</v>
      </c>
      <c r="BL403" s="4">
        <v>1.276</v>
      </c>
      <c r="BM403" s="4">
        <v>165.5316</v>
      </c>
      <c r="BQ403" s="4">
        <v>534.14200000000005</v>
      </c>
      <c r="BR403" s="4">
        <v>0.52227199999999996</v>
      </c>
      <c r="BS403" s="4">
        <v>-5</v>
      </c>
      <c r="BT403" s="4">
        <v>-0.124468</v>
      </c>
      <c r="BU403" s="4">
        <v>12.763023</v>
      </c>
      <c r="BV403" s="4">
        <v>-2.5142540000000002</v>
      </c>
    </row>
    <row r="404" spans="1:74" x14ac:dyDescent="0.25">
      <c r="A404" s="2">
        <v>42067</v>
      </c>
      <c r="B404" s="3">
        <v>2.4770833333333336E-2</v>
      </c>
      <c r="C404" s="4">
        <v>9.0299999999999994</v>
      </c>
      <c r="D404" s="4">
        <v>4.3513999999999999</v>
      </c>
      <c r="E404" s="4">
        <v>43513.970719999998</v>
      </c>
      <c r="F404" s="4">
        <v>113.1</v>
      </c>
      <c r="G404" s="4">
        <v>0.7</v>
      </c>
      <c r="H404" s="4">
        <v>22742.2</v>
      </c>
      <c r="J404" s="4">
        <v>4</v>
      </c>
      <c r="K404" s="4">
        <v>0.85899999999999999</v>
      </c>
      <c r="L404" s="4">
        <v>7.7571000000000003</v>
      </c>
      <c r="M404" s="4">
        <v>3.738</v>
      </c>
      <c r="N404" s="4">
        <v>97.181600000000003</v>
      </c>
      <c r="O404" s="4">
        <v>0.64</v>
      </c>
      <c r="P404" s="4">
        <v>97.8</v>
      </c>
      <c r="Q404" s="4">
        <v>73.099100000000007</v>
      </c>
      <c r="R404" s="4">
        <v>0.48139999999999999</v>
      </c>
      <c r="S404" s="4">
        <v>73.599999999999994</v>
      </c>
      <c r="T404" s="4">
        <v>22742.244999999999</v>
      </c>
      <c r="W404" s="4">
        <v>0</v>
      </c>
      <c r="X404" s="4">
        <v>3.4361000000000002</v>
      </c>
      <c r="Y404" s="4">
        <v>12</v>
      </c>
      <c r="Z404" s="4">
        <v>849</v>
      </c>
      <c r="AA404" s="4">
        <v>877</v>
      </c>
      <c r="AB404" s="4">
        <v>869</v>
      </c>
      <c r="AC404" s="4">
        <v>63</v>
      </c>
      <c r="AD404" s="4">
        <v>4.9000000000000004</v>
      </c>
      <c r="AE404" s="4">
        <v>0.11</v>
      </c>
      <c r="AF404" s="4">
        <v>980</v>
      </c>
      <c r="AG404" s="4">
        <v>-16</v>
      </c>
      <c r="AH404" s="4">
        <v>10</v>
      </c>
      <c r="AI404" s="4">
        <v>9</v>
      </c>
      <c r="AJ404" s="4">
        <v>189</v>
      </c>
      <c r="AK404" s="4">
        <v>139</v>
      </c>
      <c r="AL404" s="4">
        <v>3</v>
      </c>
      <c r="AM404" s="4">
        <v>195</v>
      </c>
      <c r="AN404" s="4" t="s">
        <v>155</v>
      </c>
      <c r="AO404" s="4">
        <v>2</v>
      </c>
      <c r="AP404" s="5">
        <v>0.85896990740740742</v>
      </c>
      <c r="AQ404" s="4">
        <v>47.162965</v>
      </c>
      <c r="AR404" s="4">
        <v>-88.491917999999998</v>
      </c>
      <c r="AS404" s="4">
        <v>321.5</v>
      </c>
      <c r="AT404" s="4">
        <v>33.4</v>
      </c>
      <c r="AU404" s="4">
        <v>12</v>
      </c>
      <c r="AV404" s="4">
        <v>9</v>
      </c>
      <c r="AW404" s="4" t="s">
        <v>195</v>
      </c>
      <c r="AX404" s="4">
        <v>1.3395999999999999</v>
      </c>
      <c r="AY404" s="4">
        <v>2.3094000000000001</v>
      </c>
      <c r="AZ404" s="4">
        <v>3.0943000000000001</v>
      </c>
      <c r="BA404" s="4">
        <v>14.023</v>
      </c>
      <c r="BB404" s="4">
        <v>12.66</v>
      </c>
      <c r="BC404" s="4">
        <v>0.9</v>
      </c>
      <c r="BD404" s="4">
        <v>16.408999999999999</v>
      </c>
      <c r="BE404" s="4">
        <v>1708.152</v>
      </c>
      <c r="BF404" s="4">
        <v>523.89599999999996</v>
      </c>
      <c r="BG404" s="4">
        <v>2.2410000000000001</v>
      </c>
      <c r="BH404" s="4">
        <v>1.4999999999999999E-2</v>
      </c>
      <c r="BI404" s="4">
        <v>2.2559999999999998</v>
      </c>
      <c r="BJ404" s="4">
        <v>1.6859999999999999</v>
      </c>
      <c r="BK404" s="4">
        <v>1.0999999999999999E-2</v>
      </c>
      <c r="BL404" s="4">
        <v>1.6970000000000001</v>
      </c>
      <c r="BM404" s="4">
        <v>165.60769999999999</v>
      </c>
      <c r="BQ404" s="4">
        <v>550.17100000000005</v>
      </c>
      <c r="BR404" s="4">
        <v>0.467472</v>
      </c>
      <c r="BS404" s="4">
        <v>-5</v>
      </c>
      <c r="BT404" s="4">
        <v>-0.123</v>
      </c>
      <c r="BU404" s="4">
        <v>11.423848</v>
      </c>
      <c r="BV404" s="4">
        <v>-2.4845999999999999</v>
      </c>
    </row>
    <row r="405" spans="1:74" x14ac:dyDescent="0.25">
      <c r="A405" s="2">
        <v>42067</v>
      </c>
      <c r="B405" s="3">
        <v>2.4782407407407406E-2</v>
      </c>
      <c r="C405" s="4">
        <v>9.0129999999999999</v>
      </c>
      <c r="D405" s="4">
        <v>4.5204000000000004</v>
      </c>
      <c r="E405" s="4">
        <v>45203.533649999998</v>
      </c>
      <c r="F405" s="4">
        <v>140</v>
      </c>
      <c r="G405" s="4">
        <v>0.6</v>
      </c>
      <c r="H405" s="4">
        <v>22761</v>
      </c>
      <c r="J405" s="4">
        <v>4</v>
      </c>
      <c r="K405" s="4">
        <v>0.85740000000000005</v>
      </c>
      <c r="L405" s="4">
        <v>7.7279</v>
      </c>
      <c r="M405" s="4">
        <v>3.8759999999999999</v>
      </c>
      <c r="N405" s="4">
        <v>120.0431</v>
      </c>
      <c r="O405" s="4">
        <v>0.51449999999999996</v>
      </c>
      <c r="P405" s="4">
        <v>120.6</v>
      </c>
      <c r="Q405" s="4">
        <v>90.295400000000001</v>
      </c>
      <c r="R405" s="4">
        <v>0.38700000000000001</v>
      </c>
      <c r="S405" s="4">
        <v>90.7</v>
      </c>
      <c r="T405" s="4">
        <v>22760.9784</v>
      </c>
      <c r="W405" s="4">
        <v>0</v>
      </c>
      <c r="X405" s="4">
        <v>3.4298000000000002</v>
      </c>
      <c r="Y405" s="4">
        <v>11.9</v>
      </c>
      <c r="Z405" s="4">
        <v>850</v>
      </c>
      <c r="AA405" s="4">
        <v>877</v>
      </c>
      <c r="AB405" s="4">
        <v>870</v>
      </c>
      <c r="AC405" s="4">
        <v>63</v>
      </c>
      <c r="AD405" s="4">
        <v>4.9000000000000004</v>
      </c>
      <c r="AE405" s="4">
        <v>0.11</v>
      </c>
      <c r="AF405" s="4">
        <v>980</v>
      </c>
      <c r="AG405" s="4">
        <v>-16</v>
      </c>
      <c r="AH405" s="4">
        <v>9.7318549999999995</v>
      </c>
      <c r="AI405" s="4">
        <v>9</v>
      </c>
      <c r="AJ405" s="4">
        <v>189</v>
      </c>
      <c r="AK405" s="4">
        <v>139</v>
      </c>
      <c r="AL405" s="4">
        <v>2.6</v>
      </c>
      <c r="AM405" s="4">
        <v>195</v>
      </c>
      <c r="AN405" s="4" t="s">
        <v>155</v>
      </c>
      <c r="AO405" s="4">
        <v>2</v>
      </c>
      <c r="AP405" s="5">
        <v>0.85898148148148146</v>
      </c>
      <c r="AQ405" s="4">
        <v>47.162815999999999</v>
      </c>
      <c r="AR405" s="4">
        <v>-88.491917999999998</v>
      </c>
      <c r="AS405" s="4">
        <v>321.5</v>
      </c>
      <c r="AT405" s="4">
        <v>34.799999999999997</v>
      </c>
      <c r="AU405" s="4">
        <v>12</v>
      </c>
      <c r="AV405" s="4">
        <v>9</v>
      </c>
      <c r="AW405" s="4" t="s">
        <v>195</v>
      </c>
      <c r="AX405" s="4">
        <v>1.4</v>
      </c>
      <c r="AY405" s="4">
        <v>2.1453000000000002</v>
      </c>
      <c r="AZ405" s="4">
        <v>2.6905999999999999</v>
      </c>
      <c r="BA405" s="4">
        <v>14.023</v>
      </c>
      <c r="BB405" s="4">
        <v>12.52</v>
      </c>
      <c r="BC405" s="4">
        <v>0.89</v>
      </c>
      <c r="BD405" s="4">
        <v>16.626000000000001</v>
      </c>
      <c r="BE405" s="4">
        <v>1688.1189999999999</v>
      </c>
      <c r="BF405" s="4">
        <v>538.88599999999997</v>
      </c>
      <c r="BG405" s="4">
        <v>2.746</v>
      </c>
      <c r="BH405" s="4">
        <v>1.2E-2</v>
      </c>
      <c r="BI405" s="4">
        <v>2.758</v>
      </c>
      <c r="BJ405" s="4">
        <v>2.0659999999999998</v>
      </c>
      <c r="BK405" s="4">
        <v>8.9999999999999993E-3</v>
      </c>
      <c r="BL405" s="4">
        <v>2.0739999999999998</v>
      </c>
      <c r="BM405" s="4">
        <v>164.41909999999999</v>
      </c>
      <c r="BQ405" s="4">
        <v>544.76099999999997</v>
      </c>
      <c r="BR405" s="4">
        <v>0.53285499999999997</v>
      </c>
      <c r="BS405" s="4">
        <v>-5</v>
      </c>
      <c r="BT405" s="4">
        <v>-0.12273199999999999</v>
      </c>
      <c r="BU405" s="4">
        <v>13.021641000000001</v>
      </c>
      <c r="BV405" s="4">
        <v>-2.4791829999999999</v>
      </c>
    </row>
    <row r="406" spans="1:74" x14ac:dyDescent="0.25">
      <c r="A406" s="2">
        <v>42067</v>
      </c>
      <c r="B406" s="3">
        <v>2.4793981481481483E-2</v>
      </c>
      <c r="C406" s="4">
        <v>8.4169999999999998</v>
      </c>
      <c r="D406" s="4">
        <v>4.7950999999999997</v>
      </c>
      <c r="E406" s="4">
        <v>47951.326110000002</v>
      </c>
      <c r="F406" s="4">
        <v>162.80000000000001</v>
      </c>
      <c r="G406" s="4">
        <v>0.6</v>
      </c>
      <c r="H406" s="4">
        <v>22658.5</v>
      </c>
      <c r="J406" s="4">
        <v>4</v>
      </c>
      <c r="K406" s="4">
        <v>0.85960000000000003</v>
      </c>
      <c r="L406" s="4">
        <v>7.2348999999999997</v>
      </c>
      <c r="M406" s="4">
        <v>4.1218000000000004</v>
      </c>
      <c r="N406" s="4">
        <v>139.93190000000001</v>
      </c>
      <c r="O406" s="4">
        <v>0.51570000000000005</v>
      </c>
      <c r="P406" s="4">
        <v>140.4</v>
      </c>
      <c r="Q406" s="4">
        <v>105.2555</v>
      </c>
      <c r="R406" s="4">
        <v>0.38790000000000002</v>
      </c>
      <c r="S406" s="4">
        <v>105.6</v>
      </c>
      <c r="T406" s="4">
        <v>22658.4571</v>
      </c>
      <c r="W406" s="4">
        <v>0</v>
      </c>
      <c r="X406" s="4">
        <v>3.4382999999999999</v>
      </c>
      <c r="Y406" s="4">
        <v>12</v>
      </c>
      <c r="Z406" s="4">
        <v>850</v>
      </c>
      <c r="AA406" s="4">
        <v>877</v>
      </c>
      <c r="AB406" s="4">
        <v>870</v>
      </c>
      <c r="AC406" s="4">
        <v>63</v>
      </c>
      <c r="AD406" s="4">
        <v>4.9000000000000004</v>
      </c>
      <c r="AE406" s="4">
        <v>0.11</v>
      </c>
      <c r="AF406" s="4">
        <v>980</v>
      </c>
      <c r="AG406" s="4">
        <v>-16</v>
      </c>
      <c r="AH406" s="4">
        <v>9</v>
      </c>
      <c r="AI406" s="4">
        <v>9</v>
      </c>
      <c r="AJ406" s="4">
        <v>189</v>
      </c>
      <c r="AK406" s="4">
        <v>139</v>
      </c>
      <c r="AL406" s="4">
        <v>2.5</v>
      </c>
      <c r="AM406" s="4">
        <v>195</v>
      </c>
      <c r="AN406" s="4" t="s">
        <v>155</v>
      </c>
      <c r="AO406" s="4">
        <v>2</v>
      </c>
      <c r="AP406" s="5">
        <v>0.85899305555555561</v>
      </c>
      <c r="AQ406" s="4">
        <v>47.162663000000002</v>
      </c>
      <c r="AR406" s="4">
        <v>-88.491892000000007</v>
      </c>
      <c r="AS406" s="4">
        <v>321.3</v>
      </c>
      <c r="AT406" s="4">
        <v>37.200000000000003</v>
      </c>
      <c r="AU406" s="4">
        <v>12</v>
      </c>
      <c r="AV406" s="4">
        <v>9</v>
      </c>
      <c r="AW406" s="4" t="s">
        <v>195</v>
      </c>
      <c r="AX406" s="4">
        <v>1.4</v>
      </c>
      <c r="AY406" s="4">
        <v>2.1</v>
      </c>
      <c r="AZ406" s="4">
        <v>2.6</v>
      </c>
      <c r="BA406" s="4">
        <v>14.023</v>
      </c>
      <c r="BB406" s="4">
        <v>12.72</v>
      </c>
      <c r="BC406" s="4">
        <v>0.91</v>
      </c>
      <c r="BD406" s="4">
        <v>16.335999999999999</v>
      </c>
      <c r="BE406" s="4">
        <v>1610.37</v>
      </c>
      <c r="BF406" s="4">
        <v>583.92399999999998</v>
      </c>
      <c r="BG406" s="4">
        <v>3.262</v>
      </c>
      <c r="BH406" s="4">
        <v>1.2E-2</v>
      </c>
      <c r="BI406" s="4">
        <v>3.274</v>
      </c>
      <c r="BJ406" s="4">
        <v>2.4529999999999998</v>
      </c>
      <c r="BK406" s="4">
        <v>8.9999999999999993E-3</v>
      </c>
      <c r="BL406" s="4">
        <v>2.4620000000000002</v>
      </c>
      <c r="BM406" s="4">
        <v>166.77950000000001</v>
      </c>
      <c r="BQ406" s="4">
        <v>556.46400000000006</v>
      </c>
      <c r="BR406" s="4">
        <v>0.55245699999999998</v>
      </c>
      <c r="BS406" s="4">
        <v>-5</v>
      </c>
      <c r="BT406" s="4">
        <v>-0.122547</v>
      </c>
      <c r="BU406" s="4">
        <v>13.500657</v>
      </c>
      <c r="BV406" s="4">
        <v>-2.4754589999999999</v>
      </c>
    </row>
    <row r="407" spans="1:74" x14ac:dyDescent="0.25">
      <c r="A407" s="2">
        <v>42067</v>
      </c>
      <c r="B407" s="3">
        <v>2.4805555555555553E-2</v>
      </c>
      <c r="C407" s="4">
        <v>8.3000000000000007</v>
      </c>
      <c r="D407" s="4">
        <v>5.8310000000000004</v>
      </c>
      <c r="E407" s="4">
        <v>58309.958299999998</v>
      </c>
      <c r="F407" s="4">
        <v>172.2</v>
      </c>
      <c r="G407" s="4">
        <v>0.6</v>
      </c>
      <c r="H407" s="4">
        <v>22653.5</v>
      </c>
      <c r="J407" s="4">
        <v>4</v>
      </c>
      <c r="K407" s="4">
        <v>0.85040000000000004</v>
      </c>
      <c r="L407" s="4">
        <v>7.0585000000000004</v>
      </c>
      <c r="M407" s="4">
        <v>4.9588000000000001</v>
      </c>
      <c r="N407" s="4">
        <v>146.42500000000001</v>
      </c>
      <c r="O407" s="4">
        <v>0.51029999999999998</v>
      </c>
      <c r="P407" s="4">
        <v>146.9</v>
      </c>
      <c r="Q407" s="4">
        <v>110.1396</v>
      </c>
      <c r="R407" s="4">
        <v>0.38379999999999997</v>
      </c>
      <c r="S407" s="4">
        <v>110.5</v>
      </c>
      <c r="T407" s="4">
        <v>22653.4539</v>
      </c>
      <c r="W407" s="4">
        <v>0</v>
      </c>
      <c r="X407" s="4">
        <v>3.4016999999999999</v>
      </c>
      <c r="Y407" s="4">
        <v>11.9</v>
      </c>
      <c r="Z407" s="4">
        <v>850</v>
      </c>
      <c r="AA407" s="4">
        <v>877</v>
      </c>
      <c r="AB407" s="4">
        <v>871</v>
      </c>
      <c r="AC407" s="4">
        <v>63</v>
      </c>
      <c r="AD407" s="4">
        <v>4.9000000000000004</v>
      </c>
      <c r="AE407" s="4">
        <v>0.11</v>
      </c>
      <c r="AF407" s="4">
        <v>980</v>
      </c>
      <c r="AG407" s="4">
        <v>-16</v>
      </c>
      <c r="AH407" s="4">
        <v>9.2727269999999997</v>
      </c>
      <c r="AI407" s="4">
        <v>9</v>
      </c>
      <c r="AJ407" s="4">
        <v>189</v>
      </c>
      <c r="AK407" s="4">
        <v>139</v>
      </c>
      <c r="AL407" s="4">
        <v>2.4</v>
      </c>
      <c r="AM407" s="4">
        <v>195</v>
      </c>
      <c r="AN407" s="4" t="s">
        <v>155</v>
      </c>
      <c r="AO407" s="4">
        <v>2</v>
      </c>
      <c r="AP407" s="5">
        <v>0.85900462962962953</v>
      </c>
      <c r="AQ407" s="4">
        <v>47.162506999999998</v>
      </c>
      <c r="AR407" s="4">
        <v>-88.491849999999999</v>
      </c>
      <c r="AS407" s="4">
        <v>321.2</v>
      </c>
      <c r="AT407" s="4">
        <v>39</v>
      </c>
      <c r="AU407" s="4">
        <v>12</v>
      </c>
      <c r="AV407" s="4">
        <v>9</v>
      </c>
      <c r="AW407" s="4" t="s">
        <v>195</v>
      </c>
      <c r="AX407" s="4">
        <v>1.4</v>
      </c>
      <c r="AY407" s="4">
        <v>2.1</v>
      </c>
      <c r="AZ407" s="4">
        <v>2.6</v>
      </c>
      <c r="BA407" s="4">
        <v>14.023</v>
      </c>
      <c r="BB407" s="4">
        <v>11.9</v>
      </c>
      <c r="BC407" s="4">
        <v>0.85</v>
      </c>
      <c r="BD407" s="4">
        <v>17.588000000000001</v>
      </c>
      <c r="BE407" s="4">
        <v>1498.277</v>
      </c>
      <c r="BF407" s="4">
        <v>669.93700000000001</v>
      </c>
      <c r="BG407" s="4">
        <v>3.2549999999999999</v>
      </c>
      <c r="BH407" s="4">
        <v>1.0999999999999999E-2</v>
      </c>
      <c r="BI407" s="4">
        <v>3.266</v>
      </c>
      <c r="BJ407" s="4">
        <v>2.448</v>
      </c>
      <c r="BK407" s="4">
        <v>8.9999999999999993E-3</v>
      </c>
      <c r="BL407" s="4">
        <v>2.4569999999999999</v>
      </c>
      <c r="BM407" s="4">
        <v>159.01259999999999</v>
      </c>
      <c r="BQ407" s="4">
        <v>525.01599999999996</v>
      </c>
      <c r="BR407" s="4">
        <v>0.63772700000000004</v>
      </c>
      <c r="BS407" s="4">
        <v>-5</v>
      </c>
      <c r="BT407" s="4">
        <v>-0.12427299999999999</v>
      </c>
      <c r="BU407" s="4">
        <v>15.58446</v>
      </c>
      <c r="BV407" s="4">
        <v>-2.5103089999999999</v>
      </c>
    </row>
    <row r="408" spans="1:74" x14ac:dyDescent="0.25">
      <c r="A408" s="2">
        <v>42067</v>
      </c>
      <c r="B408" s="3">
        <v>2.481712962962963E-2</v>
      </c>
      <c r="C408" s="4">
        <v>8.6</v>
      </c>
      <c r="D408" s="4">
        <v>5.2534000000000001</v>
      </c>
      <c r="E408" s="4">
        <v>52534.386270000003</v>
      </c>
      <c r="F408" s="4">
        <v>179.4</v>
      </c>
      <c r="G408" s="4">
        <v>0.6</v>
      </c>
      <c r="H408" s="4">
        <v>22614.5</v>
      </c>
      <c r="J408" s="4">
        <v>4</v>
      </c>
      <c r="K408" s="4">
        <v>0.85389999999999999</v>
      </c>
      <c r="L408" s="4">
        <v>7.3438999999999997</v>
      </c>
      <c r="M408" s="4">
        <v>4.4859999999999998</v>
      </c>
      <c r="N408" s="4">
        <v>153.19300000000001</v>
      </c>
      <c r="O408" s="4">
        <v>0.51239999999999997</v>
      </c>
      <c r="P408" s="4">
        <v>153.69999999999999</v>
      </c>
      <c r="Q408" s="4">
        <v>115.2304</v>
      </c>
      <c r="R408" s="4">
        <v>0.38540000000000002</v>
      </c>
      <c r="S408" s="4">
        <v>115.6</v>
      </c>
      <c r="T408" s="4">
        <v>22614.481599999999</v>
      </c>
      <c r="W408" s="4">
        <v>0</v>
      </c>
      <c r="X408" s="4">
        <v>3.4157000000000002</v>
      </c>
      <c r="Y408" s="4">
        <v>11.9</v>
      </c>
      <c r="Z408" s="4">
        <v>850</v>
      </c>
      <c r="AA408" s="4">
        <v>878</v>
      </c>
      <c r="AB408" s="4">
        <v>871</v>
      </c>
      <c r="AC408" s="4">
        <v>63</v>
      </c>
      <c r="AD408" s="4">
        <v>4.9000000000000004</v>
      </c>
      <c r="AE408" s="4">
        <v>0.11</v>
      </c>
      <c r="AF408" s="4">
        <v>980</v>
      </c>
      <c r="AG408" s="4">
        <v>-16</v>
      </c>
      <c r="AH408" s="4">
        <v>10</v>
      </c>
      <c r="AI408" s="4">
        <v>9</v>
      </c>
      <c r="AJ408" s="4">
        <v>189.3</v>
      </c>
      <c r="AK408" s="4">
        <v>139</v>
      </c>
      <c r="AL408" s="4">
        <v>3.1</v>
      </c>
      <c r="AM408" s="4">
        <v>195</v>
      </c>
      <c r="AN408" s="4" t="s">
        <v>155</v>
      </c>
      <c r="AO408" s="4">
        <v>2</v>
      </c>
      <c r="AP408" s="5">
        <v>0.85901620370370368</v>
      </c>
      <c r="AQ408" s="4">
        <v>47.162346999999997</v>
      </c>
      <c r="AR408" s="4">
        <v>-88.491787000000002</v>
      </c>
      <c r="AS408" s="4">
        <v>321</v>
      </c>
      <c r="AT408" s="4">
        <v>40.299999999999997</v>
      </c>
      <c r="AU408" s="4">
        <v>12</v>
      </c>
      <c r="AV408" s="4">
        <v>9</v>
      </c>
      <c r="AW408" s="4" t="s">
        <v>195</v>
      </c>
      <c r="AX408" s="4">
        <v>1.4849000000000001</v>
      </c>
      <c r="AY408" s="4">
        <v>2.1</v>
      </c>
      <c r="AZ408" s="4">
        <v>2.6848999999999998</v>
      </c>
      <c r="BA408" s="4">
        <v>14.023</v>
      </c>
      <c r="BB408" s="4">
        <v>12.19</v>
      </c>
      <c r="BC408" s="4">
        <v>0.87</v>
      </c>
      <c r="BD408" s="4">
        <v>17.106999999999999</v>
      </c>
      <c r="BE408" s="4">
        <v>1580.088</v>
      </c>
      <c r="BF408" s="4">
        <v>614.31600000000003</v>
      </c>
      <c r="BG408" s="4">
        <v>3.452</v>
      </c>
      <c r="BH408" s="4">
        <v>1.2E-2</v>
      </c>
      <c r="BI408" s="4">
        <v>3.4630000000000001</v>
      </c>
      <c r="BJ408" s="4">
        <v>2.5960000000000001</v>
      </c>
      <c r="BK408" s="4">
        <v>8.9999999999999993E-3</v>
      </c>
      <c r="BL408" s="4">
        <v>2.605</v>
      </c>
      <c r="BM408" s="4">
        <v>160.90180000000001</v>
      </c>
      <c r="BQ408" s="4">
        <v>534.35400000000004</v>
      </c>
      <c r="BR408" s="4">
        <v>0.68010899999999996</v>
      </c>
      <c r="BS408" s="4">
        <v>-5</v>
      </c>
      <c r="BT408" s="4">
        <v>-0.12472800000000001</v>
      </c>
      <c r="BU408" s="4">
        <v>16.620162000000001</v>
      </c>
      <c r="BV408" s="4">
        <v>-2.5195110000000001</v>
      </c>
    </row>
    <row r="409" spans="1:74" x14ac:dyDescent="0.25">
      <c r="A409" s="2">
        <v>42067</v>
      </c>
      <c r="B409" s="3">
        <v>2.48287037037037E-2</v>
      </c>
      <c r="C409" s="4">
        <v>9.1029999999999998</v>
      </c>
      <c r="D409" s="4">
        <v>4.5197000000000003</v>
      </c>
      <c r="E409" s="4">
        <v>45197.323600000003</v>
      </c>
      <c r="F409" s="4">
        <v>184.3</v>
      </c>
      <c r="G409" s="4">
        <v>0.7</v>
      </c>
      <c r="H409" s="4">
        <v>22561.200000000001</v>
      </c>
      <c r="J409" s="4">
        <v>4.0999999999999996</v>
      </c>
      <c r="K409" s="4">
        <v>0.85699999999999998</v>
      </c>
      <c r="L409" s="4">
        <v>7.8011999999999997</v>
      </c>
      <c r="M409" s="4">
        <v>3.8732000000000002</v>
      </c>
      <c r="N409" s="4">
        <v>157.93690000000001</v>
      </c>
      <c r="O409" s="4">
        <v>0.59989999999999999</v>
      </c>
      <c r="P409" s="4">
        <v>158.5</v>
      </c>
      <c r="Q409" s="4">
        <v>118.7987</v>
      </c>
      <c r="R409" s="4">
        <v>0.45119999999999999</v>
      </c>
      <c r="S409" s="4">
        <v>119.2</v>
      </c>
      <c r="T409" s="4">
        <v>22561.200000000001</v>
      </c>
      <c r="W409" s="4">
        <v>0</v>
      </c>
      <c r="X409" s="4">
        <v>3.5093999999999999</v>
      </c>
      <c r="Y409" s="4">
        <v>12</v>
      </c>
      <c r="Z409" s="4">
        <v>849</v>
      </c>
      <c r="AA409" s="4">
        <v>878</v>
      </c>
      <c r="AB409" s="4">
        <v>870</v>
      </c>
      <c r="AC409" s="4">
        <v>63</v>
      </c>
      <c r="AD409" s="4">
        <v>4.9000000000000004</v>
      </c>
      <c r="AE409" s="4">
        <v>0.11</v>
      </c>
      <c r="AF409" s="4">
        <v>980</v>
      </c>
      <c r="AG409" s="4">
        <v>-16</v>
      </c>
      <c r="AH409" s="4">
        <v>9.7292710000000007</v>
      </c>
      <c r="AI409" s="4">
        <v>9</v>
      </c>
      <c r="AJ409" s="4">
        <v>190</v>
      </c>
      <c r="AK409" s="4">
        <v>139</v>
      </c>
      <c r="AL409" s="4">
        <v>2.7</v>
      </c>
      <c r="AM409" s="4">
        <v>195</v>
      </c>
      <c r="AN409" s="4" t="s">
        <v>155</v>
      </c>
      <c r="AO409" s="4">
        <v>2</v>
      </c>
      <c r="AP409" s="5">
        <v>0.85902777777777783</v>
      </c>
      <c r="AQ409" s="4">
        <v>47.162185000000001</v>
      </c>
      <c r="AR409" s="4">
        <v>-88.491718000000006</v>
      </c>
      <c r="AS409" s="4">
        <v>320.8</v>
      </c>
      <c r="AT409" s="4">
        <v>42.3</v>
      </c>
      <c r="AU409" s="4">
        <v>12</v>
      </c>
      <c r="AV409" s="4">
        <v>9</v>
      </c>
      <c r="AW409" s="4" t="s">
        <v>195</v>
      </c>
      <c r="AX409" s="4">
        <v>1.7546999999999999</v>
      </c>
      <c r="AY409" s="4">
        <v>2.1</v>
      </c>
      <c r="AZ409" s="4">
        <v>2.8698000000000001</v>
      </c>
      <c r="BA409" s="4">
        <v>14.023</v>
      </c>
      <c r="BB409" s="4">
        <v>12.47</v>
      </c>
      <c r="BC409" s="4">
        <v>0.89</v>
      </c>
      <c r="BD409" s="4">
        <v>16.692</v>
      </c>
      <c r="BE409" s="4">
        <v>1697.922</v>
      </c>
      <c r="BF409" s="4">
        <v>536.54600000000005</v>
      </c>
      <c r="BG409" s="4">
        <v>3.6</v>
      </c>
      <c r="BH409" s="4">
        <v>1.4E-2</v>
      </c>
      <c r="BI409" s="4">
        <v>3.613</v>
      </c>
      <c r="BJ409" s="4">
        <v>2.7080000000000002</v>
      </c>
      <c r="BK409" s="4">
        <v>0.01</v>
      </c>
      <c r="BL409" s="4">
        <v>2.718</v>
      </c>
      <c r="BM409" s="4">
        <v>162.38310000000001</v>
      </c>
      <c r="BQ409" s="4">
        <v>555.38</v>
      </c>
      <c r="BR409" s="4">
        <v>0.65183899999999995</v>
      </c>
      <c r="BS409" s="4">
        <v>-5</v>
      </c>
      <c r="BT409" s="4">
        <v>-0.124541</v>
      </c>
      <c r="BU409" s="4">
        <v>15.929320000000001</v>
      </c>
      <c r="BV409" s="4">
        <v>-2.5157370000000001</v>
      </c>
    </row>
    <row r="410" spans="1:74" x14ac:dyDescent="0.25">
      <c r="A410" s="2">
        <v>42067</v>
      </c>
      <c r="B410" s="3">
        <v>2.4840277777777781E-2</v>
      </c>
      <c r="C410" s="4">
        <v>9.6010000000000009</v>
      </c>
      <c r="D410" s="4">
        <v>3.7913000000000001</v>
      </c>
      <c r="E410" s="4">
        <v>37913.300000000003</v>
      </c>
      <c r="F410" s="4">
        <v>184.1</v>
      </c>
      <c r="G410" s="4">
        <v>-0.1</v>
      </c>
      <c r="H410" s="4">
        <v>22552.6</v>
      </c>
      <c r="J410" s="4">
        <v>4.0999999999999996</v>
      </c>
      <c r="K410" s="4">
        <v>0.8599</v>
      </c>
      <c r="L410" s="4">
        <v>8.2566000000000006</v>
      </c>
      <c r="M410" s="4">
        <v>3.2603</v>
      </c>
      <c r="N410" s="4">
        <v>158.29669999999999</v>
      </c>
      <c r="O410" s="4">
        <v>0</v>
      </c>
      <c r="P410" s="4">
        <v>158.30000000000001</v>
      </c>
      <c r="Q410" s="4">
        <v>119.0694</v>
      </c>
      <c r="R410" s="4">
        <v>0</v>
      </c>
      <c r="S410" s="4">
        <v>119.1</v>
      </c>
      <c r="T410" s="4">
        <v>22552.632900000001</v>
      </c>
      <c r="W410" s="4">
        <v>0</v>
      </c>
      <c r="X410" s="4">
        <v>3.5257999999999998</v>
      </c>
      <c r="Y410" s="4">
        <v>11.9</v>
      </c>
      <c r="Z410" s="4">
        <v>850</v>
      </c>
      <c r="AA410" s="4">
        <v>877</v>
      </c>
      <c r="AB410" s="4">
        <v>869</v>
      </c>
      <c r="AC410" s="4">
        <v>63</v>
      </c>
      <c r="AD410" s="4">
        <v>4.9000000000000004</v>
      </c>
      <c r="AE410" s="4">
        <v>0.11</v>
      </c>
      <c r="AF410" s="4">
        <v>980</v>
      </c>
      <c r="AG410" s="4">
        <v>-16</v>
      </c>
      <c r="AH410" s="4">
        <v>9</v>
      </c>
      <c r="AI410" s="4">
        <v>9</v>
      </c>
      <c r="AJ410" s="4">
        <v>190</v>
      </c>
      <c r="AK410" s="4">
        <v>139</v>
      </c>
      <c r="AL410" s="4">
        <v>2.6</v>
      </c>
      <c r="AM410" s="4">
        <v>195</v>
      </c>
      <c r="AN410" s="4" t="s">
        <v>155</v>
      </c>
      <c r="AO410" s="4">
        <v>2</v>
      </c>
      <c r="AP410" s="5">
        <v>0.85903935185185187</v>
      </c>
      <c r="AQ410" s="4">
        <v>47.162013999999999</v>
      </c>
      <c r="AR410" s="4">
        <v>-88.491636</v>
      </c>
      <c r="AS410" s="4">
        <v>320.39999999999998</v>
      </c>
      <c r="AT410" s="4">
        <v>44</v>
      </c>
      <c r="AU410" s="4">
        <v>12</v>
      </c>
      <c r="AV410" s="4">
        <v>9</v>
      </c>
      <c r="AW410" s="4" t="s">
        <v>195</v>
      </c>
      <c r="AX410" s="4">
        <v>1.5452999999999999</v>
      </c>
      <c r="AY410" s="4">
        <v>2.1</v>
      </c>
      <c r="AZ410" s="4">
        <v>2.6453000000000002</v>
      </c>
      <c r="BA410" s="4">
        <v>14.023</v>
      </c>
      <c r="BB410" s="4">
        <v>12.75</v>
      </c>
      <c r="BC410" s="4">
        <v>0.91</v>
      </c>
      <c r="BD410" s="4">
        <v>16.286000000000001</v>
      </c>
      <c r="BE410" s="4">
        <v>1817.779</v>
      </c>
      <c r="BF410" s="4">
        <v>456.85599999999999</v>
      </c>
      <c r="BG410" s="4">
        <v>3.65</v>
      </c>
      <c r="BH410" s="4">
        <v>0</v>
      </c>
      <c r="BI410" s="4">
        <v>3.65</v>
      </c>
      <c r="BJ410" s="4">
        <v>2.7450000000000001</v>
      </c>
      <c r="BK410" s="4">
        <v>0</v>
      </c>
      <c r="BL410" s="4">
        <v>2.7450000000000001</v>
      </c>
      <c r="BM410" s="4">
        <v>164.1934</v>
      </c>
      <c r="BQ410" s="4">
        <v>564.40800000000002</v>
      </c>
      <c r="BR410" s="4">
        <v>0.58645499999999995</v>
      </c>
      <c r="BS410" s="4">
        <v>-5</v>
      </c>
      <c r="BT410" s="4">
        <v>-0.12573000000000001</v>
      </c>
      <c r="BU410" s="4">
        <v>14.331483</v>
      </c>
      <c r="BV410" s="4">
        <v>-2.5397509999999999</v>
      </c>
    </row>
    <row r="411" spans="1:74" x14ac:dyDescent="0.25">
      <c r="A411" s="2">
        <v>42067</v>
      </c>
      <c r="B411" s="3">
        <v>2.4851851851851851E-2</v>
      </c>
      <c r="C411" s="4">
        <v>9.9420000000000002</v>
      </c>
      <c r="D411" s="4">
        <v>3.2709000000000001</v>
      </c>
      <c r="E411" s="4">
        <v>32708.785049999999</v>
      </c>
      <c r="F411" s="4">
        <v>192.9</v>
      </c>
      <c r="G411" s="4">
        <v>-5.4</v>
      </c>
      <c r="H411" s="4">
        <v>22054.400000000001</v>
      </c>
      <c r="J411" s="4">
        <v>4.0999999999999996</v>
      </c>
      <c r="K411" s="4">
        <v>0.86270000000000002</v>
      </c>
      <c r="L411" s="4">
        <v>8.5769000000000002</v>
      </c>
      <c r="M411" s="4">
        <v>2.8216000000000001</v>
      </c>
      <c r="N411" s="4">
        <v>166.43969999999999</v>
      </c>
      <c r="O411" s="4">
        <v>0</v>
      </c>
      <c r="P411" s="4">
        <v>166.4</v>
      </c>
      <c r="Q411" s="4">
        <v>125.1944</v>
      </c>
      <c r="R411" s="4">
        <v>0</v>
      </c>
      <c r="S411" s="4">
        <v>125.2</v>
      </c>
      <c r="T411" s="4">
        <v>22054.422600000002</v>
      </c>
      <c r="W411" s="4">
        <v>0</v>
      </c>
      <c r="X411" s="4">
        <v>3.5369000000000002</v>
      </c>
      <c r="Y411" s="4">
        <v>12</v>
      </c>
      <c r="Z411" s="4">
        <v>849</v>
      </c>
      <c r="AA411" s="4">
        <v>876</v>
      </c>
      <c r="AB411" s="4">
        <v>869</v>
      </c>
      <c r="AC411" s="4">
        <v>63</v>
      </c>
      <c r="AD411" s="4">
        <v>4.9000000000000004</v>
      </c>
      <c r="AE411" s="4">
        <v>0.11</v>
      </c>
      <c r="AF411" s="4">
        <v>980</v>
      </c>
      <c r="AG411" s="4">
        <v>-16</v>
      </c>
      <c r="AH411" s="4">
        <v>9</v>
      </c>
      <c r="AI411" s="4">
        <v>9</v>
      </c>
      <c r="AJ411" s="4">
        <v>190</v>
      </c>
      <c r="AK411" s="4">
        <v>139</v>
      </c>
      <c r="AL411" s="4">
        <v>2.7</v>
      </c>
      <c r="AM411" s="4">
        <v>195</v>
      </c>
      <c r="AN411" s="4" t="s">
        <v>155</v>
      </c>
      <c r="AO411" s="4">
        <v>2</v>
      </c>
      <c r="AP411" s="5">
        <v>0.85905092592592591</v>
      </c>
      <c r="AQ411" s="4">
        <v>47.161841000000003</v>
      </c>
      <c r="AR411" s="4">
        <v>-88.491535999999996</v>
      </c>
      <c r="AS411" s="4">
        <v>320</v>
      </c>
      <c r="AT411" s="4">
        <v>44.3</v>
      </c>
      <c r="AU411" s="4">
        <v>12</v>
      </c>
      <c r="AV411" s="4">
        <v>9</v>
      </c>
      <c r="AW411" s="4" t="s">
        <v>195</v>
      </c>
      <c r="AX411" s="4">
        <v>1.7546999999999999</v>
      </c>
      <c r="AY411" s="4">
        <v>2.1</v>
      </c>
      <c r="AZ411" s="4">
        <v>2.7698</v>
      </c>
      <c r="BA411" s="4">
        <v>14.023</v>
      </c>
      <c r="BB411" s="4">
        <v>13.01</v>
      </c>
      <c r="BC411" s="4">
        <v>0.93</v>
      </c>
      <c r="BD411" s="4">
        <v>15.920999999999999</v>
      </c>
      <c r="BE411" s="4">
        <v>1911.7280000000001</v>
      </c>
      <c r="BF411" s="4">
        <v>400.28800000000001</v>
      </c>
      <c r="BG411" s="4">
        <v>3.8849999999999998</v>
      </c>
      <c r="BH411" s="4">
        <v>0</v>
      </c>
      <c r="BI411" s="4">
        <v>3.8849999999999998</v>
      </c>
      <c r="BJ411" s="4">
        <v>2.9220000000000002</v>
      </c>
      <c r="BK411" s="4">
        <v>0</v>
      </c>
      <c r="BL411" s="4">
        <v>2.9220000000000002</v>
      </c>
      <c r="BM411" s="4">
        <v>162.55860000000001</v>
      </c>
      <c r="BQ411" s="4">
        <v>573.20899999999995</v>
      </c>
      <c r="BR411" s="4">
        <v>0.47592800000000002</v>
      </c>
      <c r="BS411" s="4">
        <v>-5</v>
      </c>
      <c r="BT411" s="4">
        <v>-0.12526899999999999</v>
      </c>
      <c r="BU411" s="4">
        <v>11.630492</v>
      </c>
      <c r="BV411" s="4">
        <v>-2.5304280000000001</v>
      </c>
    </row>
    <row r="412" spans="1:74" x14ac:dyDescent="0.25">
      <c r="A412" s="2">
        <v>42067</v>
      </c>
      <c r="B412" s="3">
        <v>2.4863425925925928E-2</v>
      </c>
      <c r="C412" s="4">
        <v>9.4250000000000007</v>
      </c>
      <c r="D412" s="4">
        <v>3.2065999999999999</v>
      </c>
      <c r="E412" s="4">
        <v>32065.70952</v>
      </c>
      <c r="F412" s="4">
        <v>202.2</v>
      </c>
      <c r="G412" s="4">
        <v>-5.5</v>
      </c>
      <c r="H412" s="4">
        <v>21816.6</v>
      </c>
      <c r="J412" s="4">
        <v>4.0999999999999996</v>
      </c>
      <c r="K412" s="4">
        <v>0.86760000000000004</v>
      </c>
      <c r="L412" s="4">
        <v>8.1776</v>
      </c>
      <c r="M412" s="4">
        <v>2.7820999999999998</v>
      </c>
      <c r="N412" s="4">
        <v>175.4786</v>
      </c>
      <c r="O412" s="4">
        <v>0</v>
      </c>
      <c r="P412" s="4">
        <v>175.5</v>
      </c>
      <c r="Q412" s="4">
        <v>131.99340000000001</v>
      </c>
      <c r="R412" s="4">
        <v>0</v>
      </c>
      <c r="S412" s="4">
        <v>132</v>
      </c>
      <c r="T412" s="4">
        <v>21816.604800000001</v>
      </c>
      <c r="W412" s="4">
        <v>0</v>
      </c>
      <c r="X412" s="4">
        <v>3.5573000000000001</v>
      </c>
      <c r="Y412" s="4">
        <v>12</v>
      </c>
      <c r="Z412" s="4">
        <v>848</v>
      </c>
      <c r="AA412" s="4">
        <v>876</v>
      </c>
      <c r="AB412" s="4">
        <v>867</v>
      </c>
      <c r="AC412" s="4">
        <v>63</v>
      </c>
      <c r="AD412" s="4">
        <v>4.9000000000000004</v>
      </c>
      <c r="AE412" s="4">
        <v>0.11</v>
      </c>
      <c r="AF412" s="4">
        <v>980</v>
      </c>
      <c r="AG412" s="4">
        <v>-16</v>
      </c>
      <c r="AH412" s="4">
        <v>9</v>
      </c>
      <c r="AI412" s="4">
        <v>9</v>
      </c>
      <c r="AJ412" s="4">
        <v>190</v>
      </c>
      <c r="AK412" s="4">
        <v>139</v>
      </c>
      <c r="AL412" s="4">
        <v>2.8</v>
      </c>
      <c r="AM412" s="4">
        <v>195</v>
      </c>
      <c r="AN412" s="4" t="s">
        <v>155</v>
      </c>
      <c r="AO412" s="4">
        <v>2</v>
      </c>
      <c r="AP412" s="5">
        <v>0.85906249999999995</v>
      </c>
      <c r="AQ412" s="4">
        <v>47.161667000000001</v>
      </c>
      <c r="AR412" s="4">
        <v>-88.491403000000005</v>
      </c>
      <c r="AS412" s="4">
        <v>319.60000000000002</v>
      </c>
      <c r="AT412" s="4">
        <v>45</v>
      </c>
      <c r="AU412" s="4">
        <v>12</v>
      </c>
      <c r="AV412" s="4">
        <v>9</v>
      </c>
      <c r="AW412" s="4" t="s">
        <v>195</v>
      </c>
      <c r="AX412" s="4">
        <v>2.308891</v>
      </c>
      <c r="AY412" s="4">
        <v>1.167033</v>
      </c>
      <c r="AZ412" s="4">
        <v>3.2240760000000002</v>
      </c>
      <c r="BA412" s="4">
        <v>14.023</v>
      </c>
      <c r="BB412" s="4">
        <v>13.52</v>
      </c>
      <c r="BC412" s="4">
        <v>0.96</v>
      </c>
      <c r="BD412" s="4">
        <v>15.256</v>
      </c>
      <c r="BE412" s="4">
        <v>1887.08</v>
      </c>
      <c r="BF412" s="4">
        <v>408.61900000000003</v>
      </c>
      <c r="BG412" s="4">
        <v>4.2409999999999997</v>
      </c>
      <c r="BH412" s="4">
        <v>0</v>
      </c>
      <c r="BI412" s="4">
        <v>4.2409999999999997</v>
      </c>
      <c r="BJ412" s="4">
        <v>3.19</v>
      </c>
      <c r="BK412" s="4">
        <v>0</v>
      </c>
      <c r="BL412" s="4">
        <v>3.19</v>
      </c>
      <c r="BM412" s="4">
        <v>166.48390000000001</v>
      </c>
      <c r="BQ412" s="4">
        <v>596.875</v>
      </c>
      <c r="BR412" s="4">
        <v>0.340472</v>
      </c>
      <c r="BS412" s="4">
        <v>-5</v>
      </c>
      <c r="BT412" s="4">
        <v>-0.126</v>
      </c>
      <c r="BU412" s="4">
        <v>8.3202730000000003</v>
      </c>
      <c r="BV412" s="4">
        <v>-2.5451999999999999</v>
      </c>
    </row>
    <row r="413" spans="1:74" x14ac:dyDescent="0.25">
      <c r="A413" s="2">
        <v>42067</v>
      </c>
      <c r="B413" s="3">
        <v>2.4874999999999998E-2</v>
      </c>
      <c r="C413" s="4">
        <v>8.2690000000000001</v>
      </c>
      <c r="D413" s="4">
        <v>3.7425000000000002</v>
      </c>
      <c r="E413" s="4">
        <v>37424.641069999998</v>
      </c>
      <c r="F413" s="4">
        <v>194.7</v>
      </c>
      <c r="G413" s="4">
        <v>-5.7</v>
      </c>
      <c r="H413" s="4">
        <v>24629.7</v>
      </c>
      <c r="J413" s="4">
        <v>4.0999999999999996</v>
      </c>
      <c r="K413" s="4">
        <v>0.86919999999999997</v>
      </c>
      <c r="L413" s="4">
        <v>7.1871999999999998</v>
      </c>
      <c r="M413" s="4">
        <v>3.2528000000000001</v>
      </c>
      <c r="N413" s="4">
        <v>169.19800000000001</v>
      </c>
      <c r="O413" s="4">
        <v>0</v>
      </c>
      <c r="P413" s="4">
        <v>169.2</v>
      </c>
      <c r="Q413" s="4">
        <v>127.2692</v>
      </c>
      <c r="R413" s="4">
        <v>0</v>
      </c>
      <c r="S413" s="4">
        <v>127.3</v>
      </c>
      <c r="T413" s="4">
        <v>24629.716</v>
      </c>
      <c r="W413" s="4">
        <v>0</v>
      </c>
      <c r="X413" s="4">
        <v>3.5636000000000001</v>
      </c>
      <c r="Y413" s="4">
        <v>12</v>
      </c>
      <c r="Z413" s="4">
        <v>849</v>
      </c>
      <c r="AA413" s="4">
        <v>876</v>
      </c>
      <c r="AB413" s="4">
        <v>868</v>
      </c>
      <c r="AC413" s="4">
        <v>63</v>
      </c>
      <c r="AD413" s="4">
        <v>4.9000000000000004</v>
      </c>
      <c r="AE413" s="4">
        <v>0.11</v>
      </c>
      <c r="AF413" s="4">
        <v>980</v>
      </c>
      <c r="AG413" s="4">
        <v>-16</v>
      </c>
      <c r="AH413" s="4">
        <v>9.2667330000000003</v>
      </c>
      <c r="AI413" s="4">
        <v>9</v>
      </c>
      <c r="AJ413" s="4">
        <v>189.7</v>
      </c>
      <c r="AK413" s="4">
        <v>139</v>
      </c>
      <c r="AL413" s="4">
        <v>3.4</v>
      </c>
      <c r="AM413" s="4">
        <v>195</v>
      </c>
      <c r="AN413" s="4" t="s">
        <v>155</v>
      </c>
      <c r="AO413" s="4">
        <v>2</v>
      </c>
      <c r="AP413" s="5">
        <v>0.8590740740740741</v>
      </c>
      <c r="AQ413" s="4">
        <v>47.161504000000001</v>
      </c>
      <c r="AR413" s="4">
        <v>-88.491274000000004</v>
      </c>
      <c r="AS413" s="4">
        <v>319.39999999999998</v>
      </c>
      <c r="AT413" s="4">
        <v>45.1</v>
      </c>
      <c r="AU413" s="4">
        <v>12</v>
      </c>
      <c r="AV413" s="4">
        <v>9</v>
      </c>
      <c r="AW413" s="4" t="s">
        <v>195</v>
      </c>
      <c r="AX413" s="4">
        <v>1.2964960000000001</v>
      </c>
      <c r="AY413" s="4">
        <v>1.0848850000000001</v>
      </c>
      <c r="AZ413" s="4">
        <v>2.7906909999999998</v>
      </c>
      <c r="BA413" s="4">
        <v>14.023</v>
      </c>
      <c r="BB413" s="4">
        <v>13.66</v>
      </c>
      <c r="BC413" s="4">
        <v>0.97</v>
      </c>
      <c r="BD413" s="4">
        <v>15.052</v>
      </c>
      <c r="BE413" s="4">
        <v>1689.2550000000001</v>
      </c>
      <c r="BF413" s="4">
        <v>486.60399999999998</v>
      </c>
      <c r="BG413" s="4">
        <v>4.165</v>
      </c>
      <c r="BH413" s="4">
        <v>0</v>
      </c>
      <c r="BI413" s="4">
        <v>4.165</v>
      </c>
      <c r="BJ413" s="4">
        <v>3.133</v>
      </c>
      <c r="BK413" s="4">
        <v>0</v>
      </c>
      <c r="BL413" s="4">
        <v>3.133</v>
      </c>
      <c r="BM413" s="4">
        <v>191.43199999999999</v>
      </c>
      <c r="BQ413" s="4">
        <v>609.00900000000001</v>
      </c>
      <c r="BR413" s="4">
        <v>0.28759699999999999</v>
      </c>
      <c r="BS413" s="4">
        <v>-5</v>
      </c>
      <c r="BT413" s="4">
        <v>-0.126</v>
      </c>
      <c r="BU413" s="4">
        <v>7.028162</v>
      </c>
      <c r="BV413" s="4">
        <v>-2.5451999999999999</v>
      </c>
    </row>
    <row r="414" spans="1:74" x14ac:dyDescent="0.25">
      <c r="A414" s="2">
        <v>42067</v>
      </c>
      <c r="B414" s="3">
        <v>2.4886574074074075E-2</v>
      </c>
      <c r="C414" s="4">
        <v>8.0009999999999994</v>
      </c>
      <c r="D414" s="4">
        <v>4.5095999999999998</v>
      </c>
      <c r="E414" s="4">
        <v>45095.966529999998</v>
      </c>
      <c r="F414" s="4">
        <v>171</v>
      </c>
      <c r="G414" s="4">
        <v>-5.7</v>
      </c>
      <c r="H414" s="4">
        <v>30000.2</v>
      </c>
      <c r="J414" s="4">
        <v>4.05</v>
      </c>
      <c r="K414" s="4">
        <v>0.85850000000000004</v>
      </c>
      <c r="L414" s="4">
        <v>6.8681999999999999</v>
      </c>
      <c r="M414" s="4">
        <v>3.8713000000000002</v>
      </c>
      <c r="N414" s="4">
        <v>146.79499999999999</v>
      </c>
      <c r="O414" s="4">
        <v>0</v>
      </c>
      <c r="P414" s="4">
        <v>146.80000000000001</v>
      </c>
      <c r="Q414" s="4">
        <v>110.4178</v>
      </c>
      <c r="R414" s="4">
        <v>0</v>
      </c>
      <c r="S414" s="4">
        <v>110.4</v>
      </c>
      <c r="T414" s="4">
        <v>30000.2071</v>
      </c>
      <c r="W414" s="4">
        <v>0</v>
      </c>
      <c r="X414" s="4">
        <v>3.4738000000000002</v>
      </c>
      <c r="Y414" s="4">
        <v>12</v>
      </c>
      <c r="Z414" s="4">
        <v>849</v>
      </c>
      <c r="AA414" s="4">
        <v>877</v>
      </c>
      <c r="AB414" s="4">
        <v>869</v>
      </c>
      <c r="AC414" s="4">
        <v>63</v>
      </c>
      <c r="AD414" s="4">
        <v>4.9000000000000004</v>
      </c>
      <c r="AE414" s="4">
        <v>0.11</v>
      </c>
      <c r="AF414" s="4">
        <v>980</v>
      </c>
      <c r="AG414" s="4">
        <v>-16</v>
      </c>
      <c r="AH414" s="4">
        <v>9.7342659999999999</v>
      </c>
      <c r="AI414" s="4">
        <v>9</v>
      </c>
      <c r="AJ414" s="4">
        <v>189.3</v>
      </c>
      <c r="AK414" s="4">
        <v>139</v>
      </c>
      <c r="AL414" s="4">
        <v>3.2</v>
      </c>
      <c r="AM414" s="4">
        <v>195</v>
      </c>
      <c r="AN414" s="4" t="s">
        <v>155</v>
      </c>
      <c r="AO414" s="4">
        <v>2</v>
      </c>
      <c r="AP414" s="5">
        <v>0.85908564814814825</v>
      </c>
      <c r="AQ414" s="4">
        <v>47.161346000000002</v>
      </c>
      <c r="AR414" s="4">
        <v>-88.491146000000001</v>
      </c>
      <c r="AS414" s="4">
        <v>319.39999999999998</v>
      </c>
      <c r="AT414" s="4">
        <v>45.1</v>
      </c>
      <c r="AU414" s="4">
        <v>12</v>
      </c>
      <c r="AV414" s="4">
        <v>9</v>
      </c>
      <c r="AW414" s="4" t="s">
        <v>195</v>
      </c>
      <c r="AX414" s="4">
        <v>1.1000000000000001</v>
      </c>
      <c r="AY414" s="4">
        <v>1.1000000000000001</v>
      </c>
      <c r="AZ414" s="4">
        <v>2.7</v>
      </c>
      <c r="BA414" s="4">
        <v>14.023</v>
      </c>
      <c r="BB414" s="4">
        <v>12.59</v>
      </c>
      <c r="BC414" s="4">
        <v>0.9</v>
      </c>
      <c r="BD414" s="4">
        <v>16.489000000000001</v>
      </c>
      <c r="BE414" s="4">
        <v>1515.7070000000001</v>
      </c>
      <c r="BF414" s="4">
        <v>543.75199999999995</v>
      </c>
      <c r="BG414" s="4">
        <v>3.3919999999999999</v>
      </c>
      <c r="BH414" s="4">
        <v>0</v>
      </c>
      <c r="BI414" s="4">
        <v>3.3919999999999999</v>
      </c>
      <c r="BJ414" s="4">
        <v>2.552</v>
      </c>
      <c r="BK414" s="4">
        <v>0</v>
      </c>
      <c r="BL414" s="4">
        <v>2.552</v>
      </c>
      <c r="BM414" s="4">
        <v>218.935</v>
      </c>
      <c r="BQ414" s="4">
        <v>557.404</v>
      </c>
      <c r="BR414" s="4">
        <v>0.27680399999999999</v>
      </c>
      <c r="BS414" s="4">
        <v>-5</v>
      </c>
      <c r="BT414" s="4">
        <v>-0.12626599999999999</v>
      </c>
      <c r="BU414" s="4">
        <v>6.7644029999999997</v>
      </c>
      <c r="BV414" s="4">
        <v>-2.5505680000000002</v>
      </c>
    </row>
    <row r="415" spans="1:74" x14ac:dyDescent="0.25">
      <c r="A415" s="2">
        <v>42067</v>
      </c>
      <c r="B415" s="3">
        <v>2.4898148148148145E-2</v>
      </c>
      <c r="C415" s="4">
        <v>8.35</v>
      </c>
      <c r="D415" s="4">
        <v>4.7314999999999996</v>
      </c>
      <c r="E415" s="4">
        <v>47315.423730000002</v>
      </c>
      <c r="F415" s="4">
        <v>125.2</v>
      </c>
      <c r="G415" s="4">
        <v>-5.8</v>
      </c>
      <c r="H415" s="4">
        <v>27973.4</v>
      </c>
      <c r="J415" s="4">
        <v>4</v>
      </c>
      <c r="K415" s="4">
        <v>0.85550000000000004</v>
      </c>
      <c r="L415" s="4">
        <v>7.1433999999999997</v>
      </c>
      <c r="M415" s="4">
        <v>4.0477999999999996</v>
      </c>
      <c r="N415" s="4">
        <v>107.1083</v>
      </c>
      <c r="O415" s="4">
        <v>0</v>
      </c>
      <c r="P415" s="4">
        <v>107.1</v>
      </c>
      <c r="Q415" s="4">
        <v>80.565899999999999</v>
      </c>
      <c r="R415" s="4">
        <v>0</v>
      </c>
      <c r="S415" s="4">
        <v>80.599999999999994</v>
      </c>
      <c r="T415" s="4">
        <v>27973.413199999999</v>
      </c>
      <c r="W415" s="4">
        <v>0</v>
      </c>
      <c r="X415" s="4">
        <v>3.4220000000000002</v>
      </c>
      <c r="Y415" s="4">
        <v>12</v>
      </c>
      <c r="Z415" s="4">
        <v>850</v>
      </c>
      <c r="AA415" s="4">
        <v>878</v>
      </c>
      <c r="AB415" s="4">
        <v>869</v>
      </c>
      <c r="AC415" s="4">
        <v>63</v>
      </c>
      <c r="AD415" s="4">
        <v>4.9000000000000004</v>
      </c>
      <c r="AE415" s="4">
        <v>0.11</v>
      </c>
      <c r="AF415" s="4">
        <v>980</v>
      </c>
      <c r="AG415" s="4">
        <v>-16</v>
      </c>
      <c r="AH415" s="4">
        <v>9</v>
      </c>
      <c r="AI415" s="4">
        <v>9</v>
      </c>
      <c r="AJ415" s="4">
        <v>190</v>
      </c>
      <c r="AK415" s="4">
        <v>139</v>
      </c>
      <c r="AL415" s="4">
        <v>2.9</v>
      </c>
      <c r="AM415" s="4">
        <v>195</v>
      </c>
      <c r="AN415" s="4" t="s">
        <v>155</v>
      </c>
      <c r="AO415" s="4">
        <v>2</v>
      </c>
      <c r="AP415" s="5">
        <v>0.85909722222222218</v>
      </c>
      <c r="AQ415" s="4">
        <v>47.161231000000001</v>
      </c>
      <c r="AR415" s="4">
        <v>-88.490960000000001</v>
      </c>
      <c r="AS415" s="4">
        <v>319.3</v>
      </c>
      <c r="AT415" s="4">
        <v>43.7</v>
      </c>
      <c r="AU415" s="4">
        <v>12</v>
      </c>
      <c r="AV415" s="4">
        <v>9</v>
      </c>
      <c r="AW415" s="4" t="s">
        <v>195</v>
      </c>
      <c r="AX415" s="4">
        <v>1.6942999999999999</v>
      </c>
      <c r="AY415" s="4">
        <v>1.0150999999999999</v>
      </c>
      <c r="AZ415" s="4">
        <v>3.2094</v>
      </c>
      <c r="BA415" s="4">
        <v>14.023</v>
      </c>
      <c r="BB415" s="4">
        <v>12.33</v>
      </c>
      <c r="BC415" s="4">
        <v>0.88</v>
      </c>
      <c r="BD415" s="4">
        <v>16.890999999999998</v>
      </c>
      <c r="BE415" s="4">
        <v>1548.2819999999999</v>
      </c>
      <c r="BF415" s="4">
        <v>558.399</v>
      </c>
      <c r="BG415" s="4">
        <v>2.431</v>
      </c>
      <c r="BH415" s="4">
        <v>0</v>
      </c>
      <c r="BI415" s="4">
        <v>2.431</v>
      </c>
      <c r="BJ415" s="4">
        <v>1.829</v>
      </c>
      <c r="BK415" s="4">
        <v>0</v>
      </c>
      <c r="BL415" s="4">
        <v>1.829</v>
      </c>
      <c r="BM415" s="4">
        <v>200.49879999999999</v>
      </c>
      <c r="BQ415" s="4">
        <v>539.29100000000005</v>
      </c>
      <c r="BR415" s="4">
        <v>0.33241799999999999</v>
      </c>
      <c r="BS415" s="4">
        <v>-5</v>
      </c>
      <c r="BT415" s="4">
        <v>-0.12673300000000001</v>
      </c>
      <c r="BU415" s="4">
        <v>8.1234590000000004</v>
      </c>
      <c r="BV415" s="4">
        <v>-2.5599980000000002</v>
      </c>
    </row>
    <row r="416" spans="1:74" x14ac:dyDescent="0.25">
      <c r="A416" s="2">
        <v>42067</v>
      </c>
      <c r="B416" s="3">
        <v>2.4909722222222222E-2</v>
      </c>
      <c r="C416" s="4">
        <v>8.48</v>
      </c>
      <c r="D416" s="4">
        <v>5.0343</v>
      </c>
      <c r="E416" s="4">
        <v>50342.738850000002</v>
      </c>
      <c r="F416" s="4">
        <v>68.5</v>
      </c>
      <c r="G416" s="4">
        <v>-5.8</v>
      </c>
      <c r="H416" s="4">
        <v>24759.1</v>
      </c>
      <c r="J416" s="4">
        <v>4.4000000000000004</v>
      </c>
      <c r="K416" s="4">
        <v>0.8548</v>
      </c>
      <c r="L416" s="4">
        <v>7.2488000000000001</v>
      </c>
      <c r="M416" s="4">
        <v>4.3033999999999999</v>
      </c>
      <c r="N416" s="4">
        <v>58.515999999999998</v>
      </c>
      <c r="O416" s="4">
        <v>0</v>
      </c>
      <c r="P416" s="4">
        <v>58.5</v>
      </c>
      <c r="Q416" s="4">
        <v>44.0152</v>
      </c>
      <c r="R416" s="4">
        <v>0</v>
      </c>
      <c r="S416" s="4">
        <v>44</v>
      </c>
      <c r="T416" s="4">
        <v>24759.1342</v>
      </c>
      <c r="W416" s="4">
        <v>0</v>
      </c>
      <c r="X416" s="4">
        <v>3.7648999999999999</v>
      </c>
      <c r="Y416" s="4">
        <v>12</v>
      </c>
      <c r="Z416" s="4">
        <v>849</v>
      </c>
      <c r="AA416" s="4">
        <v>877</v>
      </c>
      <c r="AB416" s="4">
        <v>869</v>
      </c>
      <c r="AC416" s="4">
        <v>63</v>
      </c>
      <c r="AD416" s="4">
        <v>4.9000000000000004</v>
      </c>
      <c r="AE416" s="4">
        <v>0.11</v>
      </c>
      <c r="AF416" s="4">
        <v>980</v>
      </c>
      <c r="AG416" s="4">
        <v>-16</v>
      </c>
      <c r="AH416" s="4">
        <v>9.2737259999999999</v>
      </c>
      <c r="AI416" s="4">
        <v>9</v>
      </c>
      <c r="AJ416" s="4">
        <v>190</v>
      </c>
      <c r="AK416" s="4">
        <v>139</v>
      </c>
      <c r="AL416" s="4">
        <v>3.1</v>
      </c>
      <c r="AM416" s="4">
        <v>195</v>
      </c>
      <c r="AN416" s="4" t="s">
        <v>155</v>
      </c>
      <c r="AO416" s="4">
        <v>2</v>
      </c>
      <c r="AP416" s="5">
        <v>0.85910879629629633</v>
      </c>
      <c r="AQ416" s="4">
        <v>47.161093999999999</v>
      </c>
      <c r="AR416" s="4">
        <v>-88.490801000000005</v>
      </c>
      <c r="AS416" s="4">
        <v>319.3</v>
      </c>
      <c r="AT416" s="4">
        <v>38.4</v>
      </c>
      <c r="AU416" s="4">
        <v>12</v>
      </c>
      <c r="AV416" s="4">
        <v>10</v>
      </c>
      <c r="AW416" s="4" t="s">
        <v>193</v>
      </c>
      <c r="AX416" s="4">
        <v>1.8</v>
      </c>
      <c r="AY416" s="4">
        <v>1</v>
      </c>
      <c r="AZ416" s="4">
        <v>3.3</v>
      </c>
      <c r="BA416" s="4">
        <v>14.023</v>
      </c>
      <c r="BB416" s="4">
        <v>12.27</v>
      </c>
      <c r="BC416" s="4">
        <v>0.87</v>
      </c>
      <c r="BD416" s="4">
        <v>16.984000000000002</v>
      </c>
      <c r="BE416" s="4">
        <v>1566.6869999999999</v>
      </c>
      <c r="BF416" s="4">
        <v>591.971</v>
      </c>
      <c r="BG416" s="4">
        <v>1.3240000000000001</v>
      </c>
      <c r="BH416" s="4">
        <v>0</v>
      </c>
      <c r="BI416" s="4">
        <v>1.3240000000000001</v>
      </c>
      <c r="BJ416" s="4">
        <v>0.996</v>
      </c>
      <c r="BK416" s="4">
        <v>0</v>
      </c>
      <c r="BL416" s="4">
        <v>0.996</v>
      </c>
      <c r="BM416" s="4">
        <v>176.95779999999999</v>
      </c>
      <c r="BQ416" s="4">
        <v>591.65800000000002</v>
      </c>
      <c r="BR416" s="4">
        <v>0.36697099999999999</v>
      </c>
      <c r="BS416" s="4">
        <v>-5</v>
      </c>
      <c r="BT416" s="4">
        <v>-0.126274</v>
      </c>
      <c r="BU416" s="4">
        <v>8.9678550000000001</v>
      </c>
      <c r="BV416" s="4">
        <v>-2.550729</v>
      </c>
    </row>
    <row r="417" spans="1:74" x14ac:dyDescent="0.25">
      <c r="A417" s="2">
        <v>42067</v>
      </c>
      <c r="B417" s="3">
        <v>2.4921296296296299E-2</v>
      </c>
      <c r="C417" s="4">
        <v>8.48</v>
      </c>
      <c r="D417" s="4">
        <v>5.3075999999999999</v>
      </c>
      <c r="E417" s="4">
        <v>53076.427949999998</v>
      </c>
      <c r="F417" s="4">
        <v>54.7</v>
      </c>
      <c r="G417" s="4">
        <v>-5.6</v>
      </c>
      <c r="H417" s="4">
        <v>23261.1</v>
      </c>
      <c r="J417" s="4">
        <v>4.99</v>
      </c>
      <c r="K417" s="4">
        <v>0.85370000000000001</v>
      </c>
      <c r="L417" s="4">
        <v>7.2394999999999996</v>
      </c>
      <c r="M417" s="4">
        <v>4.5312000000000001</v>
      </c>
      <c r="N417" s="4">
        <v>46.685299999999998</v>
      </c>
      <c r="O417" s="4">
        <v>0</v>
      </c>
      <c r="P417" s="4">
        <v>46.7</v>
      </c>
      <c r="Q417" s="4">
        <v>35.116300000000003</v>
      </c>
      <c r="R417" s="4">
        <v>0</v>
      </c>
      <c r="S417" s="4">
        <v>35.1</v>
      </c>
      <c r="T417" s="4">
        <v>23261.103200000001</v>
      </c>
      <c r="W417" s="4">
        <v>0</v>
      </c>
      <c r="X417" s="4">
        <v>4.2565</v>
      </c>
      <c r="Y417" s="4">
        <v>12</v>
      </c>
      <c r="Z417" s="4">
        <v>849</v>
      </c>
      <c r="AA417" s="4">
        <v>878</v>
      </c>
      <c r="AB417" s="4">
        <v>870</v>
      </c>
      <c r="AC417" s="4">
        <v>63</v>
      </c>
      <c r="AD417" s="4">
        <v>4.9000000000000004</v>
      </c>
      <c r="AE417" s="4">
        <v>0.11</v>
      </c>
      <c r="AF417" s="4">
        <v>980</v>
      </c>
      <c r="AG417" s="4">
        <v>-16</v>
      </c>
      <c r="AH417" s="4">
        <v>9.7272730000000003</v>
      </c>
      <c r="AI417" s="4">
        <v>9</v>
      </c>
      <c r="AJ417" s="4">
        <v>189.7</v>
      </c>
      <c r="AK417" s="4">
        <v>139</v>
      </c>
      <c r="AL417" s="4">
        <v>3.2</v>
      </c>
      <c r="AM417" s="4">
        <v>195</v>
      </c>
      <c r="AN417" s="4" t="s">
        <v>155</v>
      </c>
      <c r="AO417" s="4">
        <v>2</v>
      </c>
      <c r="AP417" s="5">
        <v>0.85912037037037037</v>
      </c>
      <c r="AQ417" s="4">
        <v>47.160991000000003</v>
      </c>
      <c r="AR417" s="4">
        <v>-88.490729000000002</v>
      </c>
      <c r="AS417" s="4">
        <v>319.10000000000002</v>
      </c>
      <c r="AT417" s="4">
        <v>35</v>
      </c>
      <c r="AU417" s="4">
        <v>12</v>
      </c>
      <c r="AV417" s="4">
        <v>10</v>
      </c>
      <c r="AW417" s="4" t="s">
        <v>193</v>
      </c>
      <c r="AX417" s="4">
        <v>1.6302000000000001</v>
      </c>
      <c r="AY417" s="4">
        <v>1</v>
      </c>
      <c r="AZ417" s="4">
        <v>2.1114000000000002</v>
      </c>
      <c r="BA417" s="4">
        <v>14.023</v>
      </c>
      <c r="BB417" s="4">
        <v>12.17</v>
      </c>
      <c r="BC417" s="4">
        <v>0.87</v>
      </c>
      <c r="BD417" s="4">
        <v>17.135000000000002</v>
      </c>
      <c r="BE417" s="4">
        <v>1557.018</v>
      </c>
      <c r="BF417" s="4">
        <v>620.26400000000001</v>
      </c>
      <c r="BG417" s="4">
        <v>1.0509999999999999</v>
      </c>
      <c r="BH417" s="4">
        <v>0</v>
      </c>
      <c r="BI417" s="4">
        <v>1.0509999999999999</v>
      </c>
      <c r="BJ417" s="4">
        <v>0.79100000000000004</v>
      </c>
      <c r="BK417" s="4">
        <v>0</v>
      </c>
      <c r="BL417" s="4">
        <v>0.79100000000000004</v>
      </c>
      <c r="BM417" s="4">
        <v>165.43799999999999</v>
      </c>
      <c r="BQ417" s="4">
        <v>665.63599999999997</v>
      </c>
      <c r="BR417" s="4">
        <v>0.42372700000000002</v>
      </c>
      <c r="BS417" s="4">
        <v>-5</v>
      </c>
      <c r="BT417" s="4">
        <v>-0.12672700000000001</v>
      </c>
      <c r="BU417" s="4">
        <v>10.354835</v>
      </c>
      <c r="BV417" s="4">
        <v>-2.5598909999999999</v>
      </c>
    </row>
    <row r="418" spans="1:74" x14ac:dyDescent="0.25">
      <c r="A418" s="2">
        <v>42067</v>
      </c>
      <c r="B418" s="3">
        <v>2.4932870370370373E-2</v>
      </c>
      <c r="C418" s="4">
        <v>8.7460000000000004</v>
      </c>
      <c r="D418" s="4">
        <v>5.2152000000000003</v>
      </c>
      <c r="E418" s="4">
        <v>52152.082999999999</v>
      </c>
      <c r="F418" s="4">
        <v>59.1</v>
      </c>
      <c r="G418" s="4">
        <v>1.1000000000000001</v>
      </c>
      <c r="H418" s="4">
        <v>22341</v>
      </c>
      <c r="J418" s="4">
        <v>5.3</v>
      </c>
      <c r="K418" s="4">
        <v>0.85340000000000005</v>
      </c>
      <c r="L418" s="4">
        <v>7.4637000000000002</v>
      </c>
      <c r="M418" s="4">
        <v>4.4504000000000001</v>
      </c>
      <c r="N418" s="4">
        <v>50.395400000000002</v>
      </c>
      <c r="O418" s="4">
        <v>0.93869999999999998</v>
      </c>
      <c r="P418" s="4">
        <v>51.3</v>
      </c>
      <c r="Q418" s="4">
        <v>37.906999999999996</v>
      </c>
      <c r="R418" s="4">
        <v>0.70609999999999995</v>
      </c>
      <c r="S418" s="4">
        <v>38.6</v>
      </c>
      <c r="T418" s="4">
        <v>22341.028300000002</v>
      </c>
      <c r="W418" s="4">
        <v>0</v>
      </c>
      <c r="X418" s="4">
        <v>4.5228000000000002</v>
      </c>
      <c r="Y418" s="4">
        <v>12</v>
      </c>
      <c r="Z418" s="4">
        <v>849</v>
      </c>
      <c r="AA418" s="4">
        <v>876</v>
      </c>
      <c r="AB418" s="4">
        <v>869</v>
      </c>
      <c r="AC418" s="4">
        <v>63</v>
      </c>
      <c r="AD418" s="4">
        <v>4.9000000000000004</v>
      </c>
      <c r="AE418" s="4">
        <v>0.11</v>
      </c>
      <c r="AF418" s="4">
        <v>980</v>
      </c>
      <c r="AG418" s="4">
        <v>-16</v>
      </c>
      <c r="AH418" s="4">
        <v>9</v>
      </c>
      <c r="AI418" s="4">
        <v>9</v>
      </c>
      <c r="AJ418" s="4">
        <v>189</v>
      </c>
      <c r="AK418" s="4">
        <v>139</v>
      </c>
      <c r="AL418" s="4">
        <v>2.9</v>
      </c>
      <c r="AM418" s="4">
        <v>195</v>
      </c>
      <c r="AN418" s="4" t="s">
        <v>155</v>
      </c>
      <c r="AO418" s="4">
        <v>2</v>
      </c>
      <c r="AP418" s="5">
        <v>0.85913194444444441</v>
      </c>
      <c r="AQ418" s="4">
        <v>47.160867000000003</v>
      </c>
      <c r="AR418" s="4">
        <v>-88.490683000000004</v>
      </c>
      <c r="AS418" s="4">
        <v>319</v>
      </c>
      <c r="AT418" s="4">
        <v>34.6</v>
      </c>
      <c r="AU418" s="4">
        <v>12</v>
      </c>
      <c r="AV418" s="4">
        <v>10</v>
      </c>
      <c r="AW418" s="4" t="s">
        <v>193</v>
      </c>
      <c r="AX418" s="4">
        <v>1.5150999999999999</v>
      </c>
      <c r="AY418" s="4">
        <v>1</v>
      </c>
      <c r="AZ418" s="4">
        <v>1.8150999999999999</v>
      </c>
      <c r="BA418" s="4">
        <v>14.023</v>
      </c>
      <c r="BB418" s="4">
        <v>12.14</v>
      </c>
      <c r="BC418" s="4">
        <v>0.87</v>
      </c>
      <c r="BD418" s="4">
        <v>17.184999999999999</v>
      </c>
      <c r="BE418" s="4">
        <v>1599.39</v>
      </c>
      <c r="BF418" s="4">
        <v>606.98599999999999</v>
      </c>
      <c r="BG418" s="4">
        <v>1.131</v>
      </c>
      <c r="BH418" s="4">
        <v>2.1000000000000001E-2</v>
      </c>
      <c r="BI418" s="4">
        <v>1.1519999999999999</v>
      </c>
      <c r="BJ418" s="4">
        <v>0.85099999999999998</v>
      </c>
      <c r="BK418" s="4">
        <v>1.6E-2</v>
      </c>
      <c r="BL418" s="4">
        <v>0.86699999999999999</v>
      </c>
      <c r="BM418" s="4">
        <v>158.31630000000001</v>
      </c>
      <c r="BQ418" s="4">
        <v>704.7</v>
      </c>
      <c r="BR418" s="4">
        <v>0.44358700000000001</v>
      </c>
      <c r="BS418" s="4">
        <v>-5</v>
      </c>
      <c r="BT418" s="4">
        <v>-0.12572800000000001</v>
      </c>
      <c r="BU418" s="4">
        <v>10.840168</v>
      </c>
      <c r="BV418" s="4">
        <v>-2.5397110000000001</v>
      </c>
    </row>
    <row r="419" spans="1:74" x14ac:dyDescent="0.25">
      <c r="A419" s="2">
        <v>42067</v>
      </c>
      <c r="B419" s="3">
        <v>2.4944444444444446E-2</v>
      </c>
      <c r="C419" s="4">
        <v>8.8070000000000004</v>
      </c>
      <c r="D419" s="4">
        <v>4.7946</v>
      </c>
      <c r="E419" s="4">
        <v>47946.177179999999</v>
      </c>
      <c r="F419" s="4">
        <v>73.2</v>
      </c>
      <c r="G419" s="4">
        <v>1.2</v>
      </c>
      <c r="H419" s="4">
        <v>21348</v>
      </c>
      <c r="J419" s="4">
        <v>4.91</v>
      </c>
      <c r="K419" s="4">
        <v>0.85780000000000001</v>
      </c>
      <c r="L419" s="4">
        <v>7.5541999999999998</v>
      </c>
      <c r="M419" s="4">
        <v>4.1128</v>
      </c>
      <c r="N419" s="4">
        <v>62.766399999999997</v>
      </c>
      <c r="O419" s="4">
        <v>1.0293000000000001</v>
      </c>
      <c r="P419" s="4">
        <v>63.8</v>
      </c>
      <c r="Q419" s="4">
        <v>47.212299999999999</v>
      </c>
      <c r="R419" s="4">
        <v>0.77429999999999999</v>
      </c>
      <c r="S419" s="4">
        <v>48</v>
      </c>
      <c r="T419" s="4">
        <v>21348.0268</v>
      </c>
      <c r="W419" s="4">
        <v>0</v>
      </c>
      <c r="X419" s="4">
        <v>4.2145000000000001</v>
      </c>
      <c r="Y419" s="4">
        <v>12</v>
      </c>
      <c r="Z419" s="4">
        <v>850</v>
      </c>
      <c r="AA419" s="4">
        <v>875</v>
      </c>
      <c r="AB419" s="4">
        <v>869</v>
      </c>
      <c r="AC419" s="4">
        <v>63</v>
      </c>
      <c r="AD419" s="4">
        <v>4.9000000000000004</v>
      </c>
      <c r="AE419" s="4">
        <v>0.11</v>
      </c>
      <c r="AF419" s="4">
        <v>980</v>
      </c>
      <c r="AG419" s="4">
        <v>-16</v>
      </c>
      <c r="AH419" s="4">
        <v>9</v>
      </c>
      <c r="AI419" s="4">
        <v>9</v>
      </c>
      <c r="AJ419" s="4">
        <v>189</v>
      </c>
      <c r="AK419" s="4">
        <v>139.30000000000001</v>
      </c>
      <c r="AL419" s="4">
        <v>2.4</v>
      </c>
      <c r="AM419" s="4">
        <v>195</v>
      </c>
      <c r="AN419" s="4" t="s">
        <v>155</v>
      </c>
      <c r="AO419" s="4">
        <v>2</v>
      </c>
      <c r="AP419" s="5">
        <v>0.85914351851851845</v>
      </c>
      <c r="AQ419" s="4">
        <v>47.160730999999998</v>
      </c>
      <c r="AR419" s="4">
        <v>-88.490647999999993</v>
      </c>
      <c r="AS419" s="4">
        <v>318.7</v>
      </c>
      <c r="AT419" s="4">
        <v>34.799999999999997</v>
      </c>
      <c r="AU419" s="4">
        <v>12</v>
      </c>
      <c r="AV419" s="4">
        <v>10</v>
      </c>
      <c r="AW419" s="4" t="s">
        <v>193</v>
      </c>
      <c r="AX419" s="4">
        <v>1.5849</v>
      </c>
      <c r="AY419" s="4">
        <v>1</v>
      </c>
      <c r="AZ419" s="4">
        <v>1.8849</v>
      </c>
      <c r="BA419" s="4">
        <v>14.023</v>
      </c>
      <c r="BB419" s="4">
        <v>12.55</v>
      </c>
      <c r="BC419" s="4">
        <v>0.9</v>
      </c>
      <c r="BD419" s="4">
        <v>16.579000000000001</v>
      </c>
      <c r="BE419" s="4">
        <v>1659.546</v>
      </c>
      <c r="BF419" s="4">
        <v>575.05600000000004</v>
      </c>
      <c r="BG419" s="4">
        <v>1.444</v>
      </c>
      <c r="BH419" s="4">
        <v>2.4E-2</v>
      </c>
      <c r="BI419" s="4">
        <v>1.468</v>
      </c>
      <c r="BJ419" s="4">
        <v>1.0860000000000001</v>
      </c>
      <c r="BK419" s="4">
        <v>1.7999999999999999E-2</v>
      </c>
      <c r="BL419" s="4">
        <v>1.1040000000000001</v>
      </c>
      <c r="BM419" s="4">
        <v>155.08760000000001</v>
      </c>
      <c r="BQ419" s="4">
        <v>673.19899999999996</v>
      </c>
      <c r="BR419" s="4">
        <v>0.40298299999999998</v>
      </c>
      <c r="BS419" s="4">
        <v>-5</v>
      </c>
      <c r="BT419" s="4">
        <v>-0.12527099999999999</v>
      </c>
      <c r="BU419" s="4">
        <v>9.8478980000000007</v>
      </c>
      <c r="BV419" s="4">
        <v>-2.5304690000000001</v>
      </c>
    </row>
    <row r="420" spans="1:74" x14ac:dyDescent="0.25">
      <c r="A420" s="2">
        <v>42067</v>
      </c>
      <c r="B420" s="3">
        <v>2.495601851851852E-2</v>
      </c>
      <c r="C420" s="4">
        <v>8.5670000000000002</v>
      </c>
      <c r="D420" s="4">
        <v>5.3036000000000003</v>
      </c>
      <c r="E420" s="4">
        <v>53036.03774</v>
      </c>
      <c r="F420" s="4">
        <v>76.8</v>
      </c>
      <c r="G420" s="4">
        <v>1.2</v>
      </c>
      <c r="H420" s="4">
        <v>20759.599999999999</v>
      </c>
      <c r="J420" s="4">
        <v>4.45</v>
      </c>
      <c r="K420" s="4">
        <v>0.85540000000000005</v>
      </c>
      <c r="L420" s="4">
        <v>7.3281000000000001</v>
      </c>
      <c r="M420" s="4">
        <v>4.5368000000000004</v>
      </c>
      <c r="N420" s="4">
        <v>65.696600000000004</v>
      </c>
      <c r="O420" s="4">
        <v>1.0265</v>
      </c>
      <c r="P420" s="4">
        <v>66.7</v>
      </c>
      <c r="Q420" s="4">
        <v>49.416400000000003</v>
      </c>
      <c r="R420" s="4">
        <v>0.77210000000000001</v>
      </c>
      <c r="S420" s="4">
        <v>50.2</v>
      </c>
      <c r="T420" s="4">
        <v>20759.596300000001</v>
      </c>
      <c r="W420" s="4">
        <v>0</v>
      </c>
      <c r="X420" s="4">
        <v>3.8054000000000001</v>
      </c>
      <c r="Y420" s="4">
        <v>11.9</v>
      </c>
      <c r="Z420" s="4">
        <v>848</v>
      </c>
      <c r="AA420" s="4">
        <v>875</v>
      </c>
      <c r="AB420" s="4">
        <v>868</v>
      </c>
      <c r="AC420" s="4">
        <v>63</v>
      </c>
      <c r="AD420" s="4">
        <v>4.9000000000000004</v>
      </c>
      <c r="AE420" s="4">
        <v>0.11</v>
      </c>
      <c r="AF420" s="4">
        <v>980</v>
      </c>
      <c r="AG420" s="4">
        <v>-16</v>
      </c>
      <c r="AH420" s="4">
        <v>9</v>
      </c>
      <c r="AI420" s="4">
        <v>9</v>
      </c>
      <c r="AJ420" s="4">
        <v>189.3</v>
      </c>
      <c r="AK420" s="4">
        <v>139.69999999999999</v>
      </c>
      <c r="AL420" s="4">
        <v>2.6</v>
      </c>
      <c r="AM420" s="4">
        <v>195</v>
      </c>
      <c r="AN420" s="4" t="s">
        <v>155</v>
      </c>
      <c r="AO420" s="4">
        <v>2</v>
      </c>
      <c r="AP420" s="5">
        <v>0.8591550925925926</v>
      </c>
      <c r="AQ420" s="4">
        <v>47.160587</v>
      </c>
      <c r="AR420" s="4">
        <v>-88.490634999999997</v>
      </c>
      <c r="AS420" s="4">
        <v>318.60000000000002</v>
      </c>
      <c r="AT420" s="4">
        <v>34.799999999999997</v>
      </c>
      <c r="AU420" s="4">
        <v>12</v>
      </c>
      <c r="AV420" s="4">
        <v>10</v>
      </c>
      <c r="AW420" s="4" t="s">
        <v>193</v>
      </c>
      <c r="AX420" s="4">
        <v>1.6849000000000001</v>
      </c>
      <c r="AY420" s="4">
        <v>1</v>
      </c>
      <c r="AZ420" s="4">
        <v>1.9849000000000001</v>
      </c>
      <c r="BA420" s="4">
        <v>14.023</v>
      </c>
      <c r="BB420" s="4">
        <v>12.33</v>
      </c>
      <c r="BC420" s="4">
        <v>0.88</v>
      </c>
      <c r="BD420" s="4">
        <v>16.901</v>
      </c>
      <c r="BE420" s="4">
        <v>1593.7470000000001</v>
      </c>
      <c r="BF420" s="4">
        <v>628.00199999999995</v>
      </c>
      <c r="BG420" s="4">
        <v>1.496</v>
      </c>
      <c r="BH420" s="4">
        <v>2.3E-2</v>
      </c>
      <c r="BI420" s="4">
        <v>1.52</v>
      </c>
      <c r="BJ420" s="4">
        <v>1.125</v>
      </c>
      <c r="BK420" s="4">
        <v>1.7999999999999999E-2</v>
      </c>
      <c r="BL420" s="4">
        <v>1.143</v>
      </c>
      <c r="BM420" s="4">
        <v>149.30350000000001</v>
      </c>
      <c r="BQ420" s="4">
        <v>601.76400000000001</v>
      </c>
      <c r="BR420" s="4">
        <v>0.38975599999999999</v>
      </c>
      <c r="BS420" s="4">
        <v>-5</v>
      </c>
      <c r="BT420" s="4">
        <v>-0.126</v>
      </c>
      <c r="BU420" s="4">
        <v>9.5246680000000001</v>
      </c>
      <c r="BV420" s="4">
        <v>-2.5451999999999999</v>
      </c>
    </row>
    <row r="421" spans="1:74" x14ac:dyDescent="0.25">
      <c r="A421" s="2">
        <v>42067</v>
      </c>
      <c r="B421" s="3">
        <v>2.4967592592592593E-2</v>
      </c>
      <c r="C421" s="4">
        <v>8.3130000000000006</v>
      </c>
      <c r="D421" s="4">
        <v>5.6668000000000003</v>
      </c>
      <c r="E421" s="4">
        <v>56667.759740000001</v>
      </c>
      <c r="F421" s="4">
        <v>78.2</v>
      </c>
      <c r="G421" s="4">
        <v>1.2</v>
      </c>
      <c r="H421" s="4">
        <v>20828.3</v>
      </c>
      <c r="J421" s="4">
        <v>4.2</v>
      </c>
      <c r="K421" s="4">
        <v>0.85389999999999999</v>
      </c>
      <c r="L421" s="4">
        <v>7.0987</v>
      </c>
      <c r="M421" s="4">
        <v>4.8388999999999998</v>
      </c>
      <c r="N421" s="4">
        <v>66.744399999999999</v>
      </c>
      <c r="O421" s="4">
        <v>1.0246999999999999</v>
      </c>
      <c r="P421" s="4">
        <v>67.8</v>
      </c>
      <c r="Q421" s="4">
        <v>50.204500000000003</v>
      </c>
      <c r="R421" s="4">
        <v>0.77080000000000004</v>
      </c>
      <c r="S421" s="4">
        <v>51</v>
      </c>
      <c r="T421" s="4">
        <v>20828.3164</v>
      </c>
      <c r="W421" s="4">
        <v>0</v>
      </c>
      <c r="X421" s="4">
        <v>3.5834999999999999</v>
      </c>
      <c r="Y421" s="4">
        <v>12</v>
      </c>
      <c r="Z421" s="4">
        <v>847</v>
      </c>
      <c r="AA421" s="4">
        <v>874</v>
      </c>
      <c r="AB421" s="4">
        <v>867</v>
      </c>
      <c r="AC421" s="4">
        <v>63</v>
      </c>
      <c r="AD421" s="4">
        <v>4.9000000000000004</v>
      </c>
      <c r="AE421" s="4">
        <v>0.11</v>
      </c>
      <c r="AF421" s="4">
        <v>980</v>
      </c>
      <c r="AG421" s="4">
        <v>-16</v>
      </c>
      <c r="AH421" s="4">
        <v>9</v>
      </c>
      <c r="AI421" s="4">
        <v>9</v>
      </c>
      <c r="AJ421" s="4">
        <v>189.7</v>
      </c>
      <c r="AK421" s="4">
        <v>139</v>
      </c>
      <c r="AL421" s="4">
        <v>3</v>
      </c>
      <c r="AM421" s="4">
        <v>195</v>
      </c>
      <c r="AN421" s="4" t="s">
        <v>155</v>
      </c>
      <c r="AO421" s="4">
        <v>2</v>
      </c>
      <c r="AP421" s="5">
        <v>0.85916666666666675</v>
      </c>
      <c r="AQ421" s="4">
        <v>47.160443999999998</v>
      </c>
      <c r="AR421" s="4">
        <v>-88.490646999999996</v>
      </c>
      <c r="AS421" s="4">
        <v>318.39999999999998</v>
      </c>
      <c r="AT421" s="4">
        <v>34.799999999999997</v>
      </c>
      <c r="AU421" s="4">
        <v>12</v>
      </c>
      <c r="AV421" s="4">
        <v>10</v>
      </c>
      <c r="AW421" s="4" t="s">
        <v>193</v>
      </c>
      <c r="AX421" s="4">
        <v>1.7</v>
      </c>
      <c r="AY421" s="4">
        <v>1</v>
      </c>
      <c r="AZ421" s="4">
        <v>2</v>
      </c>
      <c r="BA421" s="4">
        <v>14.023</v>
      </c>
      <c r="BB421" s="4">
        <v>12.19</v>
      </c>
      <c r="BC421" s="4">
        <v>0.87</v>
      </c>
      <c r="BD421" s="4">
        <v>17.109000000000002</v>
      </c>
      <c r="BE421" s="4">
        <v>1535.075</v>
      </c>
      <c r="BF421" s="4">
        <v>665.99699999999996</v>
      </c>
      <c r="BG421" s="4">
        <v>1.5109999999999999</v>
      </c>
      <c r="BH421" s="4">
        <v>2.3E-2</v>
      </c>
      <c r="BI421" s="4">
        <v>1.5349999999999999</v>
      </c>
      <c r="BJ421" s="4">
        <v>1.137</v>
      </c>
      <c r="BK421" s="4">
        <v>1.7000000000000001E-2</v>
      </c>
      <c r="BL421" s="4">
        <v>1.1539999999999999</v>
      </c>
      <c r="BM421" s="4">
        <v>148.94409999999999</v>
      </c>
      <c r="BQ421" s="4">
        <v>563.45100000000002</v>
      </c>
      <c r="BR421" s="4">
        <v>0.42673100000000003</v>
      </c>
      <c r="BS421" s="4">
        <v>-5</v>
      </c>
      <c r="BT421" s="4">
        <v>-0.12626899999999999</v>
      </c>
      <c r="BU421" s="4">
        <v>10.428246</v>
      </c>
      <c r="BV421" s="4">
        <v>-2.5506280000000001</v>
      </c>
    </row>
    <row r="422" spans="1:74" x14ac:dyDescent="0.25">
      <c r="A422" s="2">
        <v>42067</v>
      </c>
      <c r="B422" s="3">
        <v>2.4979166666666667E-2</v>
      </c>
      <c r="C422" s="4">
        <v>8.3559999999999999</v>
      </c>
      <c r="D422" s="4">
        <v>5.6684999999999999</v>
      </c>
      <c r="E422" s="4">
        <v>56685.137620000001</v>
      </c>
      <c r="F422" s="4">
        <v>80.3</v>
      </c>
      <c r="G422" s="4">
        <v>1.2</v>
      </c>
      <c r="H422" s="4">
        <v>21076.1</v>
      </c>
      <c r="J422" s="4">
        <v>4</v>
      </c>
      <c r="K422" s="4">
        <v>0.85329999999999995</v>
      </c>
      <c r="L422" s="4">
        <v>7.1302000000000003</v>
      </c>
      <c r="M422" s="4">
        <v>4.8372000000000002</v>
      </c>
      <c r="N422" s="4">
        <v>68.491799999999998</v>
      </c>
      <c r="O422" s="4">
        <v>1.024</v>
      </c>
      <c r="P422" s="4">
        <v>69.5</v>
      </c>
      <c r="Q422" s="4">
        <v>51.515099999999997</v>
      </c>
      <c r="R422" s="4">
        <v>0.7702</v>
      </c>
      <c r="S422" s="4">
        <v>52.3</v>
      </c>
      <c r="T422" s="4">
        <v>21076.1041</v>
      </c>
      <c r="W422" s="4">
        <v>0</v>
      </c>
      <c r="X422" s="4">
        <v>3.4134000000000002</v>
      </c>
      <c r="Y422" s="4">
        <v>12</v>
      </c>
      <c r="Z422" s="4">
        <v>846</v>
      </c>
      <c r="AA422" s="4">
        <v>875</v>
      </c>
      <c r="AB422" s="4">
        <v>866</v>
      </c>
      <c r="AC422" s="4">
        <v>62.7</v>
      </c>
      <c r="AD422" s="4">
        <v>4.88</v>
      </c>
      <c r="AE422" s="4">
        <v>0.11</v>
      </c>
      <c r="AF422" s="4">
        <v>980</v>
      </c>
      <c r="AG422" s="4">
        <v>-16</v>
      </c>
      <c r="AH422" s="4">
        <v>9</v>
      </c>
      <c r="AI422" s="4">
        <v>9</v>
      </c>
      <c r="AJ422" s="4">
        <v>189</v>
      </c>
      <c r="AK422" s="4">
        <v>139</v>
      </c>
      <c r="AL422" s="4">
        <v>3.1</v>
      </c>
      <c r="AM422" s="4">
        <v>195</v>
      </c>
      <c r="AN422" s="4" t="s">
        <v>155</v>
      </c>
      <c r="AO422" s="4">
        <v>2</v>
      </c>
      <c r="AP422" s="5">
        <v>0.85917824074074067</v>
      </c>
      <c r="AQ422" s="4">
        <v>47.160303999999996</v>
      </c>
      <c r="AR422" s="4">
        <v>-88.490657999999996</v>
      </c>
      <c r="AS422" s="4">
        <v>317.89999999999998</v>
      </c>
      <c r="AT422" s="4">
        <v>34.5</v>
      </c>
      <c r="AU422" s="4">
        <v>12</v>
      </c>
      <c r="AV422" s="4">
        <v>10</v>
      </c>
      <c r="AW422" s="4" t="s">
        <v>193</v>
      </c>
      <c r="AX422" s="4">
        <v>1.7848999999999999</v>
      </c>
      <c r="AY422" s="4">
        <v>1.3395999999999999</v>
      </c>
      <c r="AZ422" s="4">
        <v>2.3395999999999999</v>
      </c>
      <c r="BA422" s="4">
        <v>14.023</v>
      </c>
      <c r="BB422" s="4">
        <v>12.14</v>
      </c>
      <c r="BC422" s="4">
        <v>0.87</v>
      </c>
      <c r="BD422" s="4">
        <v>17.186</v>
      </c>
      <c r="BE422" s="4">
        <v>1535.893</v>
      </c>
      <c r="BF422" s="4">
        <v>663.173</v>
      </c>
      <c r="BG422" s="4">
        <v>1.5449999999999999</v>
      </c>
      <c r="BH422" s="4">
        <v>2.3E-2</v>
      </c>
      <c r="BI422" s="4">
        <v>1.5680000000000001</v>
      </c>
      <c r="BJ422" s="4">
        <v>1.1619999999999999</v>
      </c>
      <c r="BK422" s="4">
        <v>1.7000000000000001E-2</v>
      </c>
      <c r="BL422" s="4">
        <v>1.179</v>
      </c>
      <c r="BM422" s="4">
        <v>150.1302</v>
      </c>
      <c r="BQ422" s="4">
        <v>534.61199999999997</v>
      </c>
      <c r="BR422" s="4">
        <v>0.44099300000000002</v>
      </c>
      <c r="BS422" s="4">
        <v>-5</v>
      </c>
      <c r="BT422" s="4">
        <v>-0.12726799999999999</v>
      </c>
      <c r="BU422" s="4">
        <v>10.776767</v>
      </c>
      <c r="BV422" s="4">
        <v>-2.570808</v>
      </c>
    </row>
    <row r="423" spans="1:74" x14ac:dyDescent="0.25">
      <c r="A423" s="2">
        <v>42067</v>
      </c>
      <c r="B423" s="3">
        <v>2.499074074074074E-2</v>
      </c>
      <c r="C423" s="4">
        <v>8.516</v>
      </c>
      <c r="D423" s="4">
        <v>5.5183999999999997</v>
      </c>
      <c r="E423" s="4">
        <v>55183.81076</v>
      </c>
      <c r="F423" s="4">
        <v>80.3</v>
      </c>
      <c r="G423" s="4">
        <v>1.1000000000000001</v>
      </c>
      <c r="H423" s="4">
        <v>21077</v>
      </c>
      <c r="J423" s="4">
        <v>3.9</v>
      </c>
      <c r="K423" s="4">
        <v>0.85350000000000004</v>
      </c>
      <c r="L423" s="4">
        <v>7.2689000000000004</v>
      </c>
      <c r="M423" s="4">
        <v>4.7100999999999997</v>
      </c>
      <c r="N423" s="4">
        <v>68.538700000000006</v>
      </c>
      <c r="O423" s="4">
        <v>0.97699999999999998</v>
      </c>
      <c r="P423" s="4">
        <v>69.5</v>
      </c>
      <c r="Q423" s="4">
        <v>51.539900000000003</v>
      </c>
      <c r="R423" s="4">
        <v>0.73470000000000002</v>
      </c>
      <c r="S423" s="4">
        <v>52.3</v>
      </c>
      <c r="T423" s="4">
        <v>21077.020799999998</v>
      </c>
      <c r="W423" s="4">
        <v>0</v>
      </c>
      <c r="X423" s="4">
        <v>3.3288000000000002</v>
      </c>
      <c r="Y423" s="4">
        <v>12</v>
      </c>
      <c r="Z423" s="4">
        <v>847</v>
      </c>
      <c r="AA423" s="4">
        <v>875</v>
      </c>
      <c r="AB423" s="4">
        <v>866</v>
      </c>
      <c r="AC423" s="4">
        <v>62</v>
      </c>
      <c r="AD423" s="4">
        <v>4.83</v>
      </c>
      <c r="AE423" s="4">
        <v>0.11</v>
      </c>
      <c r="AF423" s="4">
        <v>980</v>
      </c>
      <c r="AG423" s="4">
        <v>-16</v>
      </c>
      <c r="AH423" s="4">
        <v>9</v>
      </c>
      <c r="AI423" s="4">
        <v>9</v>
      </c>
      <c r="AJ423" s="4">
        <v>189</v>
      </c>
      <c r="AK423" s="4">
        <v>139</v>
      </c>
      <c r="AL423" s="4">
        <v>3</v>
      </c>
      <c r="AM423" s="4">
        <v>195</v>
      </c>
      <c r="AN423" s="4" t="s">
        <v>155</v>
      </c>
      <c r="AO423" s="4">
        <v>2</v>
      </c>
      <c r="AP423" s="5">
        <v>0.85918981481481482</v>
      </c>
      <c r="AQ423" s="4">
        <v>47.160164000000002</v>
      </c>
      <c r="AR423" s="4">
        <v>-88.490651999999997</v>
      </c>
      <c r="AS423" s="4">
        <v>317.5</v>
      </c>
      <c r="AT423" s="4">
        <v>34.9</v>
      </c>
      <c r="AU423" s="4">
        <v>12</v>
      </c>
      <c r="AV423" s="4">
        <v>10</v>
      </c>
      <c r="AW423" s="4" t="s">
        <v>193</v>
      </c>
      <c r="AX423" s="4">
        <v>1.3754999999999999</v>
      </c>
      <c r="AY423" s="4">
        <v>1.4849000000000001</v>
      </c>
      <c r="AZ423" s="4">
        <v>2.4</v>
      </c>
      <c r="BA423" s="4">
        <v>14.023</v>
      </c>
      <c r="BB423" s="4">
        <v>12.16</v>
      </c>
      <c r="BC423" s="4">
        <v>0.87</v>
      </c>
      <c r="BD423" s="4">
        <v>17.16</v>
      </c>
      <c r="BE423" s="4">
        <v>1564.4659999999999</v>
      </c>
      <c r="BF423" s="4">
        <v>645.21400000000006</v>
      </c>
      <c r="BG423" s="4">
        <v>1.5449999999999999</v>
      </c>
      <c r="BH423" s="4">
        <v>2.1999999999999999E-2</v>
      </c>
      <c r="BI423" s="4">
        <v>1.5669999999999999</v>
      </c>
      <c r="BJ423" s="4">
        <v>1.1619999999999999</v>
      </c>
      <c r="BK423" s="4">
        <v>1.7000000000000001E-2</v>
      </c>
      <c r="BL423" s="4">
        <v>1.1779999999999999</v>
      </c>
      <c r="BM423" s="4">
        <v>150.01150000000001</v>
      </c>
      <c r="BQ423" s="4">
        <v>520.92899999999997</v>
      </c>
      <c r="BR423" s="4">
        <v>0.47666500000000001</v>
      </c>
      <c r="BS423" s="4">
        <v>-5</v>
      </c>
      <c r="BT423" s="4">
        <v>-0.127467</v>
      </c>
      <c r="BU423" s="4">
        <v>11.648509000000001</v>
      </c>
      <c r="BV423" s="4">
        <v>-2.574824</v>
      </c>
    </row>
    <row r="424" spans="1:74" x14ac:dyDescent="0.25">
      <c r="A424" s="2">
        <v>42067</v>
      </c>
      <c r="B424" s="3">
        <v>2.5002314814814811E-2</v>
      </c>
      <c r="C424" s="4">
        <v>8.4550000000000001</v>
      </c>
      <c r="D424" s="4">
        <v>5.5407000000000002</v>
      </c>
      <c r="E424" s="4">
        <v>55407.099600000001</v>
      </c>
      <c r="F424" s="4">
        <v>80.900000000000006</v>
      </c>
      <c r="G424" s="4">
        <v>0.9</v>
      </c>
      <c r="H424" s="4">
        <v>20871.900000000001</v>
      </c>
      <c r="J424" s="4">
        <v>3.9</v>
      </c>
      <c r="K424" s="4">
        <v>0.85399999999999998</v>
      </c>
      <c r="L424" s="4">
        <v>7.2202999999999999</v>
      </c>
      <c r="M424" s="4">
        <v>4.7317</v>
      </c>
      <c r="N424" s="4">
        <v>69.093000000000004</v>
      </c>
      <c r="O424" s="4">
        <v>0.75980000000000003</v>
      </c>
      <c r="P424" s="4">
        <v>69.900000000000006</v>
      </c>
      <c r="Q424" s="4">
        <v>51.956800000000001</v>
      </c>
      <c r="R424" s="4">
        <v>0.57130000000000003</v>
      </c>
      <c r="S424" s="4">
        <v>52.5</v>
      </c>
      <c r="T424" s="4">
        <v>20871.881799999999</v>
      </c>
      <c r="W424" s="4">
        <v>0</v>
      </c>
      <c r="X424" s="4">
        <v>3.3304999999999998</v>
      </c>
      <c r="Y424" s="4">
        <v>12</v>
      </c>
      <c r="Z424" s="4">
        <v>847</v>
      </c>
      <c r="AA424" s="4">
        <v>875</v>
      </c>
      <c r="AB424" s="4">
        <v>865</v>
      </c>
      <c r="AC424" s="4">
        <v>62</v>
      </c>
      <c r="AD424" s="4">
        <v>4.83</v>
      </c>
      <c r="AE424" s="4">
        <v>0.11</v>
      </c>
      <c r="AF424" s="4">
        <v>980</v>
      </c>
      <c r="AG424" s="4">
        <v>-16</v>
      </c>
      <c r="AH424" s="4">
        <v>9</v>
      </c>
      <c r="AI424" s="4">
        <v>9</v>
      </c>
      <c r="AJ424" s="4">
        <v>189</v>
      </c>
      <c r="AK424" s="4">
        <v>139</v>
      </c>
      <c r="AL424" s="4">
        <v>2.9</v>
      </c>
      <c r="AM424" s="4">
        <v>195</v>
      </c>
      <c r="AN424" s="4" t="s">
        <v>155</v>
      </c>
      <c r="AO424" s="4">
        <v>2</v>
      </c>
      <c r="AP424" s="5">
        <v>0.85920138888888886</v>
      </c>
      <c r="AQ424" s="4">
        <v>47.160029999999999</v>
      </c>
      <c r="AR424" s="4">
        <v>-88.490616000000003</v>
      </c>
      <c r="AS424" s="4">
        <v>317.10000000000002</v>
      </c>
      <c r="AT424" s="4">
        <v>35.299999999999997</v>
      </c>
      <c r="AU424" s="4">
        <v>12</v>
      </c>
      <c r="AV424" s="4">
        <v>10</v>
      </c>
      <c r="AW424" s="4" t="s">
        <v>193</v>
      </c>
      <c r="AX424" s="4">
        <v>1.3</v>
      </c>
      <c r="AY424" s="4">
        <v>1.5849</v>
      </c>
      <c r="AZ424" s="4">
        <v>2.4</v>
      </c>
      <c r="BA424" s="4">
        <v>14.023</v>
      </c>
      <c r="BB424" s="4">
        <v>12.2</v>
      </c>
      <c r="BC424" s="4">
        <v>0.87</v>
      </c>
      <c r="BD424" s="4">
        <v>17.097999999999999</v>
      </c>
      <c r="BE424" s="4">
        <v>1559.277</v>
      </c>
      <c r="BF424" s="4">
        <v>650.37199999999996</v>
      </c>
      <c r="BG424" s="4">
        <v>1.5629999999999999</v>
      </c>
      <c r="BH424" s="4">
        <v>1.7000000000000001E-2</v>
      </c>
      <c r="BI424" s="4">
        <v>1.58</v>
      </c>
      <c r="BJ424" s="4">
        <v>1.175</v>
      </c>
      <c r="BK424" s="4">
        <v>1.2999999999999999E-2</v>
      </c>
      <c r="BL424" s="4">
        <v>1.1879999999999999</v>
      </c>
      <c r="BM424" s="4">
        <v>149.05670000000001</v>
      </c>
      <c r="BQ424" s="4">
        <v>522.97699999999998</v>
      </c>
      <c r="BR424" s="4">
        <v>0.46200000000000002</v>
      </c>
      <c r="BS424" s="4">
        <v>-5</v>
      </c>
      <c r="BT424" s="4">
        <v>-0.12679799999999999</v>
      </c>
      <c r="BU424" s="4">
        <v>11.290125</v>
      </c>
      <c r="BV424" s="4">
        <v>-2.5613199999999998</v>
      </c>
    </row>
    <row r="425" spans="1:74" x14ac:dyDescent="0.25">
      <c r="A425" s="2">
        <v>42067</v>
      </c>
      <c r="B425" s="3">
        <v>2.5013888888888891E-2</v>
      </c>
      <c r="C425" s="4">
        <v>8.42</v>
      </c>
      <c r="D425" s="4">
        <v>5.657</v>
      </c>
      <c r="E425" s="4">
        <v>56570.446219999998</v>
      </c>
      <c r="F425" s="4">
        <v>82.2</v>
      </c>
      <c r="G425" s="4">
        <v>-0.2</v>
      </c>
      <c r="H425" s="4">
        <v>20753.5</v>
      </c>
      <c r="J425" s="4">
        <v>3.9</v>
      </c>
      <c r="K425" s="4">
        <v>0.85319999999999996</v>
      </c>
      <c r="L425" s="4">
        <v>7.1839000000000004</v>
      </c>
      <c r="M425" s="4">
        <v>4.8263999999999996</v>
      </c>
      <c r="N425" s="4">
        <v>70.100700000000003</v>
      </c>
      <c r="O425" s="4">
        <v>0</v>
      </c>
      <c r="P425" s="4">
        <v>70.099999999999994</v>
      </c>
      <c r="Q425" s="4">
        <v>52.714599999999997</v>
      </c>
      <c r="R425" s="4">
        <v>0</v>
      </c>
      <c r="S425" s="4">
        <v>52.7</v>
      </c>
      <c r="T425" s="4">
        <v>20753.478299999999</v>
      </c>
      <c r="W425" s="4">
        <v>0</v>
      </c>
      <c r="X425" s="4">
        <v>3.3273999999999999</v>
      </c>
      <c r="Y425" s="4">
        <v>11.9</v>
      </c>
      <c r="Z425" s="4">
        <v>848</v>
      </c>
      <c r="AA425" s="4">
        <v>875</v>
      </c>
      <c r="AB425" s="4">
        <v>864</v>
      </c>
      <c r="AC425" s="4">
        <v>62</v>
      </c>
      <c r="AD425" s="4">
        <v>4.83</v>
      </c>
      <c r="AE425" s="4">
        <v>0.11</v>
      </c>
      <c r="AF425" s="4">
        <v>980</v>
      </c>
      <c r="AG425" s="4">
        <v>-16</v>
      </c>
      <c r="AH425" s="4">
        <v>9.266</v>
      </c>
      <c r="AI425" s="4">
        <v>9</v>
      </c>
      <c r="AJ425" s="4">
        <v>189.3</v>
      </c>
      <c r="AK425" s="4">
        <v>139</v>
      </c>
      <c r="AL425" s="4">
        <v>2.6</v>
      </c>
      <c r="AM425" s="4">
        <v>195</v>
      </c>
      <c r="AN425" s="4" t="s">
        <v>155</v>
      </c>
      <c r="AO425" s="4">
        <v>2</v>
      </c>
      <c r="AP425" s="5">
        <v>0.85921296296296301</v>
      </c>
      <c r="AQ425" s="4">
        <v>47.159787999999999</v>
      </c>
      <c r="AR425" s="4">
        <v>-88.490471999999997</v>
      </c>
      <c r="AS425" s="4">
        <v>316.7</v>
      </c>
      <c r="AT425" s="4">
        <v>35.299999999999997</v>
      </c>
      <c r="AU425" s="4">
        <v>12</v>
      </c>
      <c r="AV425" s="4">
        <v>10</v>
      </c>
      <c r="AW425" s="4" t="s">
        <v>193</v>
      </c>
      <c r="AX425" s="4">
        <v>1.0452999999999999</v>
      </c>
      <c r="AY425" s="4">
        <v>1.6</v>
      </c>
      <c r="AZ425" s="4">
        <v>2.0604</v>
      </c>
      <c r="BA425" s="4">
        <v>14.023</v>
      </c>
      <c r="BB425" s="4">
        <v>12.13</v>
      </c>
      <c r="BC425" s="4">
        <v>0.87</v>
      </c>
      <c r="BD425" s="4">
        <v>17.21</v>
      </c>
      <c r="BE425" s="4">
        <v>1546.2819999999999</v>
      </c>
      <c r="BF425" s="4">
        <v>661.19600000000003</v>
      </c>
      <c r="BG425" s="4">
        <v>1.58</v>
      </c>
      <c r="BH425" s="4">
        <v>0</v>
      </c>
      <c r="BI425" s="4">
        <v>1.58</v>
      </c>
      <c r="BJ425" s="4">
        <v>1.1879999999999999</v>
      </c>
      <c r="BK425" s="4">
        <v>0</v>
      </c>
      <c r="BL425" s="4">
        <v>1.1879999999999999</v>
      </c>
      <c r="BM425" s="4">
        <v>147.71969999999999</v>
      </c>
      <c r="BQ425" s="4">
        <v>520.74699999999996</v>
      </c>
      <c r="BR425" s="4">
        <v>0.453488</v>
      </c>
      <c r="BS425" s="4">
        <v>-5</v>
      </c>
      <c r="BT425" s="4">
        <v>-0.12820200000000001</v>
      </c>
      <c r="BU425" s="4">
        <v>11.082113</v>
      </c>
      <c r="BV425" s="4">
        <v>-2.58968</v>
      </c>
    </row>
    <row r="426" spans="1:74" x14ac:dyDescent="0.25">
      <c r="A426" s="2">
        <v>42067</v>
      </c>
      <c r="B426" s="3">
        <v>2.5025462962962961E-2</v>
      </c>
      <c r="C426" s="4">
        <v>8.5359999999999996</v>
      </c>
      <c r="D426" s="4">
        <v>5.5902000000000003</v>
      </c>
      <c r="E426" s="4">
        <v>55901.544439999998</v>
      </c>
      <c r="F426" s="4">
        <v>82.3</v>
      </c>
      <c r="G426" s="4">
        <v>-0.2</v>
      </c>
      <c r="H426" s="4">
        <v>20768.400000000001</v>
      </c>
      <c r="J426" s="4">
        <v>3.9</v>
      </c>
      <c r="K426" s="4">
        <v>0.8528</v>
      </c>
      <c r="L426" s="4">
        <v>7.2801</v>
      </c>
      <c r="M426" s="4">
        <v>4.7675999999999998</v>
      </c>
      <c r="N426" s="4">
        <v>70.189400000000006</v>
      </c>
      <c r="O426" s="4">
        <v>0</v>
      </c>
      <c r="P426" s="4">
        <v>70.2</v>
      </c>
      <c r="Q426" s="4">
        <v>52.781300000000002</v>
      </c>
      <c r="R426" s="4">
        <v>0</v>
      </c>
      <c r="S426" s="4">
        <v>52.8</v>
      </c>
      <c r="T426" s="4">
        <v>20768.356100000001</v>
      </c>
      <c r="W426" s="4">
        <v>0</v>
      </c>
      <c r="X426" s="4">
        <v>3.3260999999999998</v>
      </c>
      <c r="Y426" s="4">
        <v>12</v>
      </c>
      <c r="Z426" s="4">
        <v>847</v>
      </c>
      <c r="AA426" s="4">
        <v>875</v>
      </c>
      <c r="AB426" s="4">
        <v>864</v>
      </c>
      <c r="AC426" s="4">
        <v>62</v>
      </c>
      <c r="AD426" s="4">
        <v>4.83</v>
      </c>
      <c r="AE426" s="4">
        <v>0.11</v>
      </c>
      <c r="AF426" s="4">
        <v>980</v>
      </c>
      <c r="AG426" s="4">
        <v>-16</v>
      </c>
      <c r="AH426" s="4">
        <v>10</v>
      </c>
      <c r="AI426" s="4">
        <v>9</v>
      </c>
      <c r="AJ426" s="4">
        <v>190</v>
      </c>
      <c r="AK426" s="4">
        <v>139</v>
      </c>
      <c r="AL426" s="4">
        <v>2.4</v>
      </c>
      <c r="AM426" s="4">
        <v>195</v>
      </c>
      <c r="AN426" s="4" t="s">
        <v>155</v>
      </c>
      <c r="AO426" s="4">
        <v>2</v>
      </c>
      <c r="AP426" s="5">
        <v>0.85923611111111109</v>
      </c>
      <c r="AQ426" s="4">
        <v>47.159748</v>
      </c>
      <c r="AR426" s="4">
        <v>-88.490448000000001</v>
      </c>
      <c r="AS426" s="4">
        <v>316.60000000000002</v>
      </c>
      <c r="AT426" s="4">
        <v>35.9</v>
      </c>
      <c r="AU426" s="4">
        <v>12</v>
      </c>
      <c r="AV426" s="4">
        <v>10</v>
      </c>
      <c r="AW426" s="4" t="s">
        <v>193</v>
      </c>
      <c r="AX426" s="4">
        <v>1</v>
      </c>
      <c r="AY426" s="4">
        <v>1.6</v>
      </c>
      <c r="AZ426" s="4">
        <v>2</v>
      </c>
      <c r="BA426" s="4">
        <v>14.023</v>
      </c>
      <c r="BB426" s="4">
        <v>12.11</v>
      </c>
      <c r="BC426" s="4">
        <v>0.86</v>
      </c>
      <c r="BD426" s="4">
        <v>17.254000000000001</v>
      </c>
      <c r="BE426" s="4">
        <v>1562.6669999999999</v>
      </c>
      <c r="BF426" s="4">
        <v>651.33299999999997</v>
      </c>
      <c r="BG426" s="4">
        <v>1.5780000000000001</v>
      </c>
      <c r="BH426" s="4">
        <v>0</v>
      </c>
      <c r="BI426" s="4">
        <v>1.5780000000000001</v>
      </c>
      <c r="BJ426" s="4">
        <v>1.1859999999999999</v>
      </c>
      <c r="BK426" s="4">
        <v>0</v>
      </c>
      <c r="BL426" s="4">
        <v>1.1859999999999999</v>
      </c>
      <c r="BM426" s="4">
        <v>147.41890000000001</v>
      </c>
      <c r="BQ426" s="4">
        <v>519.11699999999996</v>
      </c>
      <c r="BR426" s="4">
        <v>0.421956</v>
      </c>
      <c r="BS426" s="4">
        <v>-5</v>
      </c>
      <c r="BT426" s="4">
        <v>-0.12626799999999999</v>
      </c>
      <c r="BU426" s="4">
        <v>10.311541</v>
      </c>
      <c r="BV426" s="4">
        <v>-2.5506169999999999</v>
      </c>
    </row>
    <row r="427" spans="1:74" x14ac:dyDescent="0.25">
      <c r="A427" s="2">
        <v>42067</v>
      </c>
      <c r="B427" s="3">
        <v>2.5037037037037038E-2</v>
      </c>
      <c r="C427" s="4">
        <v>8.7750000000000004</v>
      </c>
      <c r="D427" s="4">
        <v>5.1197999999999997</v>
      </c>
      <c r="E427" s="4">
        <v>51198.115700000002</v>
      </c>
      <c r="F427" s="4">
        <v>81.400000000000006</v>
      </c>
      <c r="G427" s="4">
        <v>-0.1</v>
      </c>
      <c r="H427" s="4">
        <v>20844.099999999999</v>
      </c>
      <c r="J427" s="4">
        <v>3.8</v>
      </c>
      <c r="K427" s="4">
        <v>0.85540000000000005</v>
      </c>
      <c r="L427" s="4">
        <v>7.5060000000000002</v>
      </c>
      <c r="M427" s="4">
        <v>4.3795999999999999</v>
      </c>
      <c r="N427" s="4">
        <v>69.656899999999993</v>
      </c>
      <c r="O427" s="4">
        <v>0</v>
      </c>
      <c r="P427" s="4">
        <v>69.7</v>
      </c>
      <c r="Q427" s="4">
        <v>52.380899999999997</v>
      </c>
      <c r="R427" s="4">
        <v>0</v>
      </c>
      <c r="S427" s="4">
        <v>52.4</v>
      </c>
      <c r="T427" s="4">
        <v>20844.074400000001</v>
      </c>
      <c r="W427" s="4">
        <v>0</v>
      </c>
      <c r="X427" s="4">
        <v>3.2505999999999999</v>
      </c>
      <c r="Y427" s="4">
        <v>12</v>
      </c>
      <c r="Z427" s="4">
        <v>847</v>
      </c>
      <c r="AA427" s="4">
        <v>876</v>
      </c>
      <c r="AB427" s="4">
        <v>865</v>
      </c>
      <c r="AC427" s="4">
        <v>62</v>
      </c>
      <c r="AD427" s="4">
        <v>4.83</v>
      </c>
      <c r="AE427" s="4">
        <v>0.11</v>
      </c>
      <c r="AF427" s="4">
        <v>980</v>
      </c>
      <c r="AG427" s="4">
        <v>-16</v>
      </c>
      <c r="AH427" s="4">
        <v>9.7262740000000001</v>
      </c>
      <c r="AI427" s="4">
        <v>9</v>
      </c>
      <c r="AJ427" s="4">
        <v>190</v>
      </c>
      <c r="AK427" s="4">
        <v>139</v>
      </c>
      <c r="AL427" s="4">
        <v>2.2999999999999998</v>
      </c>
      <c r="AM427" s="4">
        <v>195</v>
      </c>
      <c r="AN427" s="4" t="s">
        <v>155</v>
      </c>
      <c r="AO427" s="4">
        <v>2</v>
      </c>
      <c r="AP427" s="5">
        <v>0.85923611111111109</v>
      </c>
      <c r="AQ427" s="4">
        <v>47.159652000000001</v>
      </c>
      <c r="AR427" s="4">
        <v>-88.490333000000007</v>
      </c>
      <c r="AS427" s="4">
        <v>316.5</v>
      </c>
      <c r="AT427" s="4">
        <v>36.4</v>
      </c>
      <c r="AU427" s="4">
        <v>12</v>
      </c>
      <c r="AV427" s="4">
        <v>10</v>
      </c>
      <c r="AW427" s="4" t="s">
        <v>193</v>
      </c>
      <c r="AX427" s="4">
        <v>1</v>
      </c>
      <c r="AY427" s="4">
        <v>1.6</v>
      </c>
      <c r="AZ427" s="4">
        <v>2.0849000000000002</v>
      </c>
      <c r="BA427" s="4">
        <v>14.023</v>
      </c>
      <c r="BB427" s="4">
        <v>12.34</v>
      </c>
      <c r="BC427" s="4">
        <v>0.88</v>
      </c>
      <c r="BD427" s="4">
        <v>16.902000000000001</v>
      </c>
      <c r="BE427" s="4">
        <v>1629.039</v>
      </c>
      <c r="BF427" s="4">
        <v>604.96600000000001</v>
      </c>
      <c r="BG427" s="4">
        <v>1.583</v>
      </c>
      <c r="BH427" s="4">
        <v>0</v>
      </c>
      <c r="BI427" s="4">
        <v>1.583</v>
      </c>
      <c r="BJ427" s="4">
        <v>1.1910000000000001</v>
      </c>
      <c r="BK427" s="4">
        <v>0</v>
      </c>
      <c r="BL427" s="4">
        <v>1.1910000000000001</v>
      </c>
      <c r="BM427" s="4">
        <v>149.59790000000001</v>
      </c>
      <c r="BQ427" s="4">
        <v>512.95799999999997</v>
      </c>
      <c r="BR427" s="4">
        <v>0.39151399999999997</v>
      </c>
      <c r="BS427" s="4">
        <v>-5</v>
      </c>
      <c r="BT427" s="4">
        <v>-0.127274</v>
      </c>
      <c r="BU427" s="4">
        <v>9.5676349999999992</v>
      </c>
      <c r="BV427" s="4">
        <v>-2.570929</v>
      </c>
    </row>
    <row r="428" spans="1:74" x14ac:dyDescent="0.25">
      <c r="A428" s="2">
        <v>42067</v>
      </c>
      <c r="B428" s="3">
        <v>2.5048611111111108E-2</v>
      </c>
      <c r="C428" s="4">
        <v>8.9730000000000008</v>
      </c>
      <c r="D428" s="4">
        <v>4.9255000000000004</v>
      </c>
      <c r="E428" s="4">
        <v>49254.902439999998</v>
      </c>
      <c r="F428" s="4">
        <v>78.8</v>
      </c>
      <c r="G428" s="4">
        <v>0</v>
      </c>
      <c r="H428" s="4">
        <v>20909.400000000001</v>
      </c>
      <c r="J428" s="4">
        <v>3.8</v>
      </c>
      <c r="K428" s="4">
        <v>0.85570000000000002</v>
      </c>
      <c r="L428" s="4">
        <v>7.6779999999999999</v>
      </c>
      <c r="M428" s="4">
        <v>4.2145999999999999</v>
      </c>
      <c r="N428" s="4">
        <v>67.411699999999996</v>
      </c>
      <c r="O428" s="4">
        <v>8.8000000000000005E-3</v>
      </c>
      <c r="P428" s="4">
        <v>67.400000000000006</v>
      </c>
      <c r="Q428" s="4">
        <v>50.692500000000003</v>
      </c>
      <c r="R428" s="4">
        <v>6.6E-3</v>
      </c>
      <c r="S428" s="4">
        <v>50.7</v>
      </c>
      <c r="T428" s="4">
        <v>20909.359199999999</v>
      </c>
      <c r="W428" s="4">
        <v>0</v>
      </c>
      <c r="X428" s="4">
        <v>3.2515000000000001</v>
      </c>
      <c r="Y428" s="4">
        <v>12</v>
      </c>
      <c r="Z428" s="4">
        <v>848</v>
      </c>
      <c r="AA428" s="4">
        <v>876</v>
      </c>
      <c r="AB428" s="4">
        <v>866</v>
      </c>
      <c r="AC428" s="4">
        <v>62</v>
      </c>
      <c r="AD428" s="4">
        <v>4.83</v>
      </c>
      <c r="AE428" s="4">
        <v>0.11</v>
      </c>
      <c r="AF428" s="4">
        <v>980</v>
      </c>
      <c r="AG428" s="4">
        <v>-16</v>
      </c>
      <c r="AH428" s="4">
        <v>9</v>
      </c>
      <c r="AI428" s="4">
        <v>9</v>
      </c>
      <c r="AJ428" s="4">
        <v>190</v>
      </c>
      <c r="AK428" s="4">
        <v>139</v>
      </c>
      <c r="AL428" s="4">
        <v>2.2999999999999998</v>
      </c>
      <c r="AM428" s="4">
        <v>195</v>
      </c>
      <c r="AN428" s="4" t="s">
        <v>155</v>
      </c>
      <c r="AO428" s="4">
        <v>2</v>
      </c>
      <c r="AP428" s="5">
        <v>0.85924768518518524</v>
      </c>
      <c r="AQ428" s="4">
        <v>47.159553000000002</v>
      </c>
      <c r="AR428" s="4">
        <v>-88.490166000000002</v>
      </c>
      <c r="AS428" s="4">
        <v>316.3</v>
      </c>
      <c r="AT428" s="4">
        <v>36.6</v>
      </c>
      <c r="AU428" s="4">
        <v>12</v>
      </c>
      <c r="AV428" s="4">
        <v>10</v>
      </c>
      <c r="AW428" s="4" t="s">
        <v>193</v>
      </c>
      <c r="AX428" s="4">
        <v>1.6785209999999999</v>
      </c>
      <c r="AY428" s="4">
        <v>1.0911090000000001</v>
      </c>
      <c r="AZ428" s="4">
        <v>2.6088909999999998</v>
      </c>
      <c r="BA428" s="4">
        <v>14.023</v>
      </c>
      <c r="BB428" s="4">
        <v>12.36</v>
      </c>
      <c r="BC428" s="4">
        <v>0.88</v>
      </c>
      <c r="BD428" s="4">
        <v>16.869</v>
      </c>
      <c r="BE428" s="4">
        <v>1664.752</v>
      </c>
      <c r="BF428" s="4">
        <v>581.61099999999999</v>
      </c>
      <c r="BG428" s="4">
        <v>1.5309999999999999</v>
      </c>
      <c r="BH428" s="4">
        <v>0</v>
      </c>
      <c r="BI428" s="4">
        <v>1.5309999999999999</v>
      </c>
      <c r="BJ428" s="4">
        <v>1.151</v>
      </c>
      <c r="BK428" s="4">
        <v>0</v>
      </c>
      <c r="BL428" s="4">
        <v>1.151</v>
      </c>
      <c r="BM428" s="4">
        <v>149.92189999999999</v>
      </c>
      <c r="BQ428" s="4">
        <v>512.61099999999999</v>
      </c>
      <c r="BR428" s="4">
        <v>0.36599999999999999</v>
      </c>
      <c r="BS428" s="4">
        <v>-5</v>
      </c>
      <c r="BT428" s="4">
        <v>-0.12772700000000001</v>
      </c>
      <c r="BU428" s="4">
        <v>8.9441249999999997</v>
      </c>
      <c r="BV428" s="4">
        <v>-2.5800909999999999</v>
      </c>
    </row>
    <row r="429" spans="1:74" x14ac:dyDescent="0.25">
      <c r="A429" s="2">
        <v>42067</v>
      </c>
      <c r="B429" s="3">
        <v>2.5060185185185185E-2</v>
      </c>
      <c r="C429" s="4">
        <v>8.8439999999999994</v>
      </c>
      <c r="D429" s="4">
        <v>4.9298000000000002</v>
      </c>
      <c r="E429" s="4">
        <v>49298.05</v>
      </c>
      <c r="F429" s="4">
        <v>78.099999999999994</v>
      </c>
      <c r="G429" s="4">
        <v>0.1</v>
      </c>
      <c r="H429" s="4">
        <v>21165</v>
      </c>
      <c r="J429" s="4">
        <v>3.8</v>
      </c>
      <c r="K429" s="4">
        <v>0.85640000000000005</v>
      </c>
      <c r="L429" s="4">
        <v>7.5738000000000003</v>
      </c>
      <c r="M429" s="4">
        <v>4.2218999999999998</v>
      </c>
      <c r="N429" s="4">
        <v>66.884299999999996</v>
      </c>
      <c r="O429" s="4">
        <v>8.5599999999999996E-2</v>
      </c>
      <c r="P429" s="4">
        <v>67</v>
      </c>
      <c r="Q429" s="4">
        <v>50.295900000000003</v>
      </c>
      <c r="R429" s="4">
        <v>6.4399999999999999E-2</v>
      </c>
      <c r="S429" s="4">
        <v>50.4</v>
      </c>
      <c r="T429" s="4">
        <v>21165.0409</v>
      </c>
      <c r="W429" s="4">
        <v>0</v>
      </c>
      <c r="X429" s="4">
        <v>3.2543000000000002</v>
      </c>
      <c r="Y429" s="4">
        <v>12</v>
      </c>
      <c r="Z429" s="4">
        <v>848</v>
      </c>
      <c r="AA429" s="4">
        <v>877</v>
      </c>
      <c r="AB429" s="4">
        <v>866</v>
      </c>
      <c r="AC429" s="4">
        <v>62</v>
      </c>
      <c r="AD429" s="4">
        <v>4.83</v>
      </c>
      <c r="AE429" s="4">
        <v>0.11</v>
      </c>
      <c r="AF429" s="4">
        <v>980</v>
      </c>
      <c r="AG429" s="4">
        <v>-16</v>
      </c>
      <c r="AH429" s="4">
        <v>9</v>
      </c>
      <c r="AI429" s="4">
        <v>9</v>
      </c>
      <c r="AJ429" s="4">
        <v>190</v>
      </c>
      <c r="AK429" s="4">
        <v>139.30000000000001</v>
      </c>
      <c r="AL429" s="4">
        <v>2.4</v>
      </c>
      <c r="AM429" s="4">
        <v>195</v>
      </c>
      <c r="AN429" s="4" t="s">
        <v>155</v>
      </c>
      <c r="AO429" s="4">
        <v>2</v>
      </c>
      <c r="AP429" s="5">
        <v>0.85925925925925928</v>
      </c>
      <c r="AQ429" s="4">
        <v>47.159457000000003</v>
      </c>
      <c r="AR429" s="4">
        <v>-88.489997000000002</v>
      </c>
      <c r="AS429" s="4">
        <v>316.3</v>
      </c>
      <c r="AT429" s="4">
        <v>36.4</v>
      </c>
      <c r="AU429" s="4">
        <v>12</v>
      </c>
      <c r="AV429" s="4">
        <v>10</v>
      </c>
      <c r="AW429" s="4" t="s">
        <v>193</v>
      </c>
      <c r="AX429" s="4">
        <v>1.8</v>
      </c>
      <c r="AY429" s="4">
        <v>1</v>
      </c>
      <c r="AZ429" s="4">
        <v>2.275576</v>
      </c>
      <c r="BA429" s="4">
        <v>14.023</v>
      </c>
      <c r="BB429" s="4">
        <v>12.42</v>
      </c>
      <c r="BC429" s="4">
        <v>0.89</v>
      </c>
      <c r="BD429" s="4">
        <v>16.768999999999998</v>
      </c>
      <c r="BE429" s="4">
        <v>1650.6110000000001</v>
      </c>
      <c r="BF429" s="4">
        <v>585.61099999999999</v>
      </c>
      <c r="BG429" s="4">
        <v>1.526</v>
      </c>
      <c r="BH429" s="4">
        <v>2E-3</v>
      </c>
      <c r="BI429" s="4">
        <v>1.528</v>
      </c>
      <c r="BJ429" s="4">
        <v>1.1479999999999999</v>
      </c>
      <c r="BK429" s="4">
        <v>1E-3</v>
      </c>
      <c r="BL429" s="4">
        <v>1.149</v>
      </c>
      <c r="BM429" s="4">
        <v>152.53450000000001</v>
      </c>
      <c r="BQ429" s="4">
        <v>515.68499999999995</v>
      </c>
      <c r="BR429" s="4">
        <v>0.36560100000000001</v>
      </c>
      <c r="BS429" s="4">
        <v>-5</v>
      </c>
      <c r="BT429" s="4">
        <v>-0.127</v>
      </c>
      <c r="BU429" s="4">
        <v>8.9343699999999995</v>
      </c>
      <c r="BV429" s="4">
        <v>-2.5653999999999999</v>
      </c>
    </row>
    <row r="430" spans="1:74" x14ac:dyDescent="0.25">
      <c r="A430" s="2">
        <v>42067</v>
      </c>
      <c r="B430" s="3">
        <v>2.5071759259259255E-2</v>
      </c>
      <c r="C430" s="4">
        <v>8.9979999999999993</v>
      </c>
      <c r="D430" s="4">
        <v>4.8685</v>
      </c>
      <c r="E430" s="4">
        <v>48684.71226</v>
      </c>
      <c r="F430" s="4">
        <v>77.8</v>
      </c>
      <c r="G430" s="4">
        <v>0.1</v>
      </c>
      <c r="H430" s="4">
        <v>21435.5</v>
      </c>
      <c r="J430" s="4">
        <v>3.8</v>
      </c>
      <c r="K430" s="4">
        <v>0.85550000000000004</v>
      </c>
      <c r="L430" s="4">
        <v>7.6981999999999999</v>
      </c>
      <c r="M430" s="4">
        <v>4.1651999999999996</v>
      </c>
      <c r="N430" s="4">
        <v>66.5608</v>
      </c>
      <c r="O430" s="4">
        <v>8.5599999999999996E-2</v>
      </c>
      <c r="P430" s="4">
        <v>66.599999999999994</v>
      </c>
      <c r="Q430" s="4">
        <v>50.052700000000002</v>
      </c>
      <c r="R430" s="4">
        <v>6.4299999999999996E-2</v>
      </c>
      <c r="S430" s="4">
        <v>50.1</v>
      </c>
      <c r="T430" s="4">
        <v>21435.4722</v>
      </c>
      <c r="W430" s="4">
        <v>0</v>
      </c>
      <c r="X430" s="4">
        <v>3.2509999999999999</v>
      </c>
      <c r="Y430" s="4">
        <v>11.9</v>
      </c>
      <c r="Z430" s="4">
        <v>849</v>
      </c>
      <c r="AA430" s="4">
        <v>876</v>
      </c>
      <c r="AB430" s="4">
        <v>866</v>
      </c>
      <c r="AC430" s="4">
        <v>62</v>
      </c>
      <c r="AD430" s="4">
        <v>4.83</v>
      </c>
      <c r="AE430" s="4">
        <v>0.11</v>
      </c>
      <c r="AF430" s="4">
        <v>980</v>
      </c>
      <c r="AG430" s="4">
        <v>-16</v>
      </c>
      <c r="AH430" s="4">
        <v>9.2697299999999991</v>
      </c>
      <c r="AI430" s="4">
        <v>9</v>
      </c>
      <c r="AJ430" s="4">
        <v>190</v>
      </c>
      <c r="AK430" s="4">
        <v>139.69999999999999</v>
      </c>
      <c r="AL430" s="4">
        <v>2.5</v>
      </c>
      <c r="AM430" s="4">
        <v>195</v>
      </c>
      <c r="AN430" s="4" t="s">
        <v>155</v>
      </c>
      <c r="AO430" s="4">
        <v>2</v>
      </c>
      <c r="AP430" s="5">
        <v>0.85927083333333332</v>
      </c>
      <c r="AQ430" s="4">
        <v>47.159264999999998</v>
      </c>
      <c r="AR430" s="4">
        <v>-88.489709000000005</v>
      </c>
      <c r="AS430" s="4">
        <v>316.3</v>
      </c>
      <c r="AT430" s="4">
        <v>36.700000000000003</v>
      </c>
      <c r="AU430" s="4">
        <v>12</v>
      </c>
      <c r="AV430" s="4">
        <v>10</v>
      </c>
      <c r="AW430" s="4" t="s">
        <v>193</v>
      </c>
      <c r="AX430" s="4">
        <v>1.8</v>
      </c>
      <c r="AY430" s="4">
        <v>1</v>
      </c>
      <c r="AZ430" s="4">
        <v>2.2000000000000002</v>
      </c>
      <c r="BA430" s="4">
        <v>14.023</v>
      </c>
      <c r="BB430" s="4">
        <v>12.34</v>
      </c>
      <c r="BC430" s="4">
        <v>0.88</v>
      </c>
      <c r="BD430" s="4">
        <v>16.885999999999999</v>
      </c>
      <c r="BE430" s="4">
        <v>1666.337</v>
      </c>
      <c r="BF430" s="4">
        <v>573.83100000000002</v>
      </c>
      <c r="BG430" s="4">
        <v>1.5089999999999999</v>
      </c>
      <c r="BH430" s="4">
        <v>2E-3</v>
      </c>
      <c r="BI430" s="4">
        <v>1.5109999999999999</v>
      </c>
      <c r="BJ430" s="4">
        <v>1.135</v>
      </c>
      <c r="BK430" s="4">
        <v>1E-3</v>
      </c>
      <c r="BL430" s="4">
        <v>1.1359999999999999</v>
      </c>
      <c r="BM430" s="4">
        <v>153.43629999999999</v>
      </c>
      <c r="BQ430" s="4">
        <v>511.67700000000002</v>
      </c>
      <c r="BR430" s="4">
        <v>0.387349</v>
      </c>
      <c r="BS430" s="4">
        <v>-5</v>
      </c>
      <c r="BT430" s="4">
        <v>-0.12673000000000001</v>
      </c>
      <c r="BU430" s="4">
        <v>9.4658329999999999</v>
      </c>
      <c r="BV430" s="4">
        <v>-2.5599509999999999</v>
      </c>
    </row>
    <row r="431" spans="1:74" x14ac:dyDescent="0.25">
      <c r="A431" s="2">
        <v>42067</v>
      </c>
      <c r="B431" s="3">
        <v>2.5083333333333332E-2</v>
      </c>
      <c r="C431" s="4">
        <v>8.6969999999999992</v>
      </c>
      <c r="D431" s="4">
        <v>4.9252000000000002</v>
      </c>
      <c r="E431" s="4">
        <v>49251.851540000003</v>
      </c>
      <c r="F431" s="4">
        <v>77.8</v>
      </c>
      <c r="G431" s="4">
        <v>0</v>
      </c>
      <c r="H431" s="4">
        <v>21436.9</v>
      </c>
      <c r="J431" s="4">
        <v>3.8</v>
      </c>
      <c r="K431" s="4">
        <v>0.85740000000000005</v>
      </c>
      <c r="L431" s="4">
        <v>7.4565999999999999</v>
      </c>
      <c r="M431" s="4">
        <v>4.2225999999999999</v>
      </c>
      <c r="N431" s="4">
        <v>66.702399999999997</v>
      </c>
      <c r="O431" s="4">
        <v>3.9E-2</v>
      </c>
      <c r="P431" s="4">
        <v>66.7</v>
      </c>
      <c r="Q431" s="4">
        <v>50.159100000000002</v>
      </c>
      <c r="R431" s="4">
        <v>2.93E-2</v>
      </c>
      <c r="S431" s="4">
        <v>50.2</v>
      </c>
      <c r="T431" s="4">
        <v>21436.863000000001</v>
      </c>
      <c r="W431" s="4">
        <v>0</v>
      </c>
      <c r="X431" s="4">
        <v>3.258</v>
      </c>
      <c r="Y431" s="4">
        <v>12</v>
      </c>
      <c r="Z431" s="4">
        <v>849</v>
      </c>
      <c r="AA431" s="4">
        <v>876</v>
      </c>
      <c r="AB431" s="4">
        <v>867</v>
      </c>
      <c r="AC431" s="4">
        <v>62</v>
      </c>
      <c r="AD431" s="4">
        <v>4.83</v>
      </c>
      <c r="AE431" s="4">
        <v>0.11</v>
      </c>
      <c r="AF431" s="4">
        <v>980</v>
      </c>
      <c r="AG431" s="4">
        <v>-16</v>
      </c>
      <c r="AH431" s="4">
        <v>10</v>
      </c>
      <c r="AI431" s="4">
        <v>9</v>
      </c>
      <c r="AJ431" s="4">
        <v>189.7</v>
      </c>
      <c r="AK431" s="4">
        <v>139</v>
      </c>
      <c r="AL431" s="4">
        <v>2.5</v>
      </c>
      <c r="AM431" s="4">
        <v>195</v>
      </c>
      <c r="AN431" s="4" t="s">
        <v>155</v>
      </c>
      <c r="AO431" s="4">
        <v>2</v>
      </c>
      <c r="AP431" s="5">
        <v>0.85929398148148151</v>
      </c>
      <c r="AQ431" s="4">
        <v>47.159233</v>
      </c>
      <c r="AR431" s="4">
        <v>-88.489661999999996</v>
      </c>
      <c r="AS431" s="4">
        <v>316.3</v>
      </c>
      <c r="AT431" s="4">
        <v>37.700000000000003</v>
      </c>
      <c r="AU431" s="4">
        <v>12</v>
      </c>
      <c r="AV431" s="4">
        <v>10</v>
      </c>
      <c r="AW431" s="4" t="s">
        <v>193</v>
      </c>
      <c r="AX431" s="4">
        <v>1.2906</v>
      </c>
      <c r="AY431" s="4">
        <v>1.0849</v>
      </c>
      <c r="AZ431" s="4">
        <v>2.2000000000000002</v>
      </c>
      <c r="BA431" s="4">
        <v>14.023</v>
      </c>
      <c r="BB431" s="4">
        <v>12.51</v>
      </c>
      <c r="BC431" s="4">
        <v>0.89</v>
      </c>
      <c r="BD431" s="4">
        <v>16.637</v>
      </c>
      <c r="BE431" s="4">
        <v>1635.5830000000001</v>
      </c>
      <c r="BF431" s="4">
        <v>589.51400000000001</v>
      </c>
      <c r="BG431" s="4">
        <v>1.532</v>
      </c>
      <c r="BH431" s="4">
        <v>1E-3</v>
      </c>
      <c r="BI431" s="4">
        <v>1.5329999999999999</v>
      </c>
      <c r="BJ431" s="4">
        <v>1.1519999999999999</v>
      </c>
      <c r="BK431" s="4">
        <v>1E-3</v>
      </c>
      <c r="BL431" s="4">
        <v>1.153</v>
      </c>
      <c r="BM431" s="4">
        <v>155.4941</v>
      </c>
      <c r="BQ431" s="4">
        <v>519.60900000000004</v>
      </c>
      <c r="BR431" s="4">
        <v>0.39341900000000002</v>
      </c>
      <c r="BS431" s="4">
        <v>-5</v>
      </c>
      <c r="BT431" s="4">
        <v>-0.12653700000000001</v>
      </c>
      <c r="BU431" s="4">
        <v>9.6141670000000001</v>
      </c>
      <c r="BV431" s="4">
        <v>-2.556057</v>
      </c>
    </row>
    <row r="432" spans="1:74" x14ac:dyDescent="0.25">
      <c r="A432" s="2">
        <v>42067</v>
      </c>
      <c r="B432" s="3">
        <v>2.5094907407407403E-2</v>
      </c>
      <c r="C432" s="4">
        <v>8.6440000000000001</v>
      </c>
      <c r="D432" s="4">
        <v>5.3815</v>
      </c>
      <c r="E432" s="4">
        <v>53814.522790000003</v>
      </c>
      <c r="F432" s="4">
        <v>77.8</v>
      </c>
      <c r="G432" s="4">
        <v>-0.1</v>
      </c>
      <c r="H432" s="4">
        <v>21859.200000000001</v>
      </c>
      <c r="J432" s="4">
        <v>3.8</v>
      </c>
      <c r="K432" s="4">
        <v>0.85289999999999999</v>
      </c>
      <c r="L432" s="4">
        <v>7.3728999999999996</v>
      </c>
      <c r="M432" s="4">
        <v>4.5900999999999996</v>
      </c>
      <c r="N432" s="4">
        <v>66.358999999999995</v>
      </c>
      <c r="O432" s="4">
        <v>0</v>
      </c>
      <c r="P432" s="4">
        <v>66.400000000000006</v>
      </c>
      <c r="Q432" s="4">
        <v>49.9009</v>
      </c>
      <c r="R432" s="4">
        <v>0</v>
      </c>
      <c r="S432" s="4">
        <v>49.9</v>
      </c>
      <c r="T432" s="4">
        <v>21859.247200000002</v>
      </c>
      <c r="W432" s="4">
        <v>0</v>
      </c>
      <c r="X432" s="4">
        <v>3.2412000000000001</v>
      </c>
      <c r="Y432" s="4">
        <v>12</v>
      </c>
      <c r="Z432" s="4">
        <v>849</v>
      </c>
      <c r="AA432" s="4">
        <v>877</v>
      </c>
      <c r="AB432" s="4">
        <v>866</v>
      </c>
      <c r="AC432" s="4">
        <v>62</v>
      </c>
      <c r="AD432" s="4">
        <v>4.83</v>
      </c>
      <c r="AE432" s="4">
        <v>0.11</v>
      </c>
      <c r="AF432" s="4">
        <v>980</v>
      </c>
      <c r="AG432" s="4">
        <v>-16</v>
      </c>
      <c r="AH432" s="4">
        <v>10</v>
      </c>
      <c r="AI432" s="4">
        <v>9</v>
      </c>
      <c r="AJ432" s="4">
        <v>189</v>
      </c>
      <c r="AK432" s="4">
        <v>139.30000000000001</v>
      </c>
      <c r="AL432" s="4">
        <v>2.5</v>
      </c>
      <c r="AM432" s="4">
        <v>195</v>
      </c>
      <c r="AN432" s="4" t="s">
        <v>155</v>
      </c>
      <c r="AO432" s="4">
        <v>2</v>
      </c>
      <c r="AP432" s="5">
        <v>0.85929398148148151</v>
      </c>
      <c r="AQ432" s="4">
        <v>47.159072000000002</v>
      </c>
      <c r="AR432" s="4">
        <v>-88.489351999999997</v>
      </c>
      <c r="AS432" s="4">
        <v>316.2</v>
      </c>
      <c r="AT432" s="4">
        <v>37.9</v>
      </c>
      <c r="AU432" s="4">
        <v>12</v>
      </c>
      <c r="AV432" s="4">
        <v>10</v>
      </c>
      <c r="AW432" s="4" t="s">
        <v>193</v>
      </c>
      <c r="AX432" s="4">
        <v>1.2848999999999999</v>
      </c>
      <c r="AY432" s="4">
        <v>1.0150999999999999</v>
      </c>
      <c r="AZ432" s="4">
        <v>2.2848999999999999</v>
      </c>
      <c r="BA432" s="4">
        <v>14.023</v>
      </c>
      <c r="BB432" s="4">
        <v>12.12</v>
      </c>
      <c r="BC432" s="4">
        <v>0.86</v>
      </c>
      <c r="BD432" s="4">
        <v>17.241</v>
      </c>
      <c r="BE432" s="4">
        <v>1579.8530000000001</v>
      </c>
      <c r="BF432" s="4">
        <v>626.00300000000004</v>
      </c>
      <c r="BG432" s="4">
        <v>1.4890000000000001</v>
      </c>
      <c r="BH432" s="4">
        <v>0</v>
      </c>
      <c r="BI432" s="4">
        <v>1.4890000000000001</v>
      </c>
      <c r="BJ432" s="4">
        <v>1.1200000000000001</v>
      </c>
      <c r="BK432" s="4">
        <v>0</v>
      </c>
      <c r="BL432" s="4">
        <v>1.1200000000000001</v>
      </c>
      <c r="BM432" s="4">
        <v>154.89410000000001</v>
      </c>
      <c r="BQ432" s="4">
        <v>504.98899999999998</v>
      </c>
      <c r="BR432" s="4">
        <v>0.421151</v>
      </c>
      <c r="BS432" s="4">
        <v>-5</v>
      </c>
      <c r="BT432" s="4">
        <v>-0.12773200000000001</v>
      </c>
      <c r="BU432" s="4">
        <v>10.291874</v>
      </c>
      <c r="BV432" s="4">
        <v>-2.5801919999999998</v>
      </c>
    </row>
    <row r="433" spans="1:74" x14ac:dyDescent="0.25">
      <c r="A433" s="2">
        <v>42067</v>
      </c>
      <c r="B433" s="3">
        <v>2.5106481481481483E-2</v>
      </c>
      <c r="C433" s="4">
        <v>8.8610000000000007</v>
      </c>
      <c r="D433" s="4">
        <v>4.9623999999999997</v>
      </c>
      <c r="E433" s="4">
        <v>49624.151570000002</v>
      </c>
      <c r="F433" s="4">
        <v>77.8</v>
      </c>
      <c r="G433" s="4">
        <v>-0.1</v>
      </c>
      <c r="H433" s="4">
        <v>22502.3</v>
      </c>
      <c r="J433" s="4">
        <v>3.8</v>
      </c>
      <c r="K433" s="4">
        <v>0.85460000000000003</v>
      </c>
      <c r="L433" s="4">
        <v>7.5727000000000002</v>
      </c>
      <c r="M433" s="4">
        <v>4.2409999999999997</v>
      </c>
      <c r="N433" s="4">
        <v>66.490399999999994</v>
      </c>
      <c r="O433" s="4">
        <v>0</v>
      </c>
      <c r="P433" s="4">
        <v>66.5</v>
      </c>
      <c r="Q433" s="4">
        <v>49.999699999999997</v>
      </c>
      <c r="R433" s="4">
        <v>0</v>
      </c>
      <c r="S433" s="4">
        <v>50</v>
      </c>
      <c r="T433" s="4">
        <v>22502.34</v>
      </c>
      <c r="W433" s="4">
        <v>0</v>
      </c>
      <c r="X433" s="4">
        <v>3.2475999999999998</v>
      </c>
      <c r="Y433" s="4">
        <v>12</v>
      </c>
      <c r="Z433" s="4">
        <v>850</v>
      </c>
      <c r="AA433" s="4">
        <v>878</v>
      </c>
      <c r="AB433" s="4">
        <v>866</v>
      </c>
      <c r="AC433" s="4">
        <v>62</v>
      </c>
      <c r="AD433" s="4">
        <v>4.83</v>
      </c>
      <c r="AE433" s="4">
        <v>0.11</v>
      </c>
      <c r="AF433" s="4">
        <v>980</v>
      </c>
      <c r="AG433" s="4">
        <v>-16</v>
      </c>
      <c r="AH433" s="4">
        <v>10</v>
      </c>
      <c r="AI433" s="4">
        <v>9</v>
      </c>
      <c r="AJ433" s="4">
        <v>189</v>
      </c>
      <c r="AK433" s="4">
        <v>139.69999999999999</v>
      </c>
      <c r="AL433" s="4">
        <v>2.4</v>
      </c>
      <c r="AM433" s="4">
        <v>195</v>
      </c>
      <c r="AN433" s="4" t="s">
        <v>155</v>
      </c>
      <c r="AO433" s="4">
        <v>2</v>
      </c>
      <c r="AP433" s="5">
        <v>0.85931712962962958</v>
      </c>
      <c r="AQ433" s="4">
        <v>47.159042999999997</v>
      </c>
      <c r="AR433" s="4">
        <v>-88.489296999999993</v>
      </c>
      <c r="AS433" s="4">
        <v>316.2</v>
      </c>
      <c r="AT433" s="4">
        <v>37.9</v>
      </c>
      <c r="AU433" s="4">
        <v>12</v>
      </c>
      <c r="AV433" s="4">
        <v>10</v>
      </c>
      <c r="AW433" s="4" t="s">
        <v>193</v>
      </c>
      <c r="AX433" s="4">
        <v>1.3849</v>
      </c>
      <c r="AY433" s="4">
        <v>1</v>
      </c>
      <c r="AZ433" s="4">
        <v>2.2151000000000001</v>
      </c>
      <c r="BA433" s="4">
        <v>14.023</v>
      </c>
      <c r="BB433" s="4">
        <v>12.26</v>
      </c>
      <c r="BC433" s="4">
        <v>0.87</v>
      </c>
      <c r="BD433" s="4">
        <v>17.009</v>
      </c>
      <c r="BE433" s="4">
        <v>1632.499</v>
      </c>
      <c r="BF433" s="4">
        <v>581.90700000000004</v>
      </c>
      <c r="BG433" s="4">
        <v>1.5009999999999999</v>
      </c>
      <c r="BH433" s="4">
        <v>0</v>
      </c>
      <c r="BI433" s="4">
        <v>1.5009999999999999</v>
      </c>
      <c r="BJ433" s="4">
        <v>1.129</v>
      </c>
      <c r="BK433" s="4">
        <v>0</v>
      </c>
      <c r="BL433" s="4">
        <v>1.129</v>
      </c>
      <c r="BM433" s="4">
        <v>160.41759999999999</v>
      </c>
      <c r="BQ433" s="4">
        <v>509.05599999999998</v>
      </c>
      <c r="BR433" s="4">
        <v>0.48673499999999997</v>
      </c>
      <c r="BS433" s="4">
        <v>-5</v>
      </c>
      <c r="BT433" s="4">
        <v>-0.12726699999999999</v>
      </c>
      <c r="BU433" s="4">
        <v>11.894593</v>
      </c>
      <c r="BV433" s="4">
        <v>-2.5707879999999999</v>
      </c>
    </row>
    <row r="434" spans="1:74" x14ac:dyDescent="0.25">
      <c r="A434" s="2">
        <v>42067</v>
      </c>
      <c r="B434" s="3">
        <v>2.5118055555555557E-2</v>
      </c>
      <c r="C434" s="4">
        <v>9.032</v>
      </c>
      <c r="D434" s="4">
        <v>4.7706</v>
      </c>
      <c r="E434" s="4">
        <v>47705.980389999997</v>
      </c>
      <c r="F434" s="4">
        <v>81.099999999999994</v>
      </c>
      <c r="G434" s="4">
        <v>-0.2</v>
      </c>
      <c r="H434" s="4">
        <v>22443.9</v>
      </c>
      <c r="J434" s="4">
        <v>3.8</v>
      </c>
      <c r="K434" s="4">
        <v>0.85519999999999996</v>
      </c>
      <c r="L434" s="4">
        <v>7.7237</v>
      </c>
      <c r="M434" s="4">
        <v>4.0796000000000001</v>
      </c>
      <c r="N434" s="4">
        <v>69.334800000000001</v>
      </c>
      <c r="O434" s="4">
        <v>0</v>
      </c>
      <c r="P434" s="4">
        <v>69.3</v>
      </c>
      <c r="Q434" s="4">
        <v>52.138599999999997</v>
      </c>
      <c r="R434" s="4">
        <v>0</v>
      </c>
      <c r="S434" s="4">
        <v>52.1</v>
      </c>
      <c r="T434" s="4">
        <v>22443.880300000001</v>
      </c>
      <c r="W434" s="4">
        <v>0</v>
      </c>
      <c r="X434" s="4">
        <v>3.2496</v>
      </c>
      <c r="Y434" s="4">
        <v>12</v>
      </c>
      <c r="Z434" s="4">
        <v>849</v>
      </c>
      <c r="AA434" s="4">
        <v>879</v>
      </c>
      <c r="AB434" s="4">
        <v>867</v>
      </c>
      <c r="AC434" s="4">
        <v>62</v>
      </c>
      <c r="AD434" s="4">
        <v>4.83</v>
      </c>
      <c r="AE434" s="4">
        <v>0.11</v>
      </c>
      <c r="AF434" s="4">
        <v>980</v>
      </c>
      <c r="AG434" s="4">
        <v>-16</v>
      </c>
      <c r="AH434" s="4">
        <v>9.734</v>
      </c>
      <c r="AI434" s="4">
        <v>9</v>
      </c>
      <c r="AJ434" s="4">
        <v>189.3</v>
      </c>
      <c r="AK434" s="4">
        <v>139.30000000000001</v>
      </c>
      <c r="AL434" s="4">
        <v>2.2999999999999998</v>
      </c>
      <c r="AM434" s="4">
        <v>195</v>
      </c>
      <c r="AN434" s="4" t="s">
        <v>155</v>
      </c>
      <c r="AO434" s="4">
        <v>2</v>
      </c>
      <c r="AP434" s="5">
        <v>0.85931712962962958</v>
      </c>
      <c r="AQ434" s="4">
        <v>47.158994</v>
      </c>
      <c r="AR434" s="4">
        <v>-88.489114999999998</v>
      </c>
      <c r="AS434" s="4">
        <v>315.89999999999998</v>
      </c>
      <c r="AT434" s="4">
        <v>39</v>
      </c>
      <c r="AU434" s="4">
        <v>12</v>
      </c>
      <c r="AV434" s="4">
        <v>10</v>
      </c>
      <c r="AW434" s="4" t="s">
        <v>193</v>
      </c>
      <c r="AX434" s="4">
        <v>1.3150999999999999</v>
      </c>
      <c r="AY434" s="4">
        <v>1.0849</v>
      </c>
      <c r="AZ434" s="4">
        <v>2.2848999999999999</v>
      </c>
      <c r="BA434" s="4">
        <v>14.023</v>
      </c>
      <c r="BB434" s="4">
        <v>12.31</v>
      </c>
      <c r="BC434" s="4">
        <v>0.88</v>
      </c>
      <c r="BD434" s="4">
        <v>16.937000000000001</v>
      </c>
      <c r="BE434" s="4">
        <v>1666.9860000000001</v>
      </c>
      <c r="BF434" s="4">
        <v>560.41099999999994</v>
      </c>
      <c r="BG434" s="4">
        <v>1.5669999999999999</v>
      </c>
      <c r="BH434" s="4">
        <v>0</v>
      </c>
      <c r="BI434" s="4">
        <v>1.5669999999999999</v>
      </c>
      <c r="BJ434" s="4">
        <v>1.1779999999999999</v>
      </c>
      <c r="BK434" s="4">
        <v>0</v>
      </c>
      <c r="BL434" s="4">
        <v>1.1779999999999999</v>
      </c>
      <c r="BM434" s="4">
        <v>160.18709999999999</v>
      </c>
      <c r="BQ434" s="4">
        <v>509.96300000000002</v>
      </c>
      <c r="BR434" s="4">
        <v>0.50879799999999997</v>
      </c>
      <c r="BS434" s="4">
        <v>-5</v>
      </c>
      <c r="BT434" s="4">
        <v>-0.12826599999999999</v>
      </c>
      <c r="BU434" s="4">
        <v>12.433751000000001</v>
      </c>
      <c r="BV434" s="4">
        <v>-2.590973</v>
      </c>
    </row>
    <row r="435" spans="1:74" x14ac:dyDescent="0.25">
      <c r="A435" s="2">
        <v>42067</v>
      </c>
      <c r="B435" s="3">
        <v>2.512962962962963E-2</v>
      </c>
      <c r="C435" s="4">
        <v>9.0399999999999991</v>
      </c>
      <c r="D435" s="4">
        <v>4.7359</v>
      </c>
      <c r="E435" s="4">
        <v>47359.320140000003</v>
      </c>
      <c r="F435" s="4">
        <v>97</v>
      </c>
      <c r="G435" s="4">
        <v>-0.3</v>
      </c>
      <c r="H435" s="4">
        <v>22436.9</v>
      </c>
      <c r="J435" s="4">
        <v>3.8</v>
      </c>
      <c r="K435" s="4">
        <v>0.85550000000000004</v>
      </c>
      <c r="L435" s="4">
        <v>7.7336999999999998</v>
      </c>
      <c r="M435" s="4">
        <v>4.0517000000000003</v>
      </c>
      <c r="N435" s="4">
        <v>83.007300000000001</v>
      </c>
      <c r="O435" s="4">
        <v>0</v>
      </c>
      <c r="P435" s="4">
        <v>83</v>
      </c>
      <c r="Q435" s="4">
        <v>62.420200000000001</v>
      </c>
      <c r="R435" s="4">
        <v>0</v>
      </c>
      <c r="S435" s="4">
        <v>62.4</v>
      </c>
      <c r="T435" s="4">
        <v>22436.8694</v>
      </c>
      <c r="W435" s="4">
        <v>0</v>
      </c>
      <c r="X435" s="4">
        <v>3.2509999999999999</v>
      </c>
      <c r="Y435" s="4">
        <v>11.9</v>
      </c>
      <c r="Z435" s="4">
        <v>850</v>
      </c>
      <c r="AA435" s="4">
        <v>878</v>
      </c>
      <c r="AB435" s="4">
        <v>867</v>
      </c>
      <c r="AC435" s="4">
        <v>62</v>
      </c>
      <c r="AD435" s="4">
        <v>4.83</v>
      </c>
      <c r="AE435" s="4">
        <v>0.11</v>
      </c>
      <c r="AF435" s="4">
        <v>980</v>
      </c>
      <c r="AG435" s="4">
        <v>-16</v>
      </c>
      <c r="AH435" s="4">
        <v>9</v>
      </c>
      <c r="AI435" s="4">
        <v>9</v>
      </c>
      <c r="AJ435" s="4">
        <v>190</v>
      </c>
      <c r="AK435" s="4">
        <v>140</v>
      </c>
      <c r="AL435" s="4">
        <v>2.6</v>
      </c>
      <c r="AM435" s="4">
        <v>195</v>
      </c>
      <c r="AN435" s="4" t="s">
        <v>155</v>
      </c>
      <c r="AO435" s="4">
        <v>2</v>
      </c>
      <c r="AP435" s="5">
        <v>0.85932870370370373</v>
      </c>
      <c r="AQ435" s="4">
        <v>47.158937000000002</v>
      </c>
      <c r="AR435" s="4">
        <v>-88.488898000000006</v>
      </c>
      <c r="AS435" s="4">
        <v>315.5</v>
      </c>
      <c r="AT435" s="4">
        <v>40.700000000000003</v>
      </c>
      <c r="AU435" s="4">
        <v>12</v>
      </c>
      <c r="AV435" s="4">
        <v>10</v>
      </c>
      <c r="AW435" s="4" t="s">
        <v>193</v>
      </c>
      <c r="AX435" s="4">
        <v>1.1302000000000001</v>
      </c>
      <c r="AY435" s="4">
        <v>1.1849000000000001</v>
      </c>
      <c r="AZ435" s="4">
        <v>2.2999999999999998</v>
      </c>
      <c r="BA435" s="4">
        <v>14.023</v>
      </c>
      <c r="BB435" s="4">
        <v>12.34</v>
      </c>
      <c r="BC435" s="4">
        <v>0.88</v>
      </c>
      <c r="BD435" s="4">
        <v>16.888999999999999</v>
      </c>
      <c r="BE435" s="4">
        <v>1671.376</v>
      </c>
      <c r="BF435" s="4">
        <v>557.31100000000004</v>
      </c>
      <c r="BG435" s="4">
        <v>1.879</v>
      </c>
      <c r="BH435" s="4">
        <v>0</v>
      </c>
      <c r="BI435" s="4">
        <v>1.879</v>
      </c>
      <c r="BJ435" s="4">
        <v>1.413</v>
      </c>
      <c r="BK435" s="4">
        <v>0</v>
      </c>
      <c r="BL435" s="4">
        <v>1.413</v>
      </c>
      <c r="BM435" s="4">
        <v>160.3501</v>
      </c>
      <c r="BQ435" s="4">
        <v>510.85399999999998</v>
      </c>
      <c r="BR435" s="4">
        <v>0.51153199999999999</v>
      </c>
      <c r="BS435" s="4">
        <v>-5</v>
      </c>
      <c r="BT435" s="4">
        <v>-0.128468</v>
      </c>
      <c r="BU435" s="4">
        <v>12.500564000000001</v>
      </c>
      <c r="BV435" s="4">
        <v>-2.5950540000000002</v>
      </c>
    </row>
    <row r="436" spans="1:74" x14ac:dyDescent="0.25">
      <c r="A436" s="2">
        <v>42067</v>
      </c>
      <c r="B436" s="3">
        <v>2.5141203703703704E-2</v>
      </c>
      <c r="C436" s="4">
        <v>9.032</v>
      </c>
      <c r="D436" s="4">
        <v>4.5762999999999998</v>
      </c>
      <c r="E436" s="4">
        <v>45763.428330000002</v>
      </c>
      <c r="F436" s="4">
        <v>117.2</v>
      </c>
      <c r="G436" s="4">
        <v>-0.4</v>
      </c>
      <c r="H436" s="4">
        <v>22290</v>
      </c>
      <c r="J436" s="4">
        <v>3.8</v>
      </c>
      <c r="K436" s="4">
        <v>0.85740000000000005</v>
      </c>
      <c r="L436" s="4">
        <v>7.7439999999999998</v>
      </c>
      <c r="M436" s="4">
        <v>3.9239000000000002</v>
      </c>
      <c r="N436" s="4">
        <v>100.51009999999999</v>
      </c>
      <c r="O436" s="4">
        <v>0</v>
      </c>
      <c r="P436" s="4">
        <v>100.5</v>
      </c>
      <c r="Q436" s="4">
        <v>75.581999999999994</v>
      </c>
      <c r="R436" s="4">
        <v>0</v>
      </c>
      <c r="S436" s="4">
        <v>75.599999999999994</v>
      </c>
      <c r="T436" s="4">
        <v>22289.9964</v>
      </c>
      <c r="W436" s="4">
        <v>0</v>
      </c>
      <c r="X436" s="4">
        <v>3.2582</v>
      </c>
      <c r="Y436" s="4">
        <v>12</v>
      </c>
      <c r="Z436" s="4">
        <v>849</v>
      </c>
      <c r="AA436" s="4">
        <v>877</v>
      </c>
      <c r="AB436" s="4">
        <v>866</v>
      </c>
      <c r="AC436" s="4">
        <v>62</v>
      </c>
      <c r="AD436" s="4">
        <v>4.83</v>
      </c>
      <c r="AE436" s="4">
        <v>0.11</v>
      </c>
      <c r="AF436" s="4">
        <v>980</v>
      </c>
      <c r="AG436" s="4">
        <v>-16</v>
      </c>
      <c r="AH436" s="4">
        <v>9</v>
      </c>
      <c r="AI436" s="4">
        <v>9</v>
      </c>
      <c r="AJ436" s="4">
        <v>190</v>
      </c>
      <c r="AK436" s="4">
        <v>140</v>
      </c>
      <c r="AL436" s="4">
        <v>3.3</v>
      </c>
      <c r="AM436" s="4">
        <v>195</v>
      </c>
      <c r="AN436" s="4" t="s">
        <v>155</v>
      </c>
      <c r="AO436" s="4">
        <v>2</v>
      </c>
      <c r="AP436" s="5">
        <v>0.85934027777777777</v>
      </c>
      <c r="AQ436" s="4">
        <v>47.158900000000003</v>
      </c>
      <c r="AR436" s="4">
        <v>-88.488660999999993</v>
      </c>
      <c r="AS436" s="4">
        <v>315.3</v>
      </c>
      <c r="AT436" s="4">
        <v>41.8</v>
      </c>
      <c r="AU436" s="4">
        <v>12</v>
      </c>
      <c r="AV436" s="4">
        <v>10</v>
      </c>
      <c r="AW436" s="4" t="s">
        <v>193</v>
      </c>
      <c r="AX436" s="4">
        <v>1.1000000000000001</v>
      </c>
      <c r="AY436" s="4">
        <v>1.2848999999999999</v>
      </c>
      <c r="AZ436" s="4">
        <v>2.2999999999999998</v>
      </c>
      <c r="BA436" s="4">
        <v>14.023</v>
      </c>
      <c r="BB436" s="4">
        <v>12.5</v>
      </c>
      <c r="BC436" s="4">
        <v>0.89</v>
      </c>
      <c r="BD436" s="4">
        <v>16.628</v>
      </c>
      <c r="BE436" s="4">
        <v>1689.5630000000001</v>
      </c>
      <c r="BF436" s="4">
        <v>544.88499999999999</v>
      </c>
      <c r="BG436" s="4">
        <v>2.2959999999999998</v>
      </c>
      <c r="BH436" s="4">
        <v>0</v>
      </c>
      <c r="BI436" s="4">
        <v>2.2959999999999998</v>
      </c>
      <c r="BJ436" s="4">
        <v>1.7270000000000001</v>
      </c>
      <c r="BK436" s="4">
        <v>0</v>
      </c>
      <c r="BL436" s="4">
        <v>1.7270000000000001</v>
      </c>
      <c r="BM436" s="4">
        <v>160.82069999999999</v>
      </c>
      <c r="BQ436" s="4">
        <v>516.88199999999995</v>
      </c>
      <c r="BR436" s="4">
        <v>0.50012900000000005</v>
      </c>
      <c r="BS436" s="4">
        <v>-5</v>
      </c>
      <c r="BT436" s="4">
        <v>-0.12726799999999999</v>
      </c>
      <c r="BU436" s="4">
        <v>12.221904</v>
      </c>
      <c r="BV436" s="4">
        <v>-2.5708169999999999</v>
      </c>
    </row>
    <row r="437" spans="1:74" x14ac:dyDescent="0.25">
      <c r="A437" s="2">
        <v>42067</v>
      </c>
      <c r="B437" s="3">
        <v>2.5152777777777777E-2</v>
      </c>
      <c r="C437" s="4">
        <v>8.9979999999999993</v>
      </c>
      <c r="D437" s="4">
        <v>4.9249000000000001</v>
      </c>
      <c r="E437" s="4">
        <v>49248.708610000001</v>
      </c>
      <c r="F437" s="4">
        <v>126.5</v>
      </c>
      <c r="G437" s="4">
        <v>-0.6</v>
      </c>
      <c r="H437" s="4">
        <v>22245.3</v>
      </c>
      <c r="J437" s="4">
        <v>3.8</v>
      </c>
      <c r="K437" s="4">
        <v>0.85440000000000005</v>
      </c>
      <c r="L437" s="4">
        <v>7.6875</v>
      </c>
      <c r="M437" s="4">
        <v>4.2077999999999998</v>
      </c>
      <c r="N437" s="4">
        <v>108.05800000000001</v>
      </c>
      <c r="O437" s="4">
        <v>0</v>
      </c>
      <c r="P437" s="4">
        <v>108.1</v>
      </c>
      <c r="Q437" s="4">
        <v>81.257499999999993</v>
      </c>
      <c r="R437" s="4">
        <v>0</v>
      </c>
      <c r="S437" s="4">
        <v>81.3</v>
      </c>
      <c r="T437" s="4">
        <v>22245.324700000001</v>
      </c>
      <c r="W437" s="4">
        <v>0</v>
      </c>
      <c r="X437" s="4">
        <v>3.2467000000000001</v>
      </c>
      <c r="Y437" s="4">
        <v>12</v>
      </c>
      <c r="Z437" s="4">
        <v>849</v>
      </c>
      <c r="AA437" s="4">
        <v>876</v>
      </c>
      <c r="AB437" s="4">
        <v>865</v>
      </c>
      <c r="AC437" s="4">
        <v>62</v>
      </c>
      <c r="AD437" s="4">
        <v>4.83</v>
      </c>
      <c r="AE437" s="4">
        <v>0.11</v>
      </c>
      <c r="AF437" s="4">
        <v>980</v>
      </c>
      <c r="AG437" s="4">
        <v>-16</v>
      </c>
      <c r="AH437" s="4">
        <v>9</v>
      </c>
      <c r="AI437" s="4">
        <v>9</v>
      </c>
      <c r="AJ437" s="4">
        <v>190</v>
      </c>
      <c r="AK437" s="4">
        <v>140</v>
      </c>
      <c r="AL437" s="4">
        <v>3.3</v>
      </c>
      <c r="AM437" s="4">
        <v>195</v>
      </c>
      <c r="AN437" s="4" t="s">
        <v>155</v>
      </c>
      <c r="AO437" s="4">
        <v>2</v>
      </c>
      <c r="AP437" s="5">
        <v>0.85935185185185192</v>
      </c>
      <c r="AQ437" s="4">
        <v>47.158878000000001</v>
      </c>
      <c r="AR437" s="4">
        <v>-88.488412999999994</v>
      </c>
      <c r="AS437" s="4">
        <v>315.10000000000002</v>
      </c>
      <c r="AT437" s="4">
        <v>43.2</v>
      </c>
      <c r="AU437" s="4">
        <v>12</v>
      </c>
      <c r="AV437" s="4">
        <v>10</v>
      </c>
      <c r="AW437" s="4" t="s">
        <v>193</v>
      </c>
      <c r="AX437" s="4">
        <v>1.1000000000000001</v>
      </c>
      <c r="AY437" s="4">
        <v>1.3849</v>
      </c>
      <c r="AZ437" s="4">
        <v>2.2999999999999998</v>
      </c>
      <c r="BA437" s="4">
        <v>14.023</v>
      </c>
      <c r="BB437" s="4">
        <v>12.22</v>
      </c>
      <c r="BC437" s="4">
        <v>0.87</v>
      </c>
      <c r="BD437" s="4">
        <v>17.042000000000002</v>
      </c>
      <c r="BE437" s="4">
        <v>1650.674</v>
      </c>
      <c r="BF437" s="4">
        <v>575.05600000000004</v>
      </c>
      <c r="BG437" s="4">
        <v>2.4300000000000002</v>
      </c>
      <c r="BH437" s="4">
        <v>0</v>
      </c>
      <c r="BI437" s="4">
        <v>2.4300000000000002</v>
      </c>
      <c r="BJ437" s="4">
        <v>1.827</v>
      </c>
      <c r="BK437" s="4">
        <v>0</v>
      </c>
      <c r="BL437" s="4">
        <v>1.827</v>
      </c>
      <c r="BM437" s="4">
        <v>157.9563</v>
      </c>
      <c r="BQ437" s="4">
        <v>506.89800000000002</v>
      </c>
      <c r="BR437" s="4">
        <v>0.47047499999999998</v>
      </c>
      <c r="BS437" s="4">
        <v>-5</v>
      </c>
      <c r="BT437" s="4">
        <v>-0.12663099999999999</v>
      </c>
      <c r="BU437" s="4">
        <v>11.497221</v>
      </c>
      <c r="BV437" s="4">
        <v>-2.5579540000000001</v>
      </c>
    </row>
    <row r="438" spans="1:74" x14ac:dyDescent="0.25">
      <c r="A438" s="2">
        <v>42067</v>
      </c>
      <c r="B438" s="3">
        <v>2.5164351851851851E-2</v>
      </c>
      <c r="C438" s="4">
        <v>8.9710000000000001</v>
      </c>
      <c r="D438" s="4">
        <v>4.9141000000000004</v>
      </c>
      <c r="E438" s="4">
        <v>49141.092720000001</v>
      </c>
      <c r="F438" s="4">
        <v>127.9</v>
      </c>
      <c r="G438" s="4">
        <v>-1.7</v>
      </c>
      <c r="H438" s="4">
        <v>22272.6</v>
      </c>
      <c r="J438" s="4">
        <v>3.8</v>
      </c>
      <c r="K438" s="4">
        <v>0.85470000000000002</v>
      </c>
      <c r="L438" s="4">
        <v>7.6666999999999996</v>
      </c>
      <c r="M438" s="4">
        <v>4.1999000000000004</v>
      </c>
      <c r="N438" s="4">
        <v>109.31019999999999</v>
      </c>
      <c r="O438" s="4">
        <v>0</v>
      </c>
      <c r="P438" s="4">
        <v>109.3</v>
      </c>
      <c r="Q438" s="4">
        <v>82.197999999999993</v>
      </c>
      <c r="R438" s="4">
        <v>0</v>
      </c>
      <c r="S438" s="4">
        <v>82.2</v>
      </c>
      <c r="T438" s="4">
        <v>22272.6312</v>
      </c>
      <c r="W438" s="4">
        <v>0</v>
      </c>
      <c r="X438" s="4">
        <v>3.2477</v>
      </c>
      <c r="Y438" s="4">
        <v>12.2</v>
      </c>
      <c r="Z438" s="4">
        <v>848</v>
      </c>
      <c r="AA438" s="4">
        <v>875</v>
      </c>
      <c r="AB438" s="4">
        <v>865</v>
      </c>
      <c r="AC438" s="4">
        <v>62</v>
      </c>
      <c r="AD438" s="4">
        <v>4.82</v>
      </c>
      <c r="AE438" s="4">
        <v>0.11</v>
      </c>
      <c r="AF438" s="4">
        <v>981</v>
      </c>
      <c r="AG438" s="4">
        <v>-16</v>
      </c>
      <c r="AH438" s="4">
        <v>9</v>
      </c>
      <c r="AI438" s="4">
        <v>9</v>
      </c>
      <c r="AJ438" s="4">
        <v>190</v>
      </c>
      <c r="AK438" s="4">
        <v>140</v>
      </c>
      <c r="AL438" s="4">
        <v>3.2</v>
      </c>
      <c r="AM438" s="4">
        <v>195</v>
      </c>
      <c r="AN438" s="4" t="s">
        <v>155</v>
      </c>
      <c r="AO438" s="4">
        <v>2</v>
      </c>
      <c r="AP438" s="5">
        <v>0.85936342592592585</v>
      </c>
      <c r="AQ438" s="4">
        <v>47.158883000000003</v>
      </c>
      <c r="AR438" s="4">
        <v>-88.487916999999996</v>
      </c>
      <c r="AS438" s="4">
        <v>314.60000000000002</v>
      </c>
      <c r="AT438" s="4">
        <v>44.1</v>
      </c>
      <c r="AU438" s="4">
        <v>12</v>
      </c>
      <c r="AV438" s="4">
        <v>10</v>
      </c>
      <c r="AW438" s="4" t="s">
        <v>193</v>
      </c>
      <c r="AX438" s="4">
        <v>1.2698</v>
      </c>
      <c r="AY438" s="4">
        <v>1.5698000000000001</v>
      </c>
      <c r="AZ438" s="4">
        <v>2.5547</v>
      </c>
      <c r="BA438" s="4">
        <v>14.023</v>
      </c>
      <c r="BB438" s="4">
        <v>12.25</v>
      </c>
      <c r="BC438" s="4">
        <v>0.87</v>
      </c>
      <c r="BD438" s="4">
        <v>17.007000000000001</v>
      </c>
      <c r="BE438" s="4">
        <v>1649.259</v>
      </c>
      <c r="BF438" s="4">
        <v>575.03099999999995</v>
      </c>
      <c r="BG438" s="4">
        <v>2.4630000000000001</v>
      </c>
      <c r="BH438" s="4">
        <v>0</v>
      </c>
      <c r="BI438" s="4">
        <v>2.4630000000000001</v>
      </c>
      <c r="BJ438" s="4">
        <v>1.8520000000000001</v>
      </c>
      <c r="BK438" s="4">
        <v>0</v>
      </c>
      <c r="BL438" s="4">
        <v>1.8520000000000001</v>
      </c>
      <c r="BM438" s="4">
        <v>158.44229999999999</v>
      </c>
      <c r="BQ438" s="4">
        <v>507.98599999999999</v>
      </c>
      <c r="BR438" s="4">
        <v>0.47545500000000002</v>
      </c>
      <c r="BS438" s="4">
        <v>-5</v>
      </c>
      <c r="BT438" s="4">
        <v>-0.122727</v>
      </c>
      <c r="BU438" s="4">
        <v>11.618919999999999</v>
      </c>
      <c r="BV438" s="4">
        <v>-2.4790909999999999</v>
      </c>
    </row>
    <row r="439" spans="1:74" x14ac:dyDescent="0.25">
      <c r="A439" s="2">
        <v>42067</v>
      </c>
      <c r="B439" s="3">
        <v>2.5175925925925925E-2</v>
      </c>
      <c r="C439" s="4">
        <v>8.9600000000000009</v>
      </c>
      <c r="D439" s="4">
        <v>4.9433999999999996</v>
      </c>
      <c r="E439" s="4">
        <v>49433.853819999997</v>
      </c>
      <c r="F439" s="4">
        <v>128.5</v>
      </c>
      <c r="G439" s="4">
        <v>-3.9</v>
      </c>
      <c r="H439" s="4">
        <v>22219</v>
      </c>
      <c r="J439" s="4">
        <v>3.8</v>
      </c>
      <c r="K439" s="4">
        <v>0.85440000000000005</v>
      </c>
      <c r="L439" s="4">
        <v>7.6558000000000002</v>
      </c>
      <c r="M439" s="4">
        <v>4.2239000000000004</v>
      </c>
      <c r="N439" s="4">
        <v>109.79640000000001</v>
      </c>
      <c r="O439" s="4">
        <v>0</v>
      </c>
      <c r="P439" s="4">
        <v>109.8</v>
      </c>
      <c r="Q439" s="4">
        <v>82.563699999999997</v>
      </c>
      <c r="R439" s="4">
        <v>0</v>
      </c>
      <c r="S439" s="4">
        <v>82.6</v>
      </c>
      <c r="T439" s="4">
        <v>22219.0183</v>
      </c>
      <c r="W439" s="4">
        <v>0</v>
      </c>
      <c r="X439" s="4">
        <v>3.2469000000000001</v>
      </c>
      <c r="Y439" s="4">
        <v>12.3</v>
      </c>
      <c r="Z439" s="4">
        <v>848</v>
      </c>
      <c r="AA439" s="4">
        <v>874</v>
      </c>
      <c r="AB439" s="4">
        <v>866</v>
      </c>
      <c r="AC439" s="4">
        <v>62</v>
      </c>
      <c r="AD439" s="4">
        <v>4.82</v>
      </c>
      <c r="AE439" s="4">
        <v>0.11</v>
      </c>
      <c r="AF439" s="4">
        <v>981</v>
      </c>
      <c r="AG439" s="4">
        <v>-16</v>
      </c>
      <c r="AH439" s="4">
        <v>9</v>
      </c>
      <c r="AI439" s="4">
        <v>9</v>
      </c>
      <c r="AJ439" s="4">
        <v>190</v>
      </c>
      <c r="AK439" s="4">
        <v>140.30000000000001</v>
      </c>
      <c r="AL439" s="4">
        <v>3</v>
      </c>
      <c r="AM439" s="4">
        <v>195</v>
      </c>
      <c r="AN439" s="4" t="s">
        <v>155</v>
      </c>
      <c r="AO439" s="4">
        <v>2</v>
      </c>
      <c r="AP439" s="5">
        <v>0.85938657407407415</v>
      </c>
      <c r="AQ439" s="4">
        <v>47.158892999999999</v>
      </c>
      <c r="AR439" s="4">
        <v>-88.487602999999993</v>
      </c>
      <c r="AS439" s="4">
        <v>315.3</v>
      </c>
      <c r="AT439" s="4">
        <v>44.6</v>
      </c>
      <c r="AU439" s="4">
        <v>12</v>
      </c>
      <c r="AV439" s="4">
        <v>10</v>
      </c>
      <c r="AW439" s="4" t="s">
        <v>193</v>
      </c>
      <c r="AX439" s="4">
        <v>1.4698</v>
      </c>
      <c r="AY439" s="4">
        <v>1.6849000000000001</v>
      </c>
      <c r="AZ439" s="4">
        <v>2.7698</v>
      </c>
      <c r="BA439" s="4">
        <v>14.023</v>
      </c>
      <c r="BB439" s="4">
        <v>12.24</v>
      </c>
      <c r="BC439" s="4">
        <v>0.87</v>
      </c>
      <c r="BD439" s="4">
        <v>17.035</v>
      </c>
      <c r="BE439" s="4">
        <v>1646.01</v>
      </c>
      <c r="BF439" s="4">
        <v>577.99800000000005</v>
      </c>
      <c r="BG439" s="4">
        <v>2.472</v>
      </c>
      <c r="BH439" s="4">
        <v>0</v>
      </c>
      <c r="BI439" s="4">
        <v>2.472</v>
      </c>
      <c r="BJ439" s="4">
        <v>1.859</v>
      </c>
      <c r="BK439" s="4">
        <v>0</v>
      </c>
      <c r="BL439" s="4">
        <v>1.859</v>
      </c>
      <c r="BM439" s="4">
        <v>157.9736</v>
      </c>
      <c r="BQ439" s="4">
        <v>507.58199999999999</v>
      </c>
      <c r="BR439" s="4">
        <v>0.45434799999999997</v>
      </c>
      <c r="BS439" s="4">
        <v>-5</v>
      </c>
      <c r="BT439" s="4">
        <v>-0.12227200000000001</v>
      </c>
      <c r="BU439" s="4">
        <v>11.103121</v>
      </c>
      <c r="BV439" s="4">
        <v>-2.4698889999999998</v>
      </c>
    </row>
    <row r="440" spans="1:74" x14ac:dyDescent="0.25">
      <c r="A440" s="2">
        <v>42067</v>
      </c>
      <c r="B440" s="3">
        <v>2.5187500000000002E-2</v>
      </c>
      <c r="C440" s="4">
        <v>8.9559999999999995</v>
      </c>
      <c r="D440" s="4">
        <v>4.9804000000000004</v>
      </c>
      <c r="E440" s="4">
        <v>49804.111920000003</v>
      </c>
      <c r="F440" s="4">
        <v>118.4</v>
      </c>
      <c r="G440" s="4">
        <v>-8.4</v>
      </c>
      <c r="H440" s="4">
        <v>22157.3</v>
      </c>
      <c r="J440" s="4">
        <v>3.8</v>
      </c>
      <c r="K440" s="4">
        <v>0.85419999999999996</v>
      </c>
      <c r="L440" s="4">
        <v>7.6508000000000003</v>
      </c>
      <c r="M440" s="4">
        <v>4.2542999999999997</v>
      </c>
      <c r="N440" s="4">
        <v>101.1063</v>
      </c>
      <c r="O440" s="4">
        <v>0</v>
      </c>
      <c r="P440" s="4">
        <v>101.1</v>
      </c>
      <c r="Q440" s="4">
        <v>76.023300000000006</v>
      </c>
      <c r="R440" s="4">
        <v>0</v>
      </c>
      <c r="S440" s="4">
        <v>76</v>
      </c>
      <c r="T440" s="4">
        <v>22157.327700000002</v>
      </c>
      <c r="W440" s="4">
        <v>0</v>
      </c>
      <c r="X440" s="4">
        <v>3.246</v>
      </c>
      <c r="Y440" s="4">
        <v>12.3</v>
      </c>
      <c r="Z440" s="4">
        <v>848</v>
      </c>
      <c r="AA440" s="4">
        <v>874</v>
      </c>
      <c r="AB440" s="4">
        <v>867</v>
      </c>
      <c r="AC440" s="4">
        <v>61.7</v>
      </c>
      <c r="AD440" s="4">
        <v>4.8</v>
      </c>
      <c r="AE440" s="4">
        <v>0.11</v>
      </c>
      <c r="AF440" s="4">
        <v>981</v>
      </c>
      <c r="AG440" s="4">
        <v>-16</v>
      </c>
      <c r="AH440" s="4">
        <v>9</v>
      </c>
      <c r="AI440" s="4">
        <v>9</v>
      </c>
      <c r="AJ440" s="4">
        <v>190.3</v>
      </c>
      <c r="AK440" s="4">
        <v>141</v>
      </c>
      <c r="AL440" s="4">
        <v>3.1</v>
      </c>
      <c r="AM440" s="4">
        <v>195</v>
      </c>
      <c r="AN440" s="4" t="s">
        <v>155</v>
      </c>
      <c r="AO440" s="4">
        <v>2</v>
      </c>
      <c r="AP440" s="5">
        <v>0.85939814814814808</v>
      </c>
      <c r="AQ440" s="4">
        <v>47.158895000000001</v>
      </c>
      <c r="AR440" s="4">
        <v>-88.487561999999997</v>
      </c>
      <c r="AS440" s="4">
        <v>315.39999999999998</v>
      </c>
      <c r="AT440" s="4">
        <v>44.7</v>
      </c>
      <c r="AU440" s="4">
        <v>12</v>
      </c>
      <c r="AV440" s="4">
        <v>9</v>
      </c>
      <c r="AW440" s="4" t="s">
        <v>193</v>
      </c>
      <c r="AX440" s="4">
        <v>1.6698</v>
      </c>
      <c r="AY440" s="4">
        <v>1.1056999999999999</v>
      </c>
      <c r="AZ440" s="4">
        <v>2.8</v>
      </c>
      <c r="BA440" s="4">
        <v>14.023</v>
      </c>
      <c r="BB440" s="4">
        <v>12.21</v>
      </c>
      <c r="BC440" s="4">
        <v>0.87</v>
      </c>
      <c r="BD440" s="4">
        <v>17.067</v>
      </c>
      <c r="BE440" s="4">
        <v>1642.671</v>
      </c>
      <c r="BF440" s="4">
        <v>581.37300000000005</v>
      </c>
      <c r="BG440" s="4">
        <v>2.2730000000000001</v>
      </c>
      <c r="BH440" s="4">
        <v>0</v>
      </c>
      <c r="BI440" s="4">
        <v>2.2730000000000001</v>
      </c>
      <c r="BJ440" s="4">
        <v>1.7090000000000001</v>
      </c>
      <c r="BK440" s="4">
        <v>0</v>
      </c>
      <c r="BL440" s="4">
        <v>1.7090000000000001</v>
      </c>
      <c r="BM440" s="4">
        <v>157.31970000000001</v>
      </c>
      <c r="BQ440" s="4">
        <v>506.75099999999998</v>
      </c>
      <c r="BR440" s="4">
        <v>0.44244699999999998</v>
      </c>
      <c r="BS440" s="4">
        <v>-5</v>
      </c>
      <c r="BT440" s="4">
        <v>-0.122459</v>
      </c>
      <c r="BU440" s="4">
        <v>10.812288000000001</v>
      </c>
      <c r="BV440" s="4">
        <v>-2.4736630000000002</v>
      </c>
    </row>
    <row r="441" spans="1:74" x14ac:dyDescent="0.25">
      <c r="A441" s="2">
        <v>42067</v>
      </c>
      <c r="B441" s="3">
        <v>2.5199074074074079E-2</v>
      </c>
      <c r="C441" s="4">
        <v>8.94</v>
      </c>
      <c r="D441" s="4">
        <v>4.9740000000000002</v>
      </c>
      <c r="E441" s="4">
        <v>49740.346920000004</v>
      </c>
      <c r="F441" s="4">
        <v>109.3</v>
      </c>
      <c r="G441" s="4">
        <v>-9.5</v>
      </c>
      <c r="H441" s="4">
        <v>22017.9</v>
      </c>
      <c r="J441" s="4">
        <v>3.8</v>
      </c>
      <c r="K441" s="4">
        <v>0.85450000000000004</v>
      </c>
      <c r="L441" s="4">
        <v>7.6395</v>
      </c>
      <c r="M441" s="4">
        <v>4.2504999999999997</v>
      </c>
      <c r="N441" s="4">
        <v>93.373599999999996</v>
      </c>
      <c r="O441" s="4">
        <v>0</v>
      </c>
      <c r="P441" s="4">
        <v>93.4</v>
      </c>
      <c r="Q441" s="4">
        <v>70.194900000000004</v>
      </c>
      <c r="R441" s="4">
        <v>0</v>
      </c>
      <c r="S441" s="4">
        <v>70.2</v>
      </c>
      <c r="T441" s="4">
        <v>22017.899600000001</v>
      </c>
      <c r="W441" s="4">
        <v>0</v>
      </c>
      <c r="X441" s="4">
        <v>3.2473000000000001</v>
      </c>
      <c r="Y441" s="4">
        <v>12.4</v>
      </c>
      <c r="Z441" s="4">
        <v>847</v>
      </c>
      <c r="AA441" s="4">
        <v>875</v>
      </c>
      <c r="AB441" s="4">
        <v>866</v>
      </c>
      <c r="AC441" s="4">
        <v>61</v>
      </c>
      <c r="AD441" s="4">
        <v>4.74</v>
      </c>
      <c r="AE441" s="4">
        <v>0.11</v>
      </c>
      <c r="AF441" s="4">
        <v>981</v>
      </c>
      <c r="AG441" s="4">
        <v>-16</v>
      </c>
      <c r="AH441" s="4">
        <v>9.2697299999999991</v>
      </c>
      <c r="AI441" s="4">
        <v>9</v>
      </c>
      <c r="AJ441" s="4">
        <v>191</v>
      </c>
      <c r="AK441" s="4">
        <v>141</v>
      </c>
      <c r="AL441" s="4">
        <v>3</v>
      </c>
      <c r="AM441" s="4">
        <v>195</v>
      </c>
      <c r="AN441" s="4" t="s">
        <v>155</v>
      </c>
      <c r="AO441" s="4">
        <v>2</v>
      </c>
      <c r="AP441" s="5">
        <v>0.85939814814814808</v>
      </c>
      <c r="AQ441" s="4">
        <v>47.158901</v>
      </c>
      <c r="AR441" s="4">
        <v>-88.487329000000003</v>
      </c>
      <c r="AS441" s="4">
        <v>315.7</v>
      </c>
      <c r="AT441" s="4">
        <v>44.9</v>
      </c>
      <c r="AU441" s="4">
        <v>12</v>
      </c>
      <c r="AV441" s="4">
        <v>9</v>
      </c>
      <c r="AW441" s="4" t="s">
        <v>197</v>
      </c>
      <c r="AX441" s="4">
        <v>1.8697999999999999</v>
      </c>
      <c r="AY441" s="4">
        <v>1.1698</v>
      </c>
      <c r="AZ441" s="4">
        <v>2.9698000000000002</v>
      </c>
      <c r="BA441" s="4">
        <v>14.023</v>
      </c>
      <c r="BB441" s="4">
        <v>12.24</v>
      </c>
      <c r="BC441" s="4">
        <v>0.87</v>
      </c>
      <c r="BD441" s="4">
        <v>17.021000000000001</v>
      </c>
      <c r="BE441" s="4">
        <v>1643.643</v>
      </c>
      <c r="BF441" s="4">
        <v>582.05100000000004</v>
      </c>
      <c r="BG441" s="4">
        <v>2.1040000000000001</v>
      </c>
      <c r="BH441" s="4">
        <v>0</v>
      </c>
      <c r="BI441" s="4">
        <v>2.1040000000000001</v>
      </c>
      <c r="BJ441" s="4">
        <v>1.5820000000000001</v>
      </c>
      <c r="BK441" s="4">
        <v>0</v>
      </c>
      <c r="BL441" s="4">
        <v>1.5820000000000001</v>
      </c>
      <c r="BM441" s="4">
        <v>156.65219999999999</v>
      </c>
      <c r="BQ441" s="4">
        <v>507.99200000000002</v>
      </c>
      <c r="BR441" s="4">
        <v>0.39410499999999998</v>
      </c>
      <c r="BS441" s="4">
        <v>-5</v>
      </c>
      <c r="BT441" s="4">
        <v>-0.12153899999999999</v>
      </c>
      <c r="BU441" s="4">
        <v>9.6309380000000004</v>
      </c>
      <c r="BV441" s="4">
        <v>-2.4550969999999999</v>
      </c>
    </row>
    <row r="442" spans="1:74" x14ac:dyDescent="0.25">
      <c r="A442" s="2">
        <v>42067</v>
      </c>
      <c r="B442" s="3">
        <v>2.5210648148148149E-2</v>
      </c>
      <c r="C442" s="4">
        <v>8.9320000000000004</v>
      </c>
      <c r="D442" s="4">
        <v>4.8470000000000004</v>
      </c>
      <c r="E442" s="4">
        <v>48470.112179999996</v>
      </c>
      <c r="F442" s="4">
        <v>106.1</v>
      </c>
      <c r="G442" s="4">
        <v>-9.5</v>
      </c>
      <c r="H442" s="4">
        <v>21827.3</v>
      </c>
      <c r="J442" s="4">
        <v>3.8</v>
      </c>
      <c r="K442" s="4">
        <v>0.85609999999999997</v>
      </c>
      <c r="L442" s="4">
        <v>7.6459999999999999</v>
      </c>
      <c r="M442" s="4">
        <v>4.1493000000000002</v>
      </c>
      <c r="N442" s="4">
        <v>90.846999999999994</v>
      </c>
      <c r="O442" s="4">
        <v>0</v>
      </c>
      <c r="P442" s="4">
        <v>90.8</v>
      </c>
      <c r="Q442" s="4">
        <v>68.295500000000004</v>
      </c>
      <c r="R442" s="4">
        <v>0</v>
      </c>
      <c r="S442" s="4">
        <v>68.3</v>
      </c>
      <c r="T442" s="4">
        <v>21827.339499999998</v>
      </c>
      <c r="W442" s="4">
        <v>0</v>
      </c>
      <c r="X442" s="4">
        <v>3.2530000000000001</v>
      </c>
      <c r="Y442" s="4">
        <v>12.3</v>
      </c>
      <c r="Z442" s="4">
        <v>848</v>
      </c>
      <c r="AA442" s="4">
        <v>874</v>
      </c>
      <c r="AB442" s="4">
        <v>867</v>
      </c>
      <c r="AC442" s="4">
        <v>61</v>
      </c>
      <c r="AD442" s="4">
        <v>4.74</v>
      </c>
      <c r="AE442" s="4">
        <v>0.11</v>
      </c>
      <c r="AF442" s="4">
        <v>981</v>
      </c>
      <c r="AG442" s="4">
        <v>-16</v>
      </c>
      <c r="AH442" s="4">
        <v>10</v>
      </c>
      <c r="AI442" s="4">
        <v>9</v>
      </c>
      <c r="AJ442" s="4">
        <v>191</v>
      </c>
      <c r="AK442" s="4">
        <v>141</v>
      </c>
      <c r="AL442" s="4">
        <v>3.2</v>
      </c>
      <c r="AM442" s="4">
        <v>195</v>
      </c>
      <c r="AN442" s="4" t="s">
        <v>155</v>
      </c>
      <c r="AO442" s="4">
        <v>2</v>
      </c>
      <c r="AP442" s="5">
        <v>0.85940972222222223</v>
      </c>
      <c r="AQ442" s="4">
        <v>47.158893999999997</v>
      </c>
      <c r="AR442" s="4">
        <v>-88.486830999999995</v>
      </c>
      <c r="AS442" s="4">
        <v>315.3</v>
      </c>
      <c r="AT442" s="4">
        <v>45</v>
      </c>
      <c r="AU442" s="4">
        <v>12</v>
      </c>
      <c r="AV442" s="4">
        <v>9</v>
      </c>
      <c r="AW442" s="4" t="s">
        <v>197</v>
      </c>
      <c r="AX442" s="4">
        <v>1.9</v>
      </c>
      <c r="AY442" s="4">
        <v>1.2</v>
      </c>
      <c r="AZ442" s="4">
        <v>3</v>
      </c>
      <c r="BA442" s="4">
        <v>14.023</v>
      </c>
      <c r="BB442" s="4">
        <v>12.37</v>
      </c>
      <c r="BC442" s="4">
        <v>0.88</v>
      </c>
      <c r="BD442" s="4">
        <v>16.814</v>
      </c>
      <c r="BE442" s="4">
        <v>1658.4649999999999</v>
      </c>
      <c r="BF442" s="4">
        <v>572.83199999999999</v>
      </c>
      <c r="BG442" s="4">
        <v>2.0640000000000001</v>
      </c>
      <c r="BH442" s="4">
        <v>0</v>
      </c>
      <c r="BI442" s="4">
        <v>2.0640000000000001</v>
      </c>
      <c r="BJ442" s="4">
        <v>1.5509999999999999</v>
      </c>
      <c r="BK442" s="4">
        <v>0</v>
      </c>
      <c r="BL442" s="4">
        <v>1.5509999999999999</v>
      </c>
      <c r="BM442" s="4">
        <v>156.5643</v>
      </c>
      <c r="BQ442" s="4">
        <v>513.048</v>
      </c>
      <c r="BR442" s="4">
        <v>0.43123800000000001</v>
      </c>
      <c r="BS442" s="4">
        <v>-5</v>
      </c>
      <c r="BT442" s="4">
        <v>-0.12273100000000001</v>
      </c>
      <c r="BU442" s="4">
        <v>10.538373</v>
      </c>
      <c r="BV442" s="4">
        <v>-2.4791720000000002</v>
      </c>
    </row>
    <row r="443" spans="1:74" x14ac:dyDescent="0.25">
      <c r="A443" s="2">
        <v>42067</v>
      </c>
      <c r="B443" s="3">
        <v>2.5222222222222226E-2</v>
      </c>
      <c r="C443" s="4">
        <v>8.35</v>
      </c>
      <c r="D443" s="4">
        <v>4.5433000000000003</v>
      </c>
      <c r="E443" s="4">
        <v>45433.253210000003</v>
      </c>
      <c r="F443" s="4">
        <v>102.9</v>
      </c>
      <c r="G443" s="4">
        <v>-9.1999999999999993</v>
      </c>
      <c r="H443" s="4">
        <v>22196.400000000001</v>
      </c>
      <c r="J443" s="4">
        <v>3.8</v>
      </c>
      <c r="K443" s="4">
        <v>0.86329999999999996</v>
      </c>
      <c r="L443" s="4">
        <v>7.2084999999999999</v>
      </c>
      <c r="M443" s="4">
        <v>3.9222000000000001</v>
      </c>
      <c r="N443" s="4">
        <v>88.864000000000004</v>
      </c>
      <c r="O443" s="4">
        <v>0</v>
      </c>
      <c r="P443" s="4">
        <v>88.9</v>
      </c>
      <c r="Q443" s="4">
        <v>66.804699999999997</v>
      </c>
      <c r="R443" s="4">
        <v>0</v>
      </c>
      <c r="S443" s="4">
        <v>66.8</v>
      </c>
      <c r="T443" s="4">
        <v>22196.437099999999</v>
      </c>
      <c r="W443" s="4">
        <v>0</v>
      </c>
      <c r="X443" s="4">
        <v>3.2805</v>
      </c>
      <c r="Y443" s="4">
        <v>12.4</v>
      </c>
      <c r="Z443" s="4">
        <v>847</v>
      </c>
      <c r="AA443" s="4">
        <v>873</v>
      </c>
      <c r="AB443" s="4">
        <v>867</v>
      </c>
      <c r="AC443" s="4">
        <v>61</v>
      </c>
      <c r="AD443" s="4">
        <v>4.74</v>
      </c>
      <c r="AE443" s="4">
        <v>0.11</v>
      </c>
      <c r="AF443" s="4">
        <v>981</v>
      </c>
      <c r="AG443" s="4">
        <v>-16</v>
      </c>
      <c r="AH443" s="4">
        <v>10</v>
      </c>
      <c r="AI443" s="4">
        <v>9</v>
      </c>
      <c r="AJ443" s="4">
        <v>191</v>
      </c>
      <c r="AK443" s="4">
        <v>141.30000000000001</v>
      </c>
      <c r="AL443" s="4">
        <v>3.4</v>
      </c>
      <c r="AM443" s="4">
        <v>195</v>
      </c>
      <c r="AN443" s="4" t="s">
        <v>155</v>
      </c>
      <c r="AO443" s="4">
        <v>2</v>
      </c>
      <c r="AP443" s="5">
        <v>0.85943287037037042</v>
      </c>
      <c r="AQ443" s="4">
        <v>47.158892000000002</v>
      </c>
      <c r="AR443" s="4">
        <v>-88.486750000000001</v>
      </c>
      <c r="AS443" s="4">
        <v>315.2</v>
      </c>
      <c r="AT443" s="4">
        <v>45.2</v>
      </c>
      <c r="AU443" s="4">
        <v>12</v>
      </c>
      <c r="AV443" s="4">
        <v>9</v>
      </c>
      <c r="AW443" s="4" t="s">
        <v>197</v>
      </c>
      <c r="AX443" s="4">
        <v>2.3245</v>
      </c>
      <c r="AY443" s="4">
        <v>1.0302</v>
      </c>
      <c r="AZ443" s="4">
        <v>3.3395999999999999</v>
      </c>
      <c r="BA443" s="4">
        <v>14.023</v>
      </c>
      <c r="BB443" s="4">
        <v>13.05</v>
      </c>
      <c r="BC443" s="4">
        <v>0.93</v>
      </c>
      <c r="BD443" s="4">
        <v>15.837</v>
      </c>
      <c r="BE443" s="4">
        <v>1637.3130000000001</v>
      </c>
      <c r="BF443" s="4">
        <v>567.00800000000004</v>
      </c>
      <c r="BG443" s="4">
        <v>2.1139999999999999</v>
      </c>
      <c r="BH443" s="4">
        <v>0</v>
      </c>
      <c r="BI443" s="4">
        <v>2.1139999999999999</v>
      </c>
      <c r="BJ443" s="4">
        <v>1.589</v>
      </c>
      <c r="BK443" s="4">
        <v>0</v>
      </c>
      <c r="BL443" s="4">
        <v>1.589</v>
      </c>
      <c r="BM443" s="4">
        <v>166.7209</v>
      </c>
      <c r="BQ443" s="4">
        <v>541.77700000000004</v>
      </c>
      <c r="BR443" s="4">
        <v>0.39021099999999997</v>
      </c>
      <c r="BS443" s="4">
        <v>-5</v>
      </c>
      <c r="BT443" s="4">
        <v>-0.122268</v>
      </c>
      <c r="BU443" s="4">
        <v>9.5357760000000003</v>
      </c>
      <c r="BV443" s="4">
        <v>-2.469808</v>
      </c>
    </row>
    <row r="444" spans="1:74" x14ac:dyDescent="0.25">
      <c r="A444" s="2">
        <v>42067</v>
      </c>
      <c r="B444" s="3">
        <v>2.5233796296296296E-2</v>
      </c>
      <c r="C444" s="4">
        <v>6.5039999999999996</v>
      </c>
      <c r="D444" s="4">
        <v>3.9901</v>
      </c>
      <c r="E444" s="4">
        <v>39901.445780000002</v>
      </c>
      <c r="F444" s="4">
        <v>97.1</v>
      </c>
      <c r="G444" s="4">
        <v>-5.3</v>
      </c>
      <c r="H444" s="4">
        <v>27297.599999999999</v>
      </c>
      <c r="J444" s="4">
        <v>3.8</v>
      </c>
      <c r="K444" s="4">
        <v>0.87849999999999995</v>
      </c>
      <c r="L444" s="4">
        <v>5.7142999999999997</v>
      </c>
      <c r="M444" s="4">
        <v>3.5053999999999998</v>
      </c>
      <c r="N444" s="4">
        <v>85.276899999999998</v>
      </c>
      <c r="O444" s="4">
        <v>0</v>
      </c>
      <c r="P444" s="4">
        <v>85.3</v>
      </c>
      <c r="Q444" s="4">
        <v>64.108099999999993</v>
      </c>
      <c r="R444" s="4">
        <v>0</v>
      </c>
      <c r="S444" s="4">
        <v>64.099999999999994</v>
      </c>
      <c r="T444" s="4">
        <v>27297.639200000001</v>
      </c>
      <c r="W444" s="4">
        <v>0</v>
      </c>
      <c r="X444" s="4">
        <v>3.3384</v>
      </c>
      <c r="Y444" s="4">
        <v>12.3</v>
      </c>
      <c r="Z444" s="4">
        <v>848</v>
      </c>
      <c r="AA444" s="4">
        <v>874</v>
      </c>
      <c r="AB444" s="4">
        <v>867</v>
      </c>
      <c r="AC444" s="4">
        <v>61</v>
      </c>
      <c r="AD444" s="4">
        <v>4.74</v>
      </c>
      <c r="AE444" s="4">
        <v>0.11</v>
      </c>
      <c r="AF444" s="4">
        <v>981</v>
      </c>
      <c r="AG444" s="4">
        <v>-16</v>
      </c>
      <c r="AH444" s="4">
        <v>9.7332669999999997</v>
      </c>
      <c r="AI444" s="4">
        <v>9</v>
      </c>
      <c r="AJ444" s="4">
        <v>191</v>
      </c>
      <c r="AK444" s="4">
        <v>142</v>
      </c>
      <c r="AL444" s="4">
        <v>3.5</v>
      </c>
      <c r="AM444" s="4">
        <v>195</v>
      </c>
      <c r="AN444" s="4" t="s">
        <v>155</v>
      </c>
      <c r="AO444" s="4">
        <v>2</v>
      </c>
      <c r="AP444" s="5">
        <v>0.85943287037037042</v>
      </c>
      <c r="AQ444" s="4">
        <v>47.158859</v>
      </c>
      <c r="AR444" s="4">
        <v>-88.486524000000003</v>
      </c>
      <c r="AS444" s="4">
        <v>314.5</v>
      </c>
      <c r="AT444" s="4">
        <v>45</v>
      </c>
      <c r="AU444" s="4">
        <v>12</v>
      </c>
      <c r="AV444" s="4">
        <v>9</v>
      </c>
      <c r="AW444" s="4" t="s">
        <v>197</v>
      </c>
      <c r="AX444" s="4">
        <v>2.4848150000000002</v>
      </c>
      <c r="AY444" s="4">
        <v>1.1696299999999999</v>
      </c>
      <c r="AZ444" s="4">
        <v>3.4848150000000002</v>
      </c>
      <c r="BA444" s="4">
        <v>14.023</v>
      </c>
      <c r="BB444" s="4">
        <v>14.74</v>
      </c>
      <c r="BC444" s="4">
        <v>1.05</v>
      </c>
      <c r="BD444" s="4">
        <v>13.827999999999999</v>
      </c>
      <c r="BE444" s="4">
        <v>1450.59</v>
      </c>
      <c r="BF444" s="4">
        <v>566.36800000000005</v>
      </c>
      <c r="BG444" s="4">
        <v>2.2669999999999999</v>
      </c>
      <c r="BH444" s="4">
        <v>0</v>
      </c>
      <c r="BI444" s="4">
        <v>2.2669999999999999</v>
      </c>
      <c r="BJ444" s="4">
        <v>1.704</v>
      </c>
      <c r="BK444" s="4">
        <v>0</v>
      </c>
      <c r="BL444" s="4">
        <v>1.704</v>
      </c>
      <c r="BM444" s="4">
        <v>229.154</v>
      </c>
      <c r="BQ444" s="4">
        <v>616.19000000000005</v>
      </c>
      <c r="BR444" s="4">
        <v>0.318803</v>
      </c>
      <c r="BS444" s="4">
        <v>-5</v>
      </c>
      <c r="BT444" s="4">
        <v>-0.123267</v>
      </c>
      <c r="BU444" s="4">
        <v>7.7907529999999996</v>
      </c>
      <c r="BV444" s="4">
        <v>-2.4899879999999999</v>
      </c>
    </row>
    <row r="445" spans="1:74" x14ac:dyDescent="0.25">
      <c r="A445" s="2">
        <v>42067</v>
      </c>
      <c r="B445" s="3">
        <v>2.5245370370370366E-2</v>
      </c>
      <c r="C445" s="4">
        <v>3.9780000000000002</v>
      </c>
      <c r="D445" s="4">
        <v>2.6160999999999999</v>
      </c>
      <c r="E445" s="4">
        <v>26161.06796</v>
      </c>
      <c r="F445" s="4">
        <v>91.6</v>
      </c>
      <c r="G445" s="4">
        <v>-4.7</v>
      </c>
      <c r="H445" s="4">
        <v>46081.5</v>
      </c>
      <c r="J445" s="4">
        <v>3.8</v>
      </c>
      <c r="K445" s="4">
        <v>0.89429999999999998</v>
      </c>
      <c r="L445" s="4">
        <v>3.5573999999999999</v>
      </c>
      <c r="M445" s="4">
        <v>2.3397000000000001</v>
      </c>
      <c r="N445" s="4">
        <v>81.946299999999994</v>
      </c>
      <c r="O445" s="4">
        <v>0</v>
      </c>
      <c r="P445" s="4">
        <v>81.900000000000006</v>
      </c>
      <c r="Q445" s="4">
        <v>61.604199999999999</v>
      </c>
      <c r="R445" s="4">
        <v>0</v>
      </c>
      <c r="S445" s="4">
        <v>61.6</v>
      </c>
      <c r="T445" s="4">
        <v>46081.5</v>
      </c>
      <c r="W445" s="4">
        <v>0</v>
      </c>
      <c r="X445" s="4">
        <v>3.3984999999999999</v>
      </c>
      <c r="Y445" s="4">
        <v>12.3</v>
      </c>
      <c r="Z445" s="4">
        <v>849</v>
      </c>
      <c r="AA445" s="4">
        <v>874</v>
      </c>
      <c r="AB445" s="4">
        <v>868</v>
      </c>
      <c r="AC445" s="4">
        <v>61</v>
      </c>
      <c r="AD445" s="4">
        <v>4.74</v>
      </c>
      <c r="AE445" s="4">
        <v>0.11</v>
      </c>
      <c r="AF445" s="4">
        <v>981</v>
      </c>
      <c r="AG445" s="4">
        <v>-16</v>
      </c>
      <c r="AH445" s="4">
        <v>9.266</v>
      </c>
      <c r="AI445" s="4">
        <v>9</v>
      </c>
      <c r="AJ445" s="4">
        <v>191</v>
      </c>
      <c r="AK445" s="4">
        <v>142</v>
      </c>
      <c r="AL445" s="4">
        <v>3.5</v>
      </c>
      <c r="AM445" s="4">
        <v>195</v>
      </c>
      <c r="AN445" s="4" t="s">
        <v>155</v>
      </c>
      <c r="AO445" s="4">
        <v>2</v>
      </c>
      <c r="AP445" s="5">
        <v>0.85944444444444434</v>
      </c>
      <c r="AQ445" s="4">
        <v>47.158759000000003</v>
      </c>
      <c r="AR445" s="4">
        <v>-88.486069000000001</v>
      </c>
      <c r="AS445" s="4">
        <v>314.39999999999998</v>
      </c>
      <c r="AT445" s="4">
        <v>43.5</v>
      </c>
      <c r="AU445" s="4">
        <v>12</v>
      </c>
      <c r="AV445" s="4">
        <v>9</v>
      </c>
      <c r="AW445" s="4" t="s">
        <v>197</v>
      </c>
      <c r="AX445" s="4">
        <v>2.16046</v>
      </c>
      <c r="AY445" s="4">
        <v>1.3697699999999999</v>
      </c>
      <c r="AZ445" s="4">
        <v>3.5848849999999999</v>
      </c>
      <c r="BA445" s="4">
        <v>14.023</v>
      </c>
      <c r="BB445" s="4">
        <v>17</v>
      </c>
      <c r="BC445" s="4">
        <v>1.21</v>
      </c>
      <c r="BD445" s="4">
        <v>11.814</v>
      </c>
      <c r="BE445" s="4">
        <v>1027.69</v>
      </c>
      <c r="BF445" s="4">
        <v>430.19799999999998</v>
      </c>
      <c r="BG445" s="4">
        <v>2.4790000000000001</v>
      </c>
      <c r="BH445" s="4">
        <v>0</v>
      </c>
      <c r="BI445" s="4">
        <v>2.4790000000000001</v>
      </c>
      <c r="BJ445" s="4">
        <v>1.8640000000000001</v>
      </c>
      <c r="BK445" s="4">
        <v>0</v>
      </c>
      <c r="BL445" s="4">
        <v>1.8640000000000001</v>
      </c>
      <c r="BM445" s="4">
        <v>440.22879999999998</v>
      </c>
      <c r="BQ445" s="4">
        <v>713.86800000000005</v>
      </c>
      <c r="BR445" s="4">
        <v>0.35399999999999998</v>
      </c>
      <c r="BS445" s="4">
        <v>-5</v>
      </c>
      <c r="BT445" s="4">
        <v>-0.123734</v>
      </c>
      <c r="BU445" s="4">
        <v>8.6508749999999992</v>
      </c>
      <c r="BV445" s="4">
        <v>-2.4994269999999998</v>
      </c>
    </row>
    <row r="446" spans="1:74" x14ac:dyDescent="0.25">
      <c r="A446" s="2">
        <v>42067</v>
      </c>
      <c r="B446" s="3">
        <v>2.5256944444444443E-2</v>
      </c>
      <c r="C446" s="4">
        <v>2.081</v>
      </c>
      <c r="D446" s="4">
        <v>2.0659000000000001</v>
      </c>
      <c r="E446" s="4">
        <v>20658.54045</v>
      </c>
      <c r="F446" s="4">
        <v>71.099999999999994</v>
      </c>
      <c r="G446" s="4">
        <v>-4.4000000000000004</v>
      </c>
      <c r="H446" s="4">
        <v>46079.199999999997</v>
      </c>
      <c r="J446" s="4">
        <v>3.89</v>
      </c>
      <c r="K446" s="4">
        <v>0.91679999999999995</v>
      </c>
      <c r="L446" s="4">
        <v>1.9081999999999999</v>
      </c>
      <c r="M446" s="4">
        <v>1.8938999999999999</v>
      </c>
      <c r="N446" s="4">
        <v>65.218000000000004</v>
      </c>
      <c r="O446" s="4">
        <v>0</v>
      </c>
      <c r="P446" s="4">
        <v>65.2</v>
      </c>
      <c r="Q446" s="4">
        <v>49.028500000000001</v>
      </c>
      <c r="R446" s="4">
        <v>0</v>
      </c>
      <c r="S446" s="4">
        <v>49</v>
      </c>
      <c r="T446" s="4">
        <v>46079.199999999997</v>
      </c>
      <c r="W446" s="4">
        <v>0</v>
      </c>
      <c r="X446" s="4">
        <v>3.5634000000000001</v>
      </c>
      <c r="Y446" s="4">
        <v>12.4</v>
      </c>
      <c r="Z446" s="4">
        <v>848</v>
      </c>
      <c r="AA446" s="4">
        <v>874</v>
      </c>
      <c r="AB446" s="4">
        <v>867</v>
      </c>
      <c r="AC446" s="4">
        <v>61</v>
      </c>
      <c r="AD446" s="4">
        <v>4.74</v>
      </c>
      <c r="AE446" s="4">
        <v>0.11</v>
      </c>
      <c r="AF446" s="4">
        <v>981</v>
      </c>
      <c r="AG446" s="4">
        <v>-16</v>
      </c>
      <c r="AH446" s="4">
        <v>9.7318549999999995</v>
      </c>
      <c r="AI446" s="4">
        <v>9</v>
      </c>
      <c r="AJ446" s="4">
        <v>191</v>
      </c>
      <c r="AK446" s="4">
        <v>142</v>
      </c>
      <c r="AL446" s="4">
        <v>3.5</v>
      </c>
      <c r="AM446" s="4">
        <v>195</v>
      </c>
      <c r="AN446" s="4" t="s">
        <v>155</v>
      </c>
      <c r="AO446" s="4">
        <v>2</v>
      </c>
      <c r="AP446" s="5">
        <v>0.85946759259259264</v>
      </c>
      <c r="AQ446" s="4">
        <v>47.158741999999997</v>
      </c>
      <c r="AR446" s="4">
        <v>-88.485995000000003</v>
      </c>
      <c r="AS446" s="4">
        <v>314.39999999999998</v>
      </c>
      <c r="AT446" s="4">
        <v>40.700000000000003</v>
      </c>
      <c r="AU446" s="4">
        <v>12</v>
      </c>
      <c r="AV446" s="4">
        <v>8</v>
      </c>
      <c r="AW446" s="4" t="s">
        <v>209</v>
      </c>
      <c r="AX446" s="4">
        <v>2.1</v>
      </c>
      <c r="AY446" s="4">
        <v>1.4</v>
      </c>
      <c r="AZ446" s="4">
        <v>3.6</v>
      </c>
      <c r="BA446" s="4">
        <v>14.023</v>
      </c>
      <c r="BB446" s="4">
        <v>21.59</v>
      </c>
      <c r="BC446" s="4">
        <v>1.54</v>
      </c>
      <c r="BD446" s="4">
        <v>9.0790000000000006</v>
      </c>
      <c r="BE446" s="4">
        <v>689.26199999999994</v>
      </c>
      <c r="BF446" s="4">
        <v>435.39800000000002</v>
      </c>
      <c r="BG446" s="4">
        <v>2.4670000000000001</v>
      </c>
      <c r="BH446" s="4">
        <v>0</v>
      </c>
      <c r="BI446" s="4">
        <v>2.4670000000000001</v>
      </c>
      <c r="BJ446" s="4">
        <v>1.855</v>
      </c>
      <c r="BK446" s="4">
        <v>0</v>
      </c>
      <c r="BL446" s="4">
        <v>1.855</v>
      </c>
      <c r="BM446" s="4">
        <v>550.39689999999996</v>
      </c>
      <c r="BQ446" s="4">
        <v>935.85400000000004</v>
      </c>
      <c r="BR446" s="4">
        <v>0.33978799999999998</v>
      </c>
      <c r="BS446" s="4">
        <v>-5</v>
      </c>
      <c r="BT446" s="4">
        <v>-0.12353600000000001</v>
      </c>
      <c r="BU446" s="4">
        <v>8.3035770000000007</v>
      </c>
      <c r="BV446" s="4">
        <v>-2.4954329999999998</v>
      </c>
    </row>
    <row r="447" spans="1:74" x14ac:dyDescent="0.25">
      <c r="A447" s="2">
        <v>42067</v>
      </c>
      <c r="B447" s="3">
        <v>2.5268518518518513E-2</v>
      </c>
      <c r="C447" s="4">
        <v>1.8580000000000001</v>
      </c>
      <c r="D447" s="4">
        <v>2.4859</v>
      </c>
      <c r="E447" s="4">
        <v>24859.07692</v>
      </c>
      <c r="F447" s="4">
        <v>53.5</v>
      </c>
      <c r="G447" s="4">
        <v>-4.4000000000000004</v>
      </c>
      <c r="H447" s="4">
        <v>46076.7</v>
      </c>
      <c r="J447" s="4">
        <v>4.76</v>
      </c>
      <c r="K447" s="4">
        <v>0.9143</v>
      </c>
      <c r="L447" s="4">
        <v>1.6984999999999999</v>
      </c>
      <c r="M447" s="4">
        <v>2.2730000000000001</v>
      </c>
      <c r="N447" s="4">
        <v>48.950499999999998</v>
      </c>
      <c r="O447" s="4">
        <v>0</v>
      </c>
      <c r="P447" s="4">
        <v>49</v>
      </c>
      <c r="Q447" s="4">
        <v>36.799199999999999</v>
      </c>
      <c r="R447" s="4">
        <v>0</v>
      </c>
      <c r="S447" s="4">
        <v>36.799999999999997</v>
      </c>
      <c r="T447" s="4">
        <v>46076.7</v>
      </c>
      <c r="W447" s="4">
        <v>0</v>
      </c>
      <c r="X447" s="4">
        <v>4.3502999999999998</v>
      </c>
      <c r="Y447" s="4">
        <v>12.3</v>
      </c>
      <c r="Z447" s="4">
        <v>847</v>
      </c>
      <c r="AA447" s="4">
        <v>874</v>
      </c>
      <c r="AB447" s="4">
        <v>865</v>
      </c>
      <c r="AC447" s="4">
        <v>61</v>
      </c>
      <c r="AD447" s="4">
        <v>4.74</v>
      </c>
      <c r="AE447" s="4">
        <v>0.11</v>
      </c>
      <c r="AF447" s="4">
        <v>981</v>
      </c>
      <c r="AG447" s="4">
        <v>-16</v>
      </c>
      <c r="AH447" s="4">
        <v>9.2737259999999999</v>
      </c>
      <c r="AI447" s="4">
        <v>9</v>
      </c>
      <c r="AJ447" s="4">
        <v>191</v>
      </c>
      <c r="AK447" s="4">
        <v>141.69999999999999</v>
      </c>
      <c r="AL447" s="4">
        <v>3.3</v>
      </c>
      <c r="AM447" s="4">
        <v>195</v>
      </c>
      <c r="AN447" s="4" t="s">
        <v>155</v>
      </c>
      <c r="AO447" s="4">
        <v>2</v>
      </c>
      <c r="AP447" s="5">
        <v>0.85946759259259264</v>
      </c>
      <c r="AQ447" s="4">
        <v>47.158636000000001</v>
      </c>
      <c r="AR447" s="4">
        <v>-88.485669999999999</v>
      </c>
      <c r="AS447" s="4">
        <v>314.10000000000002</v>
      </c>
      <c r="AT447" s="4">
        <v>37.4</v>
      </c>
      <c r="AU447" s="4">
        <v>12</v>
      </c>
      <c r="AV447" s="4">
        <v>8</v>
      </c>
      <c r="AW447" s="4" t="s">
        <v>209</v>
      </c>
      <c r="AX447" s="4">
        <v>2.4396</v>
      </c>
      <c r="AY447" s="4">
        <v>1.5698000000000001</v>
      </c>
      <c r="AZ447" s="4">
        <v>3.8546999999999998</v>
      </c>
      <c r="BA447" s="4">
        <v>14.023</v>
      </c>
      <c r="BB447" s="4">
        <v>21</v>
      </c>
      <c r="BC447" s="4">
        <v>1.5</v>
      </c>
      <c r="BD447" s="4">
        <v>9.3680000000000003</v>
      </c>
      <c r="BE447" s="4">
        <v>601.34799999999996</v>
      </c>
      <c r="BF447" s="4">
        <v>512.19200000000001</v>
      </c>
      <c r="BG447" s="4">
        <v>1.8149999999999999</v>
      </c>
      <c r="BH447" s="4">
        <v>0</v>
      </c>
      <c r="BI447" s="4">
        <v>1.8149999999999999</v>
      </c>
      <c r="BJ447" s="4">
        <v>1.3640000000000001</v>
      </c>
      <c r="BK447" s="4">
        <v>0</v>
      </c>
      <c r="BL447" s="4">
        <v>1.3640000000000001</v>
      </c>
      <c r="BM447" s="4">
        <v>539.4665</v>
      </c>
      <c r="BQ447" s="4">
        <v>1119.895</v>
      </c>
      <c r="BR447" s="4">
        <v>0.29607299999999998</v>
      </c>
      <c r="BS447" s="4">
        <v>-5</v>
      </c>
      <c r="BT447" s="4">
        <v>-0.124726</v>
      </c>
      <c r="BU447" s="4">
        <v>7.2352819999999998</v>
      </c>
      <c r="BV447" s="4">
        <v>-2.5194709999999998</v>
      </c>
    </row>
    <row r="448" spans="1:74" x14ac:dyDescent="0.25">
      <c r="A448" s="2">
        <v>42067</v>
      </c>
      <c r="B448" s="3">
        <v>2.5280092592592594E-2</v>
      </c>
      <c r="C448" s="4">
        <v>1.7</v>
      </c>
      <c r="D448" s="4">
        <v>3.2113</v>
      </c>
      <c r="E448" s="4">
        <v>32112.741279999998</v>
      </c>
      <c r="F448" s="4">
        <v>40.200000000000003</v>
      </c>
      <c r="G448" s="4">
        <v>-4.3</v>
      </c>
      <c r="H448" s="4">
        <v>46072.9</v>
      </c>
      <c r="J448" s="4">
        <v>7.25</v>
      </c>
      <c r="K448" s="4">
        <v>0.90800000000000003</v>
      </c>
      <c r="L448" s="4">
        <v>1.5439000000000001</v>
      </c>
      <c r="M448" s="4">
        <v>2.9159000000000002</v>
      </c>
      <c r="N448" s="4">
        <v>36.484400000000001</v>
      </c>
      <c r="O448" s="4">
        <v>0</v>
      </c>
      <c r="P448" s="4">
        <v>36.5</v>
      </c>
      <c r="Q448" s="4">
        <v>27.427600000000002</v>
      </c>
      <c r="R448" s="4">
        <v>0</v>
      </c>
      <c r="S448" s="4">
        <v>27.4</v>
      </c>
      <c r="T448" s="4">
        <v>46072.9</v>
      </c>
      <c r="W448" s="4">
        <v>0</v>
      </c>
      <c r="X448" s="4">
        <v>6.5869</v>
      </c>
      <c r="Y448" s="4">
        <v>12.4</v>
      </c>
      <c r="Z448" s="4">
        <v>845</v>
      </c>
      <c r="AA448" s="4">
        <v>872</v>
      </c>
      <c r="AB448" s="4">
        <v>864</v>
      </c>
      <c r="AC448" s="4">
        <v>61</v>
      </c>
      <c r="AD448" s="4">
        <v>4.74</v>
      </c>
      <c r="AE448" s="4">
        <v>0.11</v>
      </c>
      <c r="AF448" s="4">
        <v>981</v>
      </c>
      <c r="AG448" s="4">
        <v>-16</v>
      </c>
      <c r="AH448" s="4">
        <v>10</v>
      </c>
      <c r="AI448" s="4">
        <v>9</v>
      </c>
      <c r="AJ448" s="4">
        <v>191</v>
      </c>
      <c r="AK448" s="4">
        <v>140.69999999999999</v>
      </c>
      <c r="AL448" s="4">
        <v>3.2</v>
      </c>
      <c r="AM448" s="4">
        <v>195</v>
      </c>
      <c r="AN448" s="4" t="s">
        <v>155</v>
      </c>
      <c r="AO448" s="4">
        <v>2</v>
      </c>
      <c r="AP448" s="5">
        <v>0.85949074074074072</v>
      </c>
      <c r="AQ448" s="4">
        <v>47.158617</v>
      </c>
      <c r="AR448" s="4">
        <v>-88.485612000000003</v>
      </c>
      <c r="AS448" s="4">
        <v>314.10000000000002</v>
      </c>
      <c r="AT448" s="4">
        <v>34.299999999999997</v>
      </c>
      <c r="AU448" s="4">
        <v>12</v>
      </c>
      <c r="AV448" s="4">
        <v>8</v>
      </c>
      <c r="AW448" s="4" t="s">
        <v>209</v>
      </c>
      <c r="AX448" s="4">
        <v>1.651</v>
      </c>
      <c r="AY448" s="4">
        <v>1.6849000000000001</v>
      </c>
      <c r="AZ448" s="4">
        <v>2.8812000000000002</v>
      </c>
      <c r="BA448" s="4">
        <v>14.023</v>
      </c>
      <c r="BB448" s="4">
        <v>19.57</v>
      </c>
      <c r="BC448" s="4">
        <v>1.4</v>
      </c>
      <c r="BD448" s="4">
        <v>10.131</v>
      </c>
      <c r="BE448" s="4">
        <v>517.077</v>
      </c>
      <c r="BF448" s="4">
        <v>621.53899999999999</v>
      </c>
      <c r="BG448" s="4">
        <v>1.28</v>
      </c>
      <c r="BH448" s="4">
        <v>0</v>
      </c>
      <c r="BI448" s="4">
        <v>1.28</v>
      </c>
      <c r="BJ448" s="4">
        <v>0.96199999999999997</v>
      </c>
      <c r="BK448" s="4">
        <v>0</v>
      </c>
      <c r="BL448" s="4">
        <v>0.96199999999999997</v>
      </c>
      <c r="BM448" s="4">
        <v>510.25689999999997</v>
      </c>
      <c r="BQ448" s="4">
        <v>1603.9860000000001</v>
      </c>
      <c r="BR448" s="4">
        <v>0.28054499999999999</v>
      </c>
      <c r="BS448" s="4">
        <v>-5</v>
      </c>
      <c r="BT448" s="4">
        <v>-0.123727</v>
      </c>
      <c r="BU448" s="4">
        <v>6.855829</v>
      </c>
      <c r="BV448" s="4">
        <v>-2.4992909999999999</v>
      </c>
    </row>
    <row r="449" spans="1:74" x14ac:dyDescent="0.25">
      <c r="A449" s="2">
        <v>42067</v>
      </c>
      <c r="B449" s="3">
        <v>2.5291666666666667E-2</v>
      </c>
      <c r="C449" s="4">
        <v>2.3969999999999998</v>
      </c>
      <c r="D449" s="4">
        <v>3.8357999999999999</v>
      </c>
      <c r="E449" s="4">
        <v>38357.672339999997</v>
      </c>
      <c r="F449" s="4">
        <v>36</v>
      </c>
      <c r="G449" s="4">
        <v>-4.3</v>
      </c>
      <c r="H449" s="4">
        <v>46079.3</v>
      </c>
      <c r="J449" s="4">
        <v>10.48</v>
      </c>
      <c r="K449" s="4">
        <v>0.89529999999999998</v>
      </c>
      <c r="L449" s="4">
        <v>2.1465000000000001</v>
      </c>
      <c r="M449" s="4">
        <v>3.4342999999999999</v>
      </c>
      <c r="N449" s="4">
        <v>32.270000000000003</v>
      </c>
      <c r="O449" s="4">
        <v>0</v>
      </c>
      <c r="P449" s="4">
        <v>32.299999999999997</v>
      </c>
      <c r="Q449" s="4">
        <v>24.259399999999999</v>
      </c>
      <c r="R449" s="4">
        <v>0</v>
      </c>
      <c r="S449" s="4">
        <v>24.3</v>
      </c>
      <c r="T449" s="4">
        <v>46079.3</v>
      </c>
      <c r="W449" s="4">
        <v>0</v>
      </c>
      <c r="X449" s="4">
        <v>9.3842999999999996</v>
      </c>
      <c r="Y449" s="4">
        <v>12.5</v>
      </c>
      <c r="Z449" s="4">
        <v>844</v>
      </c>
      <c r="AA449" s="4">
        <v>873</v>
      </c>
      <c r="AB449" s="4">
        <v>863</v>
      </c>
      <c r="AC449" s="4">
        <v>61</v>
      </c>
      <c r="AD449" s="4">
        <v>4.74</v>
      </c>
      <c r="AE449" s="4">
        <v>0.11</v>
      </c>
      <c r="AF449" s="4">
        <v>981</v>
      </c>
      <c r="AG449" s="4">
        <v>-16</v>
      </c>
      <c r="AH449" s="4">
        <v>10</v>
      </c>
      <c r="AI449" s="4">
        <v>9</v>
      </c>
      <c r="AJ449" s="4">
        <v>191</v>
      </c>
      <c r="AK449" s="4">
        <v>140.30000000000001</v>
      </c>
      <c r="AL449" s="4">
        <v>3.3</v>
      </c>
      <c r="AM449" s="4">
        <v>195</v>
      </c>
      <c r="AN449" s="4" t="s">
        <v>155</v>
      </c>
      <c r="AO449" s="4">
        <v>2</v>
      </c>
      <c r="AP449" s="5">
        <v>0.85949074074074072</v>
      </c>
      <c r="AQ449" s="4">
        <v>47.158557999999999</v>
      </c>
      <c r="AR449" s="4">
        <v>-88.485322999999994</v>
      </c>
      <c r="AS449" s="4">
        <v>313.89999999999998</v>
      </c>
      <c r="AT449" s="4">
        <v>31.8</v>
      </c>
      <c r="AU449" s="4">
        <v>12</v>
      </c>
      <c r="AV449" s="4">
        <v>8</v>
      </c>
      <c r="AW449" s="4" t="s">
        <v>209</v>
      </c>
      <c r="AX449" s="4">
        <v>1.3302</v>
      </c>
      <c r="AY449" s="4">
        <v>1.7</v>
      </c>
      <c r="AZ449" s="4">
        <v>2.5301999999999998</v>
      </c>
      <c r="BA449" s="4">
        <v>14.023</v>
      </c>
      <c r="BB449" s="4">
        <v>17.170000000000002</v>
      </c>
      <c r="BC449" s="4">
        <v>1.22</v>
      </c>
      <c r="BD449" s="4">
        <v>11.689</v>
      </c>
      <c r="BE449" s="4">
        <v>639.41499999999996</v>
      </c>
      <c r="BF449" s="4">
        <v>651.14499999999998</v>
      </c>
      <c r="BG449" s="4">
        <v>1.0069999999999999</v>
      </c>
      <c r="BH449" s="4">
        <v>0</v>
      </c>
      <c r="BI449" s="4">
        <v>1.0069999999999999</v>
      </c>
      <c r="BJ449" s="4">
        <v>0.75700000000000001</v>
      </c>
      <c r="BK449" s="4">
        <v>0</v>
      </c>
      <c r="BL449" s="4">
        <v>0.75700000000000001</v>
      </c>
      <c r="BM449" s="4">
        <v>453.92669999999998</v>
      </c>
      <c r="BQ449" s="4">
        <v>2032.645</v>
      </c>
      <c r="BR449" s="4">
        <v>0.28188000000000002</v>
      </c>
      <c r="BS449" s="4">
        <v>-5</v>
      </c>
      <c r="BT449" s="4">
        <v>-0.122728</v>
      </c>
      <c r="BU449" s="4">
        <v>6.8884449999999999</v>
      </c>
      <c r="BV449" s="4">
        <v>-2.4791110000000001</v>
      </c>
    </row>
    <row r="450" spans="1:74" x14ac:dyDescent="0.25">
      <c r="A450" s="2">
        <v>42067</v>
      </c>
      <c r="B450" s="3">
        <v>2.5303240740740741E-2</v>
      </c>
      <c r="C450" s="4">
        <v>2.9980000000000002</v>
      </c>
      <c r="D450" s="4">
        <v>4.4238999999999997</v>
      </c>
      <c r="E450" s="4">
        <v>44238.541669999999</v>
      </c>
      <c r="F450" s="4">
        <v>35</v>
      </c>
      <c r="G450" s="4">
        <v>-4.2</v>
      </c>
      <c r="H450" s="4">
        <v>46079.5</v>
      </c>
      <c r="J450" s="4">
        <v>13.23</v>
      </c>
      <c r="K450" s="4">
        <v>0.8841</v>
      </c>
      <c r="L450" s="4">
        <v>2.6501999999999999</v>
      </c>
      <c r="M450" s="4">
        <v>3.911</v>
      </c>
      <c r="N450" s="4">
        <v>30.9421</v>
      </c>
      <c r="O450" s="4">
        <v>0</v>
      </c>
      <c r="P450" s="4">
        <v>30.9</v>
      </c>
      <c r="Q450" s="4">
        <v>23.260999999999999</v>
      </c>
      <c r="R450" s="4">
        <v>0</v>
      </c>
      <c r="S450" s="4">
        <v>23.3</v>
      </c>
      <c r="T450" s="4">
        <v>46079.4925</v>
      </c>
      <c r="W450" s="4">
        <v>0</v>
      </c>
      <c r="X450" s="4">
        <v>11.6936</v>
      </c>
      <c r="Y450" s="4">
        <v>12.5</v>
      </c>
      <c r="Z450" s="4">
        <v>845</v>
      </c>
      <c r="AA450" s="4">
        <v>872</v>
      </c>
      <c r="AB450" s="4">
        <v>863</v>
      </c>
      <c r="AC450" s="4">
        <v>61</v>
      </c>
      <c r="AD450" s="4">
        <v>4.74</v>
      </c>
      <c r="AE450" s="4">
        <v>0.11</v>
      </c>
      <c r="AF450" s="4">
        <v>981</v>
      </c>
      <c r="AG450" s="4">
        <v>-16</v>
      </c>
      <c r="AH450" s="4">
        <v>10</v>
      </c>
      <c r="AI450" s="4">
        <v>9</v>
      </c>
      <c r="AJ450" s="4">
        <v>191.3</v>
      </c>
      <c r="AK450" s="4">
        <v>141</v>
      </c>
      <c r="AL450" s="4">
        <v>3.6</v>
      </c>
      <c r="AM450" s="4">
        <v>195</v>
      </c>
      <c r="AN450" s="4" t="s">
        <v>155</v>
      </c>
      <c r="AO450" s="4">
        <v>2</v>
      </c>
      <c r="AP450" s="5">
        <v>0.85951388888888891</v>
      </c>
      <c r="AQ450" s="4">
        <v>47.158534000000003</v>
      </c>
      <c r="AR450" s="4">
        <v>-88.485142999999994</v>
      </c>
      <c r="AS450" s="4">
        <v>313.8</v>
      </c>
      <c r="AT450" s="4">
        <v>28.9</v>
      </c>
      <c r="AU450" s="4">
        <v>12</v>
      </c>
      <c r="AV450" s="4">
        <v>8</v>
      </c>
      <c r="AW450" s="4" t="s">
        <v>209</v>
      </c>
      <c r="AX450" s="4">
        <v>1.5547</v>
      </c>
      <c r="AY450" s="4">
        <v>1.9547000000000001</v>
      </c>
      <c r="AZ450" s="4">
        <v>2.7547000000000001</v>
      </c>
      <c r="BA450" s="4">
        <v>14.023</v>
      </c>
      <c r="BB450" s="4">
        <v>15.46</v>
      </c>
      <c r="BC450" s="4">
        <v>1.1000000000000001</v>
      </c>
      <c r="BD450" s="4">
        <v>13.114000000000001</v>
      </c>
      <c r="BE450" s="4">
        <v>719.91600000000005</v>
      </c>
      <c r="BF450" s="4">
        <v>676.19399999999996</v>
      </c>
      <c r="BG450" s="4">
        <v>0.88</v>
      </c>
      <c r="BH450" s="4">
        <v>0</v>
      </c>
      <c r="BI450" s="4">
        <v>0.88</v>
      </c>
      <c r="BJ450" s="4">
        <v>0.66200000000000003</v>
      </c>
      <c r="BK450" s="4">
        <v>0</v>
      </c>
      <c r="BL450" s="4">
        <v>0.66200000000000003</v>
      </c>
      <c r="BM450" s="4">
        <v>413.94170000000003</v>
      </c>
      <c r="BQ450" s="4">
        <v>2309.71</v>
      </c>
      <c r="BR450" s="4">
        <v>0.30299999999999999</v>
      </c>
      <c r="BS450" s="4">
        <v>-5</v>
      </c>
      <c r="BT450" s="4">
        <v>-0.122271</v>
      </c>
      <c r="BU450" s="4">
        <v>7.4045620000000003</v>
      </c>
      <c r="BV450" s="4">
        <v>-2.4698690000000001</v>
      </c>
    </row>
    <row r="451" spans="1:74" x14ac:dyDescent="0.25">
      <c r="A451" s="2">
        <v>42067</v>
      </c>
      <c r="B451" s="3">
        <v>2.5314814814814814E-2</v>
      </c>
      <c r="C451" s="4">
        <v>3.0219999999999998</v>
      </c>
      <c r="D451" s="4">
        <v>4.2708000000000004</v>
      </c>
      <c r="E451" s="4">
        <v>42707.980770000002</v>
      </c>
      <c r="F451" s="4">
        <v>35.1</v>
      </c>
      <c r="G451" s="4">
        <v>-4.2</v>
      </c>
      <c r="H451" s="4">
        <v>46076.3</v>
      </c>
      <c r="J451" s="4">
        <v>14.28</v>
      </c>
      <c r="K451" s="4">
        <v>0.88549999999999995</v>
      </c>
      <c r="L451" s="4">
        <v>2.6760000000000002</v>
      </c>
      <c r="M451" s="4">
        <v>3.7816000000000001</v>
      </c>
      <c r="N451" s="4">
        <v>31.1113</v>
      </c>
      <c r="O451" s="4">
        <v>0</v>
      </c>
      <c r="P451" s="4">
        <v>31.1</v>
      </c>
      <c r="Q451" s="4">
        <v>23.388000000000002</v>
      </c>
      <c r="R451" s="4">
        <v>0</v>
      </c>
      <c r="S451" s="4">
        <v>23.4</v>
      </c>
      <c r="T451" s="4">
        <v>46076.3</v>
      </c>
      <c r="W451" s="4">
        <v>0</v>
      </c>
      <c r="X451" s="4">
        <v>12.641400000000001</v>
      </c>
      <c r="Y451" s="4">
        <v>12.5</v>
      </c>
      <c r="Z451" s="4">
        <v>845</v>
      </c>
      <c r="AA451" s="4">
        <v>872</v>
      </c>
      <c r="AB451" s="4">
        <v>862</v>
      </c>
      <c r="AC451" s="4">
        <v>61</v>
      </c>
      <c r="AD451" s="4">
        <v>4.74</v>
      </c>
      <c r="AE451" s="4">
        <v>0.11</v>
      </c>
      <c r="AF451" s="4">
        <v>982</v>
      </c>
      <c r="AG451" s="4">
        <v>-16</v>
      </c>
      <c r="AH451" s="4">
        <v>10</v>
      </c>
      <c r="AI451" s="4">
        <v>9</v>
      </c>
      <c r="AJ451" s="4">
        <v>192</v>
      </c>
      <c r="AK451" s="4">
        <v>141</v>
      </c>
      <c r="AL451" s="4">
        <v>3.6</v>
      </c>
      <c r="AM451" s="4">
        <v>195</v>
      </c>
      <c r="AN451" s="4" t="s">
        <v>155</v>
      </c>
      <c r="AO451" s="4">
        <v>2</v>
      </c>
      <c r="AP451" s="5">
        <v>0.85952546296296306</v>
      </c>
      <c r="AQ451" s="4">
        <v>47.158532000000001</v>
      </c>
      <c r="AR451" s="4">
        <v>-88.485119999999995</v>
      </c>
      <c r="AS451" s="4">
        <v>313.8</v>
      </c>
      <c r="AT451" s="4">
        <v>26.4</v>
      </c>
      <c r="AU451" s="4">
        <v>12</v>
      </c>
      <c r="AV451" s="4">
        <v>8</v>
      </c>
      <c r="AW451" s="4" t="s">
        <v>209</v>
      </c>
      <c r="AX451" s="4">
        <v>1.6</v>
      </c>
      <c r="AY451" s="4">
        <v>2.0849000000000002</v>
      </c>
      <c r="AZ451" s="4">
        <v>2.8849</v>
      </c>
      <c r="BA451" s="4">
        <v>14.023</v>
      </c>
      <c r="BB451" s="4">
        <v>15.66</v>
      </c>
      <c r="BC451" s="4">
        <v>1.1200000000000001</v>
      </c>
      <c r="BD451" s="4">
        <v>12.936</v>
      </c>
      <c r="BE451" s="4">
        <v>733.79200000000003</v>
      </c>
      <c r="BF451" s="4">
        <v>659.98599999999999</v>
      </c>
      <c r="BG451" s="4">
        <v>0.89300000000000002</v>
      </c>
      <c r="BH451" s="4">
        <v>0</v>
      </c>
      <c r="BI451" s="4">
        <v>0.89300000000000002</v>
      </c>
      <c r="BJ451" s="4">
        <v>0.67200000000000004</v>
      </c>
      <c r="BK451" s="4">
        <v>0</v>
      </c>
      <c r="BL451" s="4">
        <v>0.67200000000000004</v>
      </c>
      <c r="BM451" s="4">
        <v>417.80950000000001</v>
      </c>
      <c r="BQ451" s="4">
        <v>2520.4209999999998</v>
      </c>
      <c r="BR451" s="4">
        <v>0.29571700000000001</v>
      </c>
      <c r="BS451" s="4">
        <v>-5</v>
      </c>
      <c r="BT451" s="4">
        <v>-0.12327</v>
      </c>
      <c r="BU451" s="4">
        <v>7.226591</v>
      </c>
      <c r="BV451" s="4">
        <v>-2.490049</v>
      </c>
    </row>
    <row r="452" spans="1:74" x14ac:dyDescent="0.25">
      <c r="A452" s="2">
        <v>42067</v>
      </c>
      <c r="B452" s="3">
        <v>2.5326388888888888E-2</v>
      </c>
      <c r="C452" s="4">
        <v>2.7730000000000001</v>
      </c>
      <c r="D452" s="4">
        <v>4.2565999999999997</v>
      </c>
      <c r="E452" s="4">
        <v>42565.679730000003</v>
      </c>
      <c r="F452" s="4">
        <v>34.1</v>
      </c>
      <c r="G452" s="4">
        <v>-4</v>
      </c>
      <c r="H452" s="4">
        <v>46076.4</v>
      </c>
      <c r="J452" s="4">
        <v>14.4</v>
      </c>
      <c r="K452" s="4">
        <v>0.88780000000000003</v>
      </c>
      <c r="L452" s="4">
        <v>2.4617</v>
      </c>
      <c r="M452" s="4">
        <v>3.7789000000000001</v>
      </c>
      <c r="N452" s="4">
        <v>30.273399999999999</v>
      </c>
      <c r="O452" s="4">
        <v>0</v>
      </c>
      <c r="P452" s="4">
        <v>30.3</v>
      </c>
      <c r="Q452" s="4">
        <v>22.758400000000002</v>
      </c>
      <c r="R452" s="4">
        <v>0</v>
      </c>
      <c r="S452" s="4">
        <v>22.8</v>
      </c>
      <c r="T452" s="4">
        <v>46076.4</v>
      </c>
      <c r="W452" s="4">
        <v>0</v>
      </c>
      <c r="X452" s="4">
        <v>12.7841</v>
      </c>
      <c r="Y452" s="4">
        <v>12.5</v>
      </c>
      <c r="Z452" s="4">
        <v>845</v>
      </c>
      <c r="AA452" s="4">
        <v>872</v>
      </c>
      <c r="AB452" s="4">
        <v>861</v>
      </c>
      <c r="AC452" s="4">
        <v>61</v>
      </c>
      <c r="AD452" s="4">
        <v>4.74</v>
      </c>
      <c r="AE452" s="4">
        <v>0.11</v>
      </c>
      <c r="AF452" s="4">
        <v>981</v>
      </c>
      <c r="AG452" s="4">
        <v>-16</v>
      </c>
      <c r="AH452" s="4">
        <v>9.7312689999999993</v>
      </c>
      <c r="AI452" s="4">
        <v>9</v>
      </c>
      <c r="AJ452" s="4">
        <v>192</v>
      </c>
      <c r="AK452" s="4">
        <v>141.30000000000001</v>
      </c>
      <c r="AL452" s="4">
        <v>3.8</v>
      </c>
      <c r="AM452" s="4">
        <v>195</v>
      </c>
      <c r="AN452" s="4" t="s">
        <v>155</v>
      </c>
      <c r="AO452" s="4">
        <v>2</v>
      </c>
      <c r="AP452" s="5">
        <v>0.85952546296296306</v>
      </c>
      <c r="AQ452" s="4">
        <v>47.158537000000003</v>
      </c>
      <c r="AR452" s="4">
        <v>-88.484874000000005</v>
      </c>
      <c r="AS452" s="4">
        <v>47.4</v>
      </c>
      <c r="AT452" s="4">
        <v>25.1</v>
      </c>
      <c r="AU452" s="4">
        <v>12</v>
      </c>
      <c r="AV452" s="4">
        <v>8</v>
      </c>
      <c r="AW452" s="4" t="s">
        <v>209</v>
      </c>
      <c r="AX452" s="4">
        <v>1.7698</v>
      </c>
      <c r="AY452" s="4">
        <v>2.0221749999999998</v>
      </c>
      <c r="AZ452" s="4">
        <v>2.9</v>
      </c>
      <c r="BA452" s="4">
        <v>14.023</v>
      </c>
      <c r="BB452" s="4">
        <v>15.98</v>
      </c>
      <c r="BC452" s="4">
        <v>1.1399999999999999</v>
      </c>
      <c r="BD452" s="4">
        <v>12.64</v>
      </c>
      <c r="BE452" s="4">
        <v>688.57899999999995</v>
      </c>
      <c r="BF452" s="4">
        <v>672.75400000000002</v>
      </c>
      <c r="BG452" s="4">
        <v>0.88700000000000001</v>
      </c>
      <c r="BH452" s="4">
        <v>0</v>
      </c>
      <c r="BI452" s="4">
        <v>0.88700000000000001</v>
      </c>
      <c r="BJ452" s="4">
        <v>0.66700000000000004</v>
      </c>
      <c r="BK452" s="4">
        <v>0</v>
      </c>
      <c r="BL452" s="4">
        <v>0.66700000000000004</v>
      </c>
      <c r="BM452" s="4">
        <v>426.1986</v>
      </c>
      <c r="BQ452" s="4">
        <v>2600.0430000000001</v>
      </c>
      <c r="BR452" s="4">
        <v>0.266594</v>
      </c>
      <c r="BS452" s="4">
        <v>-5</v>
      </c>
      <c r="BT452" s="4">
        <v>-0.123463</v>
      </c>
      <c r="BU452" s="4">
        <v>6.5149010000000001</v>
      </c>
      <c r="BV452" s="4">
        <v>-2.4939429999999998</v>
      </c>
    </row>
    <row r="453" spans="1:74" x14ac:dyDescent="0.25">
      <c r="A453" s="2">
        <v>42067</v>
      </c>
      <c r="B453" s="3">
        <v>2.5337962962962961E-2</v>
      </c>
      <c r="C453" s="4">
        <v>4.1159999999999997</v>
      </c>
      <c r="D453" s="4">
        <v>4.7605000000000004</v>
      </c>
      <c r="E453" s="4">
        <v>47605.077859999998</v>
      </c>
      <c r="F453" s="4">
        <v>32.1</v>
      </c>
      <c r="G453" s="4">
        <v>-1.8</v>
      </c>
      <c r="H453" s="4">
        <v>46075.7</v>
      </c>
      <c r="J453" s="4">
        <v>13.82</v>
      </c>
      <c r="K453" s="4">
        <v>0.87119999999999997</v>
      </c>
      <c r="L453" s="4">
        <v>3.5855000000000001</v>
      </c>
      <c r="M453" s="4">
        <v>4.1471999999999998</v>
      </c>
      <c r="N453" s="4">
        <v>27.941700000000001</v>
      </c>
      <c r="O453" s="4">
        <v>0</v>
      </c>
      <c r="P453" s="4">
        <v>27.9</v>
      </c>
      <c r="Q453" s="4">
        <v>21.005600000000001</v>
      </c>
      <c r="R453" s="4">
        <v>0</v>
      </c>
      <c r="S453" s="4">
        <v>21</v>
      </c>
      <c r="T453" s="4">
        <v>46075.676700000004</v>
      </c>
      <c r="W453" s="4">
        <v>0</v>
      </c>
      <c r="X453" s="4">
        <v>12.043699999999999</v>
      </c>
      <c r="Y453" s="4">
        <v>12.5</v>
      </c>
      <c r="Z453" s="4">
        <v>845</v>
      </c>
      <c r="AA453" s="4">
        <v>872</v>
      </c>
      <c r="AB453" s="4">
        <v>861</v>
      </c>
      <c r="AC453" s="4">
        <v>61</v>
      </c>
      <c r="AD453" s="4">
        <v>4.74</v>
      </c>
      <c r="AE453" s="4">
        <v>0.11</v>
      </c>
      <c r="AF453" s="4">
        <v>981</v>
      </c>
      <c r="AG453" s="4">
        <v>-16</v>
      </c>
      <c r="AH453" s="4">
        <v>9</v>
      </c>
      <c r="AI453" s="4">
        <v>9</v>
      </c>
      <c r="AJ453" s="4">
        <v>191.7</v>
      </c>
      <c r="AK453" s="4">
        <v>141.69999999999999</v>
      </c>
      <c r="AL453" s="4">
        <v>3.7</v>
      </c>
      <c r="AM453" s="4">
        <v>195</v>
      </c>
      <c r="AN453" s="4" t="s">
        <v>155</v>
      </c>
      <c r="AO453" s="4">
        <v>2</v>
      </c>
      <c r="AP453" s="5">
        <v>0.85954861111111114</v>
      </c>
      <c r="AQ453" s="4">
        <v>47.158538</v>
      </c>
      <c r="AR453" s="4">
        <v>-88.484830000000002</v>
      </c>
      <c r="AS453" s="4">
        <v>0</v>
      </c>
      <c r="AT453" s="4">
        <v>23.2</v>
      </c>
      <c r="AU453" s="4">
        <v>12</v>
      </c>
      <c r="AV453" s="4">
        <v>8</v>
      </c>
      <c r="AW453" s="4" t="s">
        <v>209</v>
      </c>
      <c r="AX453" s="4">
        <v>1.8</v>
      </c>
      <c r="AY453" s="4">
        <v>1.9305079999999999</v>
      </c>
      <c r="AZ453" s="4">
        <v>2.9</v>
      </c>
      <c r="BA453" s="4">
        <v>14.023</v>
      </c>
      <c r="BB453" s="4">
        <v>13.87</v>
      </c>
      <c r="BC453" s="4">
        <v>0.99</v>
      </c>
      <c r="BD453" s="4">
        <v>14.789</v>
      </c>
      <c r="BE453" s="4">
        <v>881.25599999999997</v>
      </c>
      <c r="BF453" s="4">
        <v>648.76900000000001</v>
      </c>
      <c r="BG453" s="4">
        <v>0.71899999999999997</v>
      </c>
      <c r="BH453" s="4">
        <v>0</v>
      </c>
      <c r="BI453" s="4">
        <v>0.71899999999999997</v>
      </c>
      <c r="BJ453" s="4">
        <v>0.54100000000000004</v>
      </c>
      <c r="BK453" s="4">
        <v>0</v>
      </c>
      <c r="BL453" s="4">
        <v>0.54100000000000004</v>
      </c>
      <c r="BM453" s="4">
        <v>374.49860000000001</v>
      </c>
      <c r="BQ453" s="4">
        <v>2152.3620000000001</v>
      </c>
      <c r="BR453" s="4">
        <v>0.24742600000000001</v>
      </c>
      <c r="BS453" s="4">
        <v>-5</v>
      </c>
      <c r="BT453" s="4">
        <v>-0.122268</v>
      </c>
      <c r="BU453" s="4">
        <v>6.046462</v>
      </c>
      <c r="BV453" s="4">
        <v>-2.469808</v>
      </c>
    </row>
    <row r="454" spans="1:74" x14ac:dyDescent="0.25">
      <c r="A454" s="2">
        <v>42067</v>
      </c>
      <c r="B454" s="3">
        <v>2.5349537037037035E-2</v>
      </c>
      <c r="C454" s="4">
        <v>6.2480000000000002</v>
      </c>
      <c r="D454" s="4">
        <v>5.5914999999999999</v>
      </c>
      <c r="E454" s="4">
        <v>55914.53125</v>
      </c>
      <c r="F454" s="4">
        <v>31.5</v>
      </c>
      <c r="G454" s="4">
        <v>-1.6</v>
      </c>
      <c r="H454" s="4">
        <v>46076.6</v>
      </c>
      <c r="J454" s="4">
        <v>12.89</v>
      </c>
      <c r="K454" s="4">
        <v>0.84519999999999995</v>
      </c>
      <c r="L454" s="4">
        <v>5.2812000000000001</v>
      </c>
      <c r="M454" s="4">
        <v>4.726</v>
      </c>
      <c r="N454" s="4">
        <v>26.624600000000001</v>
      </c>
      <c r="O454" s="4">
        <v>0</v>
      </c>
      <c r="P454" s="4">
        <v>26.6</v>
      </c>
      <c r="Q454" s="4">
        <v>20.0154</v>
      </c>
      <c r="R454" s="4">
        <v>0</v>
      </c>
      <c r="S454" s="4">
        <v>20</v>
      </c>
      <c r="T454" s="4">
        <v>46076.6</v>
      </c>
      <c r="W454" s="4">
        <v>0</v>
      </c>
      <c r="X454" s="4">
        <v>10.898099999999999</v>
      </c>
      <c r="Y454" s="4">
        <v>12.5</v>
      </c>
      <c r="Z454" s="4">
        <v>846</v>
      </c>
      <c r="AA454" s="4">
        <v>872</v>
      </c>
      <c r="AB454" s="4">
        <v>862</v>
      </c>
      <c r="AC454" s="4">
        <v>61</v>
      </c>
      <c r="AD454" s="4">
        <v>4.74</v>
      </c>
      <c r="AE454" s="4">
        <v>0.11</v>
      </c>
      <c r="AF454" s="4">
        <v>981</v>
      </c>
      <c r="AG454" s="4">
        <v>-16</v>
      </c>
      <c r="AH454" s="4">
        <v>9.2667330000000003</v>
      </c>
      <c r="AI454" s="4">
        <v>9</v>
      </c>
      <c r="AJ454" s="4">
        <v>191</v>
      </c>
      <c r="AK454" s="4">
        <v>141</v>
      </c>
      <c r="AL454" s="4">
        <v>3.6</v>
      </c>
      <c r="AM454" s="4">
        <v>195</v>
      </c>
      <c r="AN454" s="4" t="s">
        <v>155</v>
      </c>
      <c r="AO454" s="4">
        <v>2</v>
      </c>
      <c r="AP454" s="5">
        <v>0.85954861111111114</v>
      </c>
      <c r="AQ454" s="4">
        <v>47.158565000000003</v>
      </c>
      <c r="AR454" s="4">
        <v>-88.484628000000001</v>
      </c>
      <c r="AS454" s="4">
        <v>0</v>
      </c>
      <c r="AT454" s="4">
        <v>21.1</v>
      </c>
      <c r="AU454" s="4">
        <v>12</v>
      </c>
      <c r="AV454" s="4">
        <v>8</v>
      </c>
      <c r="AW454" s="4" t="s">
        <v>209</v>
      </c>
      <c r="AX454" s="4">
        <v>1.8</v>
      </c>
      <c r="AY454" s="4">
        <v>1.8388420000000001</v>
      </c>
      <c r="AZ454" s="4">
        <v>2.9</v>
      </c>
      <c r="BA454" s="4">
        <v>14.023</v>
      </c>
      <c r="BB454" s="4">
        <v>11.46</v>
      </c>
      <c r="BC454" s="4">
        <v>0.82</v>
      </c>
      <c r="BD454" s="4">
        <v>18.311</v>
      </c>
      <c r="BE454" s="4">
        <v>1095.472</v>
      </c>
      <c r="BF454" s="4">
        <v>623.93600000000004</v>
      </c>
      <c r="BG454" s="4">
        <v>0.57799999999999996</v>
      </c>
      <c r="BH454" s="4">
        <v>0</v>
      </c>
      <c r="BI454" s="4">
        <v>0.57799999999999996</v>
      </c>
      <c r="BJ454" s="4">
        <v>0.435</v>
      </c>
      <c r="BK454" s="4">
        <v>0</v>
      </c>
      <c r="BL454" s="4">
        <v>0.435</v>
      </c>
      <c r="BM454" s="4">
        <v>316.05739999999997</v>
      </c>
      <c r="BQ454" s="4">
        <v>1643.67</v>
      </c>
      <c r="BR454" s="4">
        <v>0.27460200000000001</v>
      </c>
      <c r="BS454" s="4">
        <v>-5</v>
      </c>
      <c r="BT454" s="4">
        <v>-0.12273299999999999</v>
      </c>
      <c r="BU454" s="4">
        <v>6.7105969999999999</v>
      </c>
      <c r="BV454" s="4">
        <v>-2.479212</v>
      </c>
    </row>
    <row r="455" spans="1:74" x14ac:dyDescent="0.25">
      <c r="A455" s="2">
        <v>42067</v>
      </c>
      <c r="B455" s="3">
        <v>2.5361111111111112E-2</v>
      </c>
      <c r="C455" s="4">
        <v>6.9169999999999998</v>
      </c>
      <c r="D455" s="4">
        <v>5.8258000000000001</v>
      </c>
      <c r="E455" s="4">
        <v>58258.28125</v>
      </c>
      <c r="F455" s="4">
        <v>31.7</v>
      </c>
      <c r="G455" s="4">
        <v>-1.4</v>
      </c>
      <c r="H455" s="4">
        <v>46070.9</v>
      </c>
      <c r="J455" s="4">
        <v>12.7</v>
      </c>
      <c r="K455" s="4">
        <v>0.83750000000000002</v>
      </c>
      <c r="L455" s="4">
        <v>5.7933000000000003</v>
      </c>
      <c r="M455" s="4">
        <v>4.8791000000000002</v>
      </c>
      <c r="N455" s="4">
        <v>26.5488</v>
      </c>
      <c r="O455" s="4">
        <v>0</v>
      </c>
      <c r="P455" s="4">
        <v>26.5</v>
      </c>
      <c r="Q455" s="4">
        <v>19.958400000000001</v>
      </c>
      <c r="R455" s="4">
        <v>0</v>
      </c>
      <c r="S455" s="4">
        <v>20</v>
      </c>
      <c r="T455" s="4">
        <v>46070.9</v>
      </c>
      <c r="W455" s="4">
        <v>0</v>
      </c>
      <c r="X455" s="4">
        <v>10.6363</v>
      </c>
      <c r="Y455" s="4">
        <v>12.5</v>
      </c>
      <c r="Z455" s="4">
        <v>845</v>
      </c>
      <c r="AA455" s="4">
        <v>871</v>
      </c>
      <c r="AB455" s="4">
        <v>861</v>
      </c>
      <c r="AC455" s="4">
        <v>61</v>
      </c>
      <c r="AD455" s="4">
        <v>4.74</v>
      </c>
      <c r="AE455" s="4">
        <v>0.11</v>
      </c>
      <c r="AF455" s="4">
        <v>981</v>
      </c>
      <c r="AG455" s="4">
        <v>-16</v>
      </c>
      <c r="AH455" s="4">
        <v>10</v>
      </c>
      <c r="AI455" s="4">
        <v>9</v>
      </c>
      <c r="AJ455" s="4">
        <v>191.3</v>
      </c>
      <c r="AK455" s="4">
        <v>141</v>
      </c>
      <c r="AL455" s="4">
        <v>3.4</v>
      </c>
      <c r="AM455" s="4">
        <v>195</v>
      </c>
      <c r="AN455" s="4" t="s">
        <v>155</v>
      </c>
      <c r="AO455" s="4">
        <v>2</v>
      </c>
      <c r="AP455" s="5">
        <v>0.85957175925925933</v>
      </c>
      <c r="AQ455" s="4">
        <v>47.158569999999997</v>
      </c>
      <c r="AR455" s="4">
        <v>-88.484592000000006</v>
      </c>
      <c r="AS455" s="4">
        <v>0</v>
      </c>
      <c r="AT455" s="4">
        <v>19.5</v>
      </c>
      <c r="AU455" s="4">
        <v>12</v>
      </c>
      <c r="AV455" s="4">
        <v>8</v>
      </c>
      <c r="AW455" s="4" t="s">
        <v>209</v>
      </c>
      <c r="AX455" s="4">
        <v>1.8849</v>
      </c>
      <c r="AY455" s="4">
        <v>1.7471749999999999</v>
      </c>
      <c r="AZ455" s="4">
        <v>3.0697999999999999</v>
      </c>
      <c r="BA455" s="4">
        <v>14.023</v>
      </c>
      <c r="BB455" s="4">
        <v>10.89</v>
      </c>
      <c r="BC455" s="4">
        <v>0.78</v>
      </c>
      <c r="BD455" s="4">
        <v>19.402999999999999</v>
      </c>
      <c r="BE455" s="4">
        <v>1149.289</v>
      </c>
      <c r="BF455" s="4">
        <v>616.05600000000004</v>
      </c>
      <c r="BG455" s="4">
        <v>0.55200000000000005</v>
      </c>
      <c r="BH455" s="4">
        <v>0</v>
      </c>
      <c r="BI455" s="4">
        <v>0.55200000000000005</v>
      </c>
      <c r="BJ455" s="4">
        <v>0.41499999999999998</v>
      </c>
      <c r="BK455" s="4">
        <v>0</v>
      </c>
      <c r="BL455" s="4">
        <v>0.41499999999999998</v>
      </c>
      <c r="BM455" s="4">
        <v>302.23630000000003</v>
      </c>
      <c r="BQ455" s="4">
        <v>1534.22</v>
      </c>
      <c r="BR455" s="4">
        <v>0.29993599999999998</v>
      </c>
      <c r="BS455" s="4">
        <v>-5</v>
      </c>
      <c r="BT455" s="4">
        <v>-0.122266</v>
      </c>
      <c r="BU455" s="4">
        <v>7.3296859999999997</v>
      </c>
      <c r="BV455" s="4">
        <v>-2.469773</v>
      </c>
    </row>
    <row r="456" spans="1:74" x14ac:dyDescent="0.25">
      <c r="A456" s="2">
        <v>42067</v>
      </c>
      <c r="B456" s="3">
        <v>2.5372685185185189E-2</v>
      </c>
      <c r="C456" s="4">
        <v>7.1589999999999998</v>
      </c>
      <c r="D456" s="4">
        <v>5.7668999999999997</v>
      </c>
      <c r="E456" s="4">
        <v>57668.993289999999</v>
      </c>
      <c r="F456" s="4">
        <v>31.7</v>
      </c>
      <c r="G456" s="4">
        <v>-1.4</v>
      </c>
      <c r="H456" s="4">
        <v>45864.800000000003</v>
      </c>
      <c r="J456" s="4">
        <v>12.39</v>
      </c>
      <c r="K456" s="4">
        <v>0.83640000000000003</v>
      </c>
      <c r="L456" s="4">
        <v>5.9877000000000002</v>
      </c>
      <c r="M456" s="4">
        <v>4.8232999999999997</v>
      </c>
      <c r="N456" s="4">
        <v>26.512899999999998</v>
      </c>
      <c r="O456" s="4">
        <v>0</v>
      </c>
      <c r="P456" s="4">
        <v>26.5</v>
      </c>
      <c r="Q456" s="4">
        <v>19.9314</v>
      </c>
      <c r="R456" s="4">
        <v>0</v>
      </c>
      <c r="S456" s="4">
        <v>19.899999999999999</v>
      </c>
      <c r="T456" s="4">
        <v>45864.832799999996</v>
      </c>
      <c r="W456" s="4">
        <v>0</v>
      </c>
      <c r="X456" s="4">
        <v>10.364800000000001</v>
      </c>
      <c r="Y456" s="4">
        <v>12.5</v>
      </c>
      <c r="Z456" s="4">
        <v>845</v>
      </c>
      <c r="AA456" s="4">
        <v>871</v>
      </c>
      <c r="AB456" s="4">
        <v>859</v>
      </c>
      <c r="AC456" s="4">
        <v>61</v>
      </c>
      <c r="AD456" s="4">
        <v>4.74</v>
      </c>
      <c r="AE456" s="4">
        <v>0.11</v>
      </c>
      <c r="AF456" s="4">
        <v>981</v>
      </c>
      <c r="AG456" s="4">
        <v>-16</v>
      </c>
      <c r="AH456" s="4">
        <v>9.734</v>
      </c>
      <c r="AI456" s="4">
        <v>9</v>
      </c>
      <c r="AJ456" s="4">
        <v>192</v>
      </c>
      <c r="AK456" s="4">
        <v>141</v>
      </c>
      <c r="AL456" s="4">
        <v>3.2</v>
      </c>
      <c r="AM456" s="4">
        <v>195</v>
      </c>
      <c r="AN456" s="4" t="s">
        <v>155</v>
      </c>
      <c r="AO456" s="4">
        <v>2</v>
      </c>
      <c r="AP456" s="5">
        <v>0.85957175925925933</v>
      </c>
      <c r="AQ456" s="4">
        <v>47.158628</v>
      </c>
      <c r="AR456" s="4">
        <v>-88.484418000000005</v>
      </c>
      <c r="AS456" s="4">
        <v>0</v>
      </c>
      <c r="AT456" s="4">
        <v>19.8</v>
      </c>
      <c r="AU456" s="4">
        <v>12</v>
      </c>
      <c r="AV456" s="4">
        <v>8</v>
      </c>
      <c r="AW456" s="4" t="s">
        <v>209</v>
      </c>
      <c r="AX456" s="4">
        <v>1.9</v>
      </c>
      <c r="AY456" s="4">
        <v>1.655508</v>
      </c>
      <c r="AZ456" s="4">
        <v>3.1</v>
      </c>
      <c r="BA456" s="4">
        <v>14.023</v>
      </c>
      <c r="BB456" s="4">
        <v>10.81</v>
      </c>
      <c r="BC456" s="4">
        <v>0.77</v>
      </c>
      <c r="BD456" s="4">
        <v>19.564</v>
      </c>
      <c r="BE456" s="4">
        <v>1178.7270000000001</v>
      </c>
      <c r="BF456" s="4">
        <v>604.32799999999997</v>
      </c>
      <c r="BG456" s="4">
        <v>0.54700000000000004</v>
      </c>
      <c r="BH456" s="4">
        <v>0</v>
      </c>
      <c r="BI456" s="4">
        <v>0.54700000000000004</v>
      </c>
      <c r="BJ456" s="4">
        <v>0.41099999999999998</v>
      </c>
      <c r="BK456" s="4">
        <v>0</v>
      </c>
      <c r="BL456" s="4">
        <v>0.41099999999999998</v>
      </c>
      <c r="BM456" s="4">
        <v>298.5761</v>
      </c>
      <c r="BQ456" s="4">
        <v>1483.598</v>
      </c>
      <c r="BR456" s="4">
        <v>0.30098999999999998</v>
      </c>
      <c r="BS456" s="4">
        <v>-5</v>
      </c>
      <c r="BT456" s="4">
        <v>-0.123</v>
      </c>
      <c r="BU456" s="4">
        <v>7.3554430000000002</v>
      </c>
      <c r="BV456" s="4">
        <v>-2.4845999999999999</v>
      </c>
    </row>
    <row r="457" spans="1:74" x14ac:dyDescent="0.25">
      <c r="A457" s="2">
        <v>42067</v>
      </c>
      <c r="B457" s="3">
        <v>2.5384259259259259E-2</v>
      </c>
      <c r="C457" s="4">
        <v>7.226</v>
      </c>
      <c r="D457" s="4">
        <v>5.8849</v>
      </c>
      <c r="E457" s="4">
        <v>58849.352749999998</v>
      </c>
      <c r="F457" s="4">
        <v>33.6</v>
      </c>
      <c r="G457" s="4">
        <v>-1.4</v>
      </c>
      <c r="H457" s="4">
        <v>44738.3</v>
      </c>
      <c r="J457" s="4">
        <v>10.87</v>
      </c>
      <c r="K457" s="4">
        <v>0.83579999999999999</v>
      </c>
      <c r="L457" s="4">
        <v>6.0392000000000001</v>
      </c>
      <c r="M457" s="4">
        <v>4.9184999999999999</v>
      </c>
      <c r="N457" s="4">
        <v>28.042100000000001</v>
      </c>
      <c r="O457" s="4">
        <v>0</v>
      </c>
      <c r="P457" s="4">
        <v>28</v>
      </c>
      <c r="Q457" s="4">
        <v>21.081</v>
      </c>
      <c r="R457" s="4">
        <v>0</v>
      </c>
      <c r="S457" s="4">
        <v>21.1</v>
      </c>
      <c r="T457" s="4">
        <v>44738.318599999999</v>
      </c>
      <c r="W457" s="4">
        <v>0</v>
      </c>
      <c r="X457" s="4">
        <v>9.0831</v>
      </c>
      <c r="Y457" s="4">
        <v>12.4</v>
      </c>
      <c r="Z457" s="4">
        <v>846</v>
      </c>
      <c r="AA457" s="4">
        <v>870</v>
      </c>
      <c r="AB457" s="4">
        <v>859</v>
      </c>
      <c r="AC457" s="4">
        <v>61</v>
      </c>
      <c r="AD457" s="4">
        <v>4.74</v>
      </c>
      <c r="AE457" s="4">
        <v>0.11</v>
      </c>
      <c r="AF457" s="4">
        <v>981</v>
      </c>
      <c r="AG457" s="4">
        <v>-16</v>
      </c>
      <c r="AH457" s="4">
        <v>9</v>
      </c>
      <c r="AI457" s="4">
        <v>9</v>
      </c>
      <c r="AJ457" s="4">
        <v>192</v>
      </c>
      <c r="AK457" s="4">
        <v>141</v>
      </c>
      <c r="AL457" s="4">
        <v>3</v>
      </c>
      <c r="AM457" s="4">
        <v>195</v>
      </c>
      <c r="AN457" s="4" t="s">
        <v>155</v>
      </c>
      <c r="AO457" s="4">
        <v>2</v>
      </c>
      <c r="AP457" s="5">
        <v>0.8595949074074074</v>
      </c>
      <c r="AQ457" s="4">
        <v>47.158638000000003</v>
      </c>
      <c r="AR457" s="4">
        <v>-88.484386999999998</v>
      </c>
      <c r="AS457" s="4">
        <v>0</v>
      </c>
      <c r="AT457" s="4">
        <v>19.899999999999999</v>
      </c>
      <c r="AU457" s="4">
        <v>12</v>
      </c>
      <c r="AV457" s="4">
        <v>9</v>
      </c>
      <c r="AW457" s="4" t="s">
        <v>197</v>
      </c>
      <c r="AX457" s="4">
        <v>1.5604</v>
      </c>
      <c r="AY457" s="4">
        <v>1.563842</v>
      </c>
      <c r="AZ457" s="4">
        <v>1.9963</v>
      </c>
      <c r="BA457" s="4">
        <v>14.023</v>
      </c>
      <c r="BB457" s="4">
        <v>10.77</v>
      </c>
      <c r="BC457" s="4">
        <v>0.77</v>
      </c>
      <c r="BD457" s="4">
        <v>19.648</v>
      </c>
      <c r="BE457" s="4">
        <v>1186.2260000000001</v>
      </c>
      <c r="BF457" s="4">
        <v>614.899</v>
      </c>
      <c r="BG457" s="4">
        <v>0.57699999999999996</v>
      </c>
      <c r="BH457" s="4">
        <v>0</v>
      </c>
      <c r="BI457" s="4">
        <v>0.57699999999999996</v>
      </c>
      <c r="BJ457" s="4">
        <v>0.434</v>
      </c>
      <c r="BK457" s="4">
        <v>0</v>
      </c>
      <c r="BL457" s="4">
        <v>0.434</v>
      </c>
      <c r="BM457" s="4">
        <v>290.59710000000001</v>
      </c>
      <c r="BQ457" s="4">
        <v>1297.258</v>
      </c>
      <c r="BR457" s="4">
        <v>0.31146400000000002</v>
      </c>
      <c r="BS457" s="4">
        <v>-5</v>
      </c>
      <c r="BT457" s="4">
        <v>-0.122464</v>
      </c>
      <c r="BU457" s="4">
        <v>7.6113939999999998</v>
      </c>
      <c r="BV457" s="4">
        <v>-2.473767</v>
      </c>
    </row>
    <row r="458" spans="1:74" x14ac:dyDescent="0.25">
      <c r="A458" s="2">
        <v>42067</v>
      </c>
      <c r="B458" s="3">
        <v>2.5395833333333336E-2</v>
      </c>
      <c r="C458" s="4">
        <v>7.3289999999999997</v>
      </c>
      <c r="D458" s="4">
        <v>5.8048999999999999</v>
      </c>
      <c r="E458" s="4">
        <v>58048.701079999999</v>
      </c>
      <c r="F458" s="4">
        <v>37.6</v>
      </c>
      <c r="G458" s="4">
        <v>-1.4</v>
      </c>
      <c r="H458" s="4">
        <v>44586.7</v>
      </c>
      <c r="J458" s="4">
        <v>8.49</v>
      </c>
      <c r="K458" s="4">
        <v>0.83609999999999995</v>
      </c>
      <c r="L458" s="4">
        <v>6.1276999999999999</v>
      </c>
      <c r="M458" s="4">
        <v>4.8532000000000002</v>
      </c>
      <c r="N458" s="4">
        <v>31.4193</v>
      </c>
      <c r="O458" s="4">
        <v>0</v>
      </c>
      <c r="P458" s="4">
        <v>31.4</v>
      </c>
      <c r="Q458" s="4">
        <v>23.619499999999999</v>
      </c>
      <c r="R458" s="4">
        <v>0</v>
      </c>
      <c r="S458" s="4">
        <v>23.6</v>
      </c>
      <c r="T458" s="4">
        <v>44586.678200000002</v>
      </c>
      <c r="W458" s="4">
        <v>0</v>
      </c>
      <c r="X458" s="4">
        <v>7.0982000000000003</v>
      </c>
      <c r="Y458" s="4">
        <v>12.5</v>
      </c>
      <c r="Z458" s="4">
        <v>845</v>
      </c>
      <c r="AA458" s="4">
        <v>870</v>
      </c>
      <c r="AB458" s="4">
        <v>860</v>
      </c>
      <c r="AC458" s="4">
        <v>61</v>
      </c>
      <c r="AD458" s="4">
        <v>4.74</v>
      </c>
      <c r="AE458" s="4">
        <v>0.11</v>
      </c>
      <c r="AF458" s="4">
        <v>982</v>
      </c>
      <c r="AG458" s="4">
        <v>-16</v>
      </c>
      <c r="AH458" s="4">
        <v>9.2737259999999999</v>
      </c>
      <c r="AI458" s="4">
        <v>9</v>
      </c>
      <c r="AJ458" s="4">
        <v>192</v>
      </c>
      <c r="AK458" s="4">
        <v>140.69999999999999</v>
      </c>
      <c r="AL458" s="4">
        <v>3.4</v>
      </c>
      <c r="AM458" s="4">
        <v>195</v>
      </c>
      <c r="AN458" s="4" t="s">
        <v>155</v>
      </c>
      <c r="AO458" s="4">
        <v>2</v>
      </c>
      <c r="AP458" s="5">
        <v>0.8595949074074074</v>
      </c>
      <c r="AQ458" s="4">
        <v>47.158701999999998</v>
      </c>
      <c r="AR458" s="4">
        <v>-88.484311000000005</v>
      </c>
      <c r="AS458" s="4">
        <v>0</v>
      </c>
      <c r="AT458" s="4">
        <v>21.6</v>
      </c>
      <c r="AU458" s="4">
        <v>12</v>
      </c>
      <c r="AV458" s="4">
        <v>9</v>
      </c>
      <c r="AW458" s="4" t="s">
        <v>197</v>
      </c>
      <c r="AX458" s="4">
        <v>1.6698</v>
      </c>
      <c r="AY458" s="4">
        <v>1.472175</v>
      </c>
      <c r="AZ458" s="4">
        <v>2.0547</v>
      </c>
      <c r="BA458" s="4">
        <v>14.023</v>
      </c>
      <c r="BB458" s="4">
        <v>10.78</v>
      </c>
      <c r="BC458" s="4">
        <v>0.77</v>
      </c>
      <c r="BD458" s="4">
        <v>19.609000000000002</v>
      </c>
      <c r="BE458" s="4">
        <v>1202.9960000000001</v>
      </c>
      <c r="BF458" s="4">
        <v>606.41300000000001</v>
      </c>
      <c r="BG458" s="4">
        <v>0.64600000000000002</v>
      </c>
      <c r="BH458" s="4">
        <v>0</v>
      </c>
      <c r="BI458" s="4">
        <v>0.64600000000000002</v>
      </c>
      <c r="BJ458" s="4">
        <v>0.48599999999999999</v>
      </c>
      <c r="BK458" s="4">
        <v>0</v>
      </c>
      <c r="BL458" s="4">
        <v>0.48599999999999999</v>
      </c>
      <c r="BM458" s="4">
        <v>289.46010000000001</v>
      </c>
      <c r="BQ458" s="4">
        <v>1013.229</v>
      </c>
      <c r="BR458" s="4">
        <v>0.30452499999999999</v>
      </c>
      <c r="BS458" s="4">
        <v>-5</v>
      </c>
      <c r="BT458" s="4">
        <v>-0.121547</v>
      </c>
      <c r="BU458" s="4">
        <v>7.4418410000000002</v>
      </c>
      <c r="BV458" s="4">
        <v>-2.4552589999999999</v>
      </c>
    </row>
    <row r="459" spans="1:74" x14ac:dyDescent="0.25">
      <c r="A459" s="2">
        <v>42067</v>
      </c>
      <c r="B459" s="3">
        <v>2.5407407407407406E-2</v>
      </c>
      <c r="C459" s="4">
        <v>8.2970000000000006</v>
      </c>
      <c r="D459" s="4">
        <v>5.2172999999999998</v>
      </c>
      <c r="E459" s="4">
        <v>52173.2</v>
      </c>
      <c r="F459" s="4">
        <v>38.6</v>
      </c>
      <c r="G459" s="4">
        <v>-1.5</v>
      </c>
      <c r="H459" s="4">
        <v>40442.199999999997</v>
      </c>
      <c r="J459" s="4">
        <v>6.94</v>
      </c>
      <c r="K459" s="4">
        <v>0.83860000000000001</v>
      </c>
      <c r="L459" s="4">
        <v>6.9581999999999997</v>
      </c>
      <c r="M459" s="4">
        <v>4.3754</v>
      </c>
      <c r="N459" s="4">
        <v>32.333399999999997</v>
      </c>
      <c r="O459" s="4">
        <v>0</v>
      </c>
      <c r="P459" s="4">
        <v>32.299999999999997</v>
      </c>
      <c r="Q459" s="4">
        <v>24.306699999999999</v>
      </c>
      <c r="R459" s="4">
        <v>0</v>
      </c>
      <c r="S459" s="4">
        <v>24.3</v>
      </c>
      <c r="T459" s="4">
        <v>40442.189400000003</v>
      </c>
      <c r="W459" s="4">
        <v>0</v>
      </c>
      <c r="X459" s="4">
        <v>5.8221999999999996</v>
      </c>
      <c r="Y459" s="4">
        <v>12.5</v>
      </c>
      <c r="Z459" s="4">
        <v>845</v>
      </c>
      <c r="AA459" s="4">
        <v>871</v>
      </c>
      <c r="AB459" s="4">
        <v>860</v>
      </c>
      <c r="AC459" s="4">
        <v>61</v>
      </c>
      <c r="AD459" s="4">
        <v>4.74</v>
      </c>
      <c r="AE459" s="4">
        <v>0.11</v>
      </c>
      <c r="AF459" s="4">
        <v>982</v>
      </c>
      <c r="AG459" s="4">
        <v>-16</v>
      </c>
      <c r="AH459" s="4">
        <v>10</v>
      </c>
      <c r="AI459" s="4">
        <v>9</v>
      </c>
      <c r="AJ459" s="4">
        <v>192</v>
      </c>
      <c r="AK459" s="4">
        <v>140.30000000000001</v>
      </c>
      <c r="AL459" s="4">
        <v>3.4</v>
      </c>
      <c r="AM459" s="4">
        <v>195</v>
      </c>
      <c r="AN459" s="4" t="s">
        <v>155</v>
      </c>
      <c r="AO459" s="4">
        <v>2</v>
      </c>
      <c r="AP459" s="5">
        <v>0.85960648148148155</v>
      </c>
      <c r="AQ459" s="4">
        <v>47.158777000000001</v>
      </c>
      <c r="AR459" s="4">
        <v>-88.484234000000001</v>
      </c>
      <c r="AS459" s="4">
        <v>0</v>
      </c>
      <c r="AT459" s="4">
        <v>22.5</v>
      </c>
      <c r="AU459" s="4">
        <v>12</v>
      </c>
      <c r="AV459" s="4">
        <v>9</v>
      </c>
      <c r="AW459" s="4" t="s">
        <v>197</v>
      </c>
      <c r="AX459" s="4">
        <v>1.7</v>
      </c>
      <c r="AY459" s="4">
        <v>1.3805080000000001</v>
      </c>
      <c r="AZ459" s="4">
        <v>2.1848999999999998</v>
      </c>
      <c r="BA459" s="4">
        <v>14.023</v>
      </c>
      <c r="BB459" s="4">
        <v>10.97</v>
      </c>
      <c r="BC459" s="4">
        <v>0.78</v>
      </c>
      <c r="BD459" s="4">
        <v>19.242000000000001</v>
      </c>
      <c r="BE459" s="4">
        <v>1371.54</v>
      </c>
      <c r="BF459" s="4">
        <v>548.91800000000001</v>
      </c>
      <c r="BG459" s="4">
        <v>0.66700000000000004</v>
      </c>
      <c r="BH459" s="4">
        <v>0</v>
      </c>
      <c r="BI459" s="4">
        <v>0.66700000000000004</v>
      </c>
      <c r="BJ459" s="4">
        <v>0.502</v>
      </c>
      <c r="BK459" s="4">
        <v>0</v>
      </c>
      <c r="BL459" s="4">
        <v>0.502</v>
      </c>
      <c r="BM459" s="4">
        <v>263.61349999999999</v>
      </c>
      <c r="BQ459" s="4">
        <v>834.44299999999998</v>
      </c>
      <c r="BR459" s="4">
        <v>0.30145499999999997</v>
      </c>
      <c r="BS459" s="4">
        <v>-5</v>
      </c>
      <c r="BT459" s="4">
        <v>-0.122727</v>
      </c>
      <c r="BU459" s="4">
        <v>7.3667949999999998</v>
      </c>
      <c r="BV459" s="4">
        <v>-2.4790909999999999</v>
      </c>
    </row>
    <row r="460" spans="1:74" x14ac:dyDescent="0.25">
      <c r="A460" s="2">
        <v>42067</v>
      </c>
      <c r="B460" s="3">
        <v>2.5418981481481483E-2</v>
      </c>
      <c r="C460" s="4">
        <v>9.0869999999999997</v>
      </c>
      <c r="D460" s="4">
        <v>4.2427999999999999</v>
      </c>
      <c r="E460" s="4">
        <v>42427.552040000002</v>
      </c>
      <c r="F460" s="4">
        <v>40.6</v>
      </c>
      <c r="G460" s="4">
        <v>-1.5</v>
      </c>
      <c r="H460" s="4">
        <v>37805.1</v>
      </c>
      <c r="J460" s="4">
        <v>6.11</v>
      </c>
      <c r="K460" s="4">
        <v>0.84470000000000001</v>
      </c>
      <c r="L460" s="4">
        <v>7.6752000000000002</v>
      </c>
      <c r="M460" s="4">
        <v>3.5838000000000001</v>
      </c>
      <c r="N460" s="4">
        <v>34.319099999999999</v>
      </c>
      <c r="O460" s="4">
        <v>0</v>
      </c>
      <c r="P460" s="4">
        <v>34.299999999999997</v>
      </c>
      <c r="Q460" s="4">
        <v>25.799499999999998</v>
      </c>
      <c r="R460" s="4">
        <v>0</v>
      </c>
      <c r="S460" s="4">
        <v>25.8</v>
      </c>
      <c r="T460" s="4">
        <v>37805.073799999998</v>
      </c>
      <c r="W460" s="4">
        <v>0</v>
      </c>
      <c r="X460" s="4">
        <v>5.1596000000000002</v>
      </c>
      <c r="Y460" s="4">
        <v>12.5</v>
      </c>
      <c r="Z460" s="4">
        <v>845</v>
      </c>
      <c r="AA460" s="4">
        <v>871</v>
      </c>
      <c r="AB460" s="4">
        <v>861</v>
      </c>
      <c r="AC460" s="4">
        <v>61</v>
      </c>
      <c r="AD460" s="4">
        <v>4.74</v>
      </c>
      <c r="AE460" s="4">
        <v>0.11</v>
      </c>
      <c r="AF460" s="4">
        <v>982</v>
      </c>
      <c r="AG460" s="4">
        <v>-16</v>
      </c>
      <c r="AH460" s="4">
        <v>10</v>
      </c>
      <c r="AI460" s="4">
        <v>9</v>
      </c>
      <c r="AJ460" s="4">
        <v>192</v>
      </c>
      <c r="AK460" s="4">
        <v>141</v>
      </c>
      <c r="AL460" s="4">
        <v>3.5</v>
      </c>
      <c r="AM460" s="4">
        <v>195</v>
      </c>
      <c r="AN460" s="4" t="s">
        <v>155</v>
      </c>
      <c r="AO460" s="4">
        <v>2</v>
      </c>
      <c r="AP460" s="5">
        <v>0.85961805555555559</v>
      </c>
      <c r="AQ460" s="4">
        <v>47.158873</v>
      </c>
      <c r="AR460" s="4">
        <v>-88.484206</v>
      </c>
      <c r="AS460" s="4">
        <v>0</v>
      </c>
      <c r="AT460" s="4">
        <v>22.6</v>
      </c>
      <c r="AU460" s="4">
        <v>12</v>
      </c>
      <c r="AV460" s="4">
        <v>9</v>
      </c>
      <c r="AW460" s="4" t="s">
        <v>197</v>
      </c>
      <c r="AX460" s="4">
        <v>1.784815</v>
      </c>
      <c r="AY460" s="4">
        <v>1.288842</v>
      </c>
      <c r="AZ460" s="4">
        <v>2.284815</v>
      </c>
      <c r="BA460" s="4">
        <v>14.023</v>
      </c>
      <c r="BB460" s="4">
        <v>11.42</v>
      </c>
      <c r="BC460" s="4">
        <v>0.81</v>
      </c>
      <c r="BD460" s="4">
        <v>18.388000000000002</v>
      </c>
      <c r="BE460" s="4">
        <v>1547.01</v>
      </c>
      <c r="BF460" s="4">
        <v>459.75</v>
      </c>
      <c r="BG460" s="4">
        <v>0.72399999999999998</v>
      </c>
      <c r="BH460" s="4">
        <v>0</v>
      </c>
      <c r="BI460" s="4">
        <v>0.72399999999999998</v>
      </c>
      <c r="BJ460" s="4">
        <v>0.54500000000000004</v>
      </c>
      <c r="BK460" s="4">
        <v>0</v>
      </c>
      <c r="BL460" s="4">
        <v>0.54500000000000004</v>
      </c>
      <c r="BM460" s="4">
        <v>251.9846</v>
      </c>
      <c r="BQ460" s="4">
        <v>756.16099999999994</v>
      </c>
      <c r="BR460" s="4">
        <v>0.33308700000000002</v>
      </c>
      <c r="BS460" s="4">
        <v>-5</v>
      </c>
      <c r="BT460" s="4">
        <v>-0.122</v>
      </c>
      <c r="BU460" s="4">
        <v>8.1398109999999999</v>
      </c>
      <c r="BV460" s="4">
        <v>-2.4643999999999999</v>
      </c>
    </row>
    <row r="461" spans="1:74" x14ac:dyDescent="0.25">
      <c r="A461" s="2">
        <v>42067</v>
      </c>
      <c r="B461" s="3">
        <v>2.5430555555555553E-2</v>
      </c>
      <c r="C461" s="4">
        <v>9.2929999999999993</v>
      </c>
      <c r="D461" s="4">
        <v>4.1327999999999996</v>
      </c>
      <c r="E461" s="4">
        <v>41328.467940000002</v>
      </c>
      <c r="F461" s="4">
        <v>43.2</v>
      </c>
      <c r="G461" s="4">
        <v>-1.5</v>
      </c>
      <c r="H461" s="4">
        <v>35351.5</v>
      </c>
      <c r="J461" s="4">
        <v>5.71</v>
      </c>
      <c r="K461" s="4">
        <v>0.84650000000000003</v>
      </c>
      <c r="L461" s="4">
        <v>7.8667999999999996</v>
      </c>
      <c r="M461" s="4">
        <v>3.4986000000000002</v>
      </c>
      <c r="N461" s="4">
        <v>36.572499999999998</v>
      </c>
      <c r="O461" s="4">
        <v>0</v>
      </c>
      <c r="P461" s="4">
        <v>36.6</v>
      </c>
      <c r="Q461" s="4">
        <v>27.4939</v>
      </c>
      <c r="R461" s="4">
        <v>0</v>
      </c>
      <c r="S461" s="4">
        <v>27.5</v>
      </c>
      <c r="T461" s="4">
        <v>35351.501799999998</v>
      </c>
      <c r="W461" s="4">
        <v>0</v>
      </c>
      <c r="X461" s="4">
        <v>4.8327</v>
      </c>
      <c r="Y461" s="4">
        <v>12.5</v>
      </c>
      <c r="Z461" s="4">
        <v>844</v>
      </c>
      <c r="AA461" s="4">
        <v>871</v>
      </c>
      <c r="AB461" s="4">
        <v>860</v>
      </c>
      <c r="AC461" s="4">
        <v>61</v>
      </c>
      <c r="AD461" s="4">
        <v>4.74</v>
      </c>
      <c r="AE461" s="4">
        <v>0.11</v>
      </c>
      <c r="AF461" s="4">
        <v>981</v>
      </c>
      <c r="AG461" s="4">
        <v>-16</v>
      </c>
      <c r="AH461" s="4">
        <v>10</v>
      </c>
      <c r="AI461" s="4">
        <v>9</v>
      </c>
      <c r="AJ461" s="4">
        <v>191.7</v>
      </c>
      <c r="AK461" s="4">
        <v>140.69999999999999</v>
      </c>
      <c r="AL461" s="4">
        <v>3.3</v>
      </c>
      <c r="AM461" s="4">
        <v>195</v>
      </c>
      <c r="AN461" s="4" t="s">
        <v>155</v>
      </c>
      <c r="AO461" s="4">
        <v>2</v>
      </c>
      <c r="AP461" s="5">
        <v>0.85962962962962963</v>
      </c>
      <c r="AQ461" s="4">
        <v>47.158971999999999</v>
      </c>
      <c r="AR461" s="4">
        <v>-88.484205000000003</v>
      </c>
      <c r="AS461" s="4">
        <v>0</v>
      </c>
      <c r="AT461" s="4">
        <v>23.5</v>
      </c>
      <c r="AU461" s="4">
        <v>12</v>
      </c>
      <c r="AV461" s="4">
        <v>9</v>
      </c>
      <c r="AW461" s="4" t="s">
        <v>197</v>
      </c>
      <c r="AX461" s="4">
        <v>1.8848849999999999</v>
      </c>
      <c r="AY461" s="4">
        <v>1.1971750000000001</v>
      </c>
      <c r="AZ461" s="4">
        <v>2.46977</v>
      </c>
      <c r="BA461" s="4">
        <v>14.023</v>
      </c>
      <c r="BB461" s="4">
        <v>11.57</v>
      </c>
      <c r="BC461" s="4">
        <v>0.82</v>
      </c>
      <c r="BD461" s="4">
        <v>18.126999999999999</v>
      </c>
      <c r="BE461" s="4">
        <v>1600.454</v>
      </c>
      <c r="BF461" s="4">
        <v>453.02100000000002</v>
      </c>
      <c r="BG461" s="4">
        <v>0.77900000000000003</v>
      </c>
      <c r="BH461" s="4">
        <v>0</v>
      </c>
      <c r="BI461" s="4">
        <v>0.77900000000000003</v>
      </c>
      <c r="BJ461" s="4">
        <v>0.58599999999999997</v>
      </c>
      <c r="BK461" s="4">
        <v>0</v>
      </c>
      <c r="BL461" s="4">
        <v>0.58599999999999997</v>
      </c>
      <c r="BM461" s="4">
        <v>237.8323</v>
      </c>
      <c r="BQ461" s="4">
        <v>714.87199999999996</v>
      </c>
      <c r="BR461" s="4">
        <v>0.34357300000000002</v>
      </c>
      <c r="BS461" s="4">
        <v>-5</v>
      </c>
      <c r="BT461" s="4">
        <v>-0.12227</v>
      </c>
      <c r="BU461" s="4">
        <v>8.3960620000000006</v>
      </c>
      <c r="BV461" s="4">
        <v>-2.4698630000000001</v>
      </c>
    </row>
    <row r="462" spans="1:74" x14ac:dyDescent="0.25">
      <c r="A462" s="2">
        <v>42067</v>
      </c>
      <c r="B462" s="3">
        <v>2.5442129629629634E-2</v>
      </c>
      <c r="C462" s="4">
        <v>9.3829999999999991</v>
      </c>
      <c r="D462" s="4">
        <v>4.0591999999999997</v>
      </c>
      <c r="E462" s="4">
        <v>40591.808790000003</v>
      </c>
      <c r="F462" s="4">
        <v>50.1</v>
      </c>
      <c r="G462" s="4">
        <v>-1.5</v>
      </c>
      <c r="H462" s="4">
        <v>33417.599999999999</v>
      </c>
      <c r="J462" s="4">
        <v>5.35</v>
      </c>
      <c r="K462" s="4">
        <v>0.84850000000000003</v>
      </c>
      <c r="L462" s="4">
        <v>7.9612999999999996</v>
      </c>
      <c r="M462" s="4">
        <v>3.4443000000000001</v>
      </c>
      <c r="N462" s="4">
        <v>42.479599999999998</v>
      </c>
      <c r="O462" s="4">
        <v>0</v>
      </c>
      <c r="P462" s="4">
        <v>42.5</v>
      </c>
      <c r="Q462" s="4">
        <v>31.9346</v>
      </c>
      <c r="R462" s="4">
        <v>0</v>
      </c>
      <c r="S462" s="4">
        <v>31.9</v>
      </c>
      <c r="T462" s="4">
        <v>33417.567499999997</v>
      </c>
      <c r="W462" s="4">
        <v>0</v>
      </c>
      <c r="X462" s="4">
        <v>4.5392000000000001</v>
      </c>
      <c r="Y462" s="4">
        <v>12.5</v>
      </c>
      <c r="Z462" s="4">
        <v>845</v>
      </c>
      <c r="AA462" s="4">
        <v>871</v>
      </c>
      <c r="AB462" s="4">
        <v>860</v>
      </c>
      <c r="AC462" s="4">
        <v>61</v>
      </c>
      <c r="AD462" s="4">
        <v>4.74</v>
      </c>
      <c r="AE462" s="4">
        <v>0.11</v>
      </c>
      <c r="AF462" s="4">
        <v>981</v>
      </c>
      <c r="AG462" s="4">
        <v>-16</v>
      </c>
      <c r="AH462" s="4">
        <v>10</v>
      </c>
      <c r="AI462" s="4">
        <v>9</v>
      </c>
      <c r="AJ462" s="4">
        <v>191.3</v>
      </c>
      <c r="AK462" s="4">
        <v>140</v>
      </c>
      <c r="AL462" s="4">
        <v>3.4</v>
      </c>
      <c r="AM462" s="4">
        <v>195</v>
      </c>
      <c r="AN462" s="4" t="s">
        <v>155</v>
      </c>
      <c r="AO462" s="4">
        <v>2</v>
      </c>
      <c r="AP462" s="5">
        <v>0.85964120370370367</v>
      </c>
      <c r="AQ462" s="4">
        <v>47.159072999999999</v>
      </c>
      <c r="AR462" s="4">
        <v>-88.484200999999999</v>
      </c>
      <c r="AS462" s="4">
        <v>0</v>
      </c>
      <c r="AT462" s="4">
        <v>25</v>
      </c>
      <c r="AU462" s="4">
        <v>12</v>
      </c>
      <c r="AV462" s="4">
        <v>9</v>
      </c>
      <c r="AW462" s="4" t="s">
        <v>197</v>
      </c>
      <c r="AX462" s="4">
        <v>1.9849000000000001</v>
      </c>
      <c r="AY462" s="4">
        <v>1.1055079999999999</v>
      </c>
      <c r="AZ462" s="4">
        <v>2.5849000000000002</v>
      </c>
      <c r="BA462" s="4">
        <v>14.023</v>
      </c>
      <c r="BB462" s="4">
        <v>11.72</v>
      </c>
      <c r="BC462" s="4">
        <v>0.84</v>
      </c>
      <c r="BD462" s="4">
        <v>17.853000000000002</v>
      </c>
      <c r="BE462" s="4">
        <v>1636.55</v>
      </c>
      <c r="BF462" s="4">
        <v>450.63200000000001</v>
      </c>
      <c r="BG462" s="4">
        <v>0.91400000000000003</v>
      </c>
      <c r="BH462" s="4">
        <v>0</v>
      </c>
      <c r="BI462" s="4">
        <v>0.91400000000000003</v>
      </c>
      <c r="BJ462" s="4">
        <v>0.68700000000000006</v>
      </c>
      <c r="BK462" s="4">
        <v>0</v>
      </c>
      <c r="BL462" s="4">
        <v>0.68700000000000006</v>
      </c>
      <c r="BM462" s="4">
        <v>227.16569999999999</v>
      </c>
      <c r="BQ462" s="4">
        <v>678.46500000000003</v>
      </c>
      <c r="BR462" s="4">
        <v>0.368031</v>
      </c>
      <c r="BS462" s="4">
        <v>-5</v>
      </c>
      <c r="BT462" s="4">
        <v>-0.122463</v>
      </c>
      <c r="BU462" s="4">
        <v>8.9937570000000004</v>
      </c>
      <c r="BV462" s="4">
        <v>-2.4737429999999998</v>
      </c>
    </row>
    <row r="463" spans="1:74" x14ac:dyDescent="0.25">
      <c r="A463" s="2">
        <v>42067</v>
      </c>
      <c r="B463" s="3">
        <v>2.5453703703703704E-2</v>
      </c>
      <c r="C463" s="4">
        <v>9.4629999999999992</v>
      </c>
      <c r="D463" s="4">
        <v>4.0132000000000003</v>
      </c>
      <c r="E463" s="4">
        <v>40131.846660000003</v>
      </c>
      <c r="F463" s="4">
        <v>61.8</v>
      </c>
      <c r="G463" s="4">
        <v>-1.5</v>
      </c>
      <c r="H463" s="4">
        <v>31923.9</v>
      </c>
      <c r="J463" s="4">
        <v>5.01</v>
      </c>
      <c r="K463" s="4">
        <v>0.84989999999999999</v>
      </c>
      <c r="L463" s="4">
        <v>8.0421999999999993</v>
      </c>
      <c r="M463" s="4">
        <v>3.4108000000000001</v>
      </c>
      <c r="N463" s="4">
        <v>52.5563</v>
      </c>
      <c r="O463" s="4">
        <v>0</v>
      </c>
      <c r="P463" s="4">
        <v>52.6</v>
      </c>
      <c r="Q463" s="4">
        <v>39.51</v>
      </c>
      <c r="R463" s="4">
        <v>0</v>
      </c>
      <c r="S463" s="4">
        <v>39.5</v>
      </c>
      <c r="T463" s="4">
        <v>31923.8652</v>
      </c>
      <c r="W463" s="4">
        <v>0</v>
      </c>
      <c r="X463" s="4">
        <v>4.2565</v>
      </c>
      <c r="Y463" s="4">
        <v>12.5</v>
      </c>
      <c r="Z463" s="4">
        <v>845</v>
      </c>
      <c r="AA463" s="4">
        <v>871</v>
      </c>
      <c r="AB463" s="4">
        <v>861</v>
      </c>
      <c r="AC463" s="4">
        <v>61</v>
      </c>
      <c r="AD463" s="4">
        <v>4.74</v>
      </c>
      <c r="AE463" s="4">
        <v>0.11</v>
      </c>
      <c r="AF463" s="4">
        <v>981</v>
      </c>
      <c r="AG463" s="4">
        <v>-16</v>
      </c>
      <c r="AH463" s="4">
        <v>10</v>
      </c>
      <c r="AI463" s="4">
        <v>9</v>
      </c>
      <c r="AJ463" s="4">
        <v>192</v>
      </c>
      <c r="AK463" s="4">
        <v>140</v>
      </c>
      <c r="AL463" s="4">
        <v>3.6</v>
      </c>
      <c r="AM463" s="4">
        <v>195</v>
      </c>
      <c r="AN463" s="4" t="s">
        <v>155</v>
      </c>
      <c r="AO463" s="4">
        <v>2</v>
      </c>
      <c r="AP463" s="5">
        <v>0.85965277777777782</v>
      </c>
      <c r="AQ463" s="4">
        <v>47.159180999999997</v>
      </c>
      <c r="AR463" s="4">
        <v>-88.484198000000006</v>
      </c>
      <c r="AS463" s="4">
        <v>264</v>
      </c>
      <c r="AT463" s="4">
        <v>25.2</v>
      </c>
      <c r="AU463" s="4">
        <v>12</v>
      </c>
      <c r="AV463" s="4">
        <v>9</v>
      </c>
      <c r="AW463" s="4" t="s">
        <v>197</v>
      </c>
      <c r="AX463" s="4">
        <v>1.6604000000000001</v>
      </c>
      <c r="AY463" s="4">
        <v>1.0138419999999999</v>
      </c>
      <c r="AZ463" s="4">
        <v>2.0057</v>
      </c>
      <c r="BA463" s="4">
        <v>14.023</v>
      </c>
      <c r="BB463" s="4">
        <v>11.83</v>
      </c>
      <c r="BC463" s="4">
        <v>0.84</v>
      </c>
      <c r="BD463" s="4">
        <v>17.663</v>
      </c>
      <c r="BE463" s="4">
        <v>1664.729</v>
      </c>
      <c r="BF463" s="4">
        <v>449.36200000000002</v>
      </c>
      <c r="BG463" s="4">
        <v>1.139</v>
      </c>
      <c r="BH463" s="4">
        <v>0</v>
      </c>
      <c r="BI463" s="4">
        <v>1.139</v>
      </c>
      <c r="BJ463" s="4">
        <v>0.85599999999999998</v>
      </c>
      <c r="BK463" s="4">
        <v>0</v>
      </c>
      <c r="BL463" s="4">
        <v>0.85599999999999998</v>
      </c>
      <c r="BM463" s="4">
        <v>218.52619999999999</v>
      </c>
      <c r="BQ463" s="4">
        <v>640.64</v>
      </c>
      <c r="BR463" s="4">
        <v>0.38194499999999998</v>
      </c>
      <c r="BS463" s="4">
        <v>-5</v>
      </c>
      <c r="BT463" s="4">
        <v>-0.121535</v>
      </c>
      <c r="BU463" s="4">
        <v>9.3337819999999994</v>
      </c>
      <c r="BV463" s="4">
        <v>-2.4550160000000001</v>
      </c>
    </row>
    <row r="464" spans="1:74" x14ac:dyDescent="0.25">
      <c r="A464" s="2">
        <v>42067</v>
      </c>
      <c r="B464" s="3">
        <v>2.5465277777777781E-2</v>
      </c>
      <c r="C464" s="4">
        <v>9.5410000000000004</v>
      </c>
      <c r="D464" s="4">
        <v>3.8460000000000001</v>
      </c>
      <c r="E464" s="4">
        <v>38459.934690000002</v>
      </c>
      <c r="F464" s="4">
        <v>73.2</v>
      </c>
      <c r="G464" s="4">
        <v>-1.6</v>
      </c>
      <c r="H464" s="4">
        <v>30827.5</v>
      </c>
      <c r="J464" s="4">
        <v>4.55</v>
      </c>
      <c r="K464" s="4">
        <v>0.85199999999999998</v>
      </c>
      <c r="L464" s="4">
        <v>8.1290999999999993</v>
      </c>
      <c r="M464" s="4">
        <v>3.2768999999999999</v>
      </c>
      <c r="N464" s="4">
        <v>62.4</v>
      </c>
      <c r="O464" s="4">
        <v>0</v>
      </c>
      <c r="P464" s="4">
        <v>62.4</v>
      </c>
      <c r="Q464" s="4">
        <v>46.9101</v>
      </c>
      <c r="R464" s="4">
        <v>0</v>
      </c>
      <c r="S464" s="4">
        <v>46.9</v>
      </c>
      <c r="T464" s="4">
        <v>30827.490099999999</v>
      </c>
      <c r="W464" s="4">
        <v>0</v>
      </c>
      <c r="X464" s="4">
        <v>3.8754</v>
      </c>
      <c r="Y464" s="4">
        <v>12.5</v>
      </c>
      <c r="Z464" s="4">
        <v>845</v>
      </c>
      <c r="AA464" s="4">
        <v>872</v>
      </c>
      <c r="AB464" s="4">
        <v>860</v>
      </c>
      <c r="AC464" s="4">
        <v>61</v>
      </c>
      <c r="AD464" s="4">
        <v>4.74</v>
      </c>
      <c r="AE464" s="4">
        <v>0.11</v>
      </c>
      <c r="AF464" s="4">
        <v>981</v>
      </c>
      <c r="AG464" s="4">
        <v>-16</v>
      </c>
      <c r="AH464" s="4">
        <v>10</v>
      </c>
      <c r="AI464" s="4">
        <v>9</v>
      </c>
      <c r="AJ464" s="4">
        <v>192</v>
      </c>
      <c r="AK464" s="4">
        <v>140</v>
      </c>
      <c r="AL464" s="4">
        <v>3.9</v>
      </c>
      <c r="AM464" s="4">
        <v>195</v>
      </c>
      <c r="AN464" s="4" t="s">
        <v>155</v>
      </c>
      <c r="AO464" s="4">
        <v>2</v>
      </c>
      <c r="AP464" s="5">
        <v>0.85966435185185175</v>
      </c>
      <c r="AQ464" s="4">
        <v>47.159291000000003</v>
      </c>
      <c r="AR464" s="4">
        <v>-88.484200999999999</v>
      </c>
      <c r="AS464" s="4">
        <v>311</v>
      </c>
      <c r="AT464" s="4">
        <v>26</v>
      </c>
      <c r="AU464" s="4">
        <v>12</v>
      </c>
      <c r="AV464" s="4">
        <v>10</v>
      </c>
      <c r="AW464" s="4" t="s">
        <v>193</v>
      </c>
      <c r="AX464" s="4">
        <v>1.4301999999999999</v>
      </c>
      <c r="AY464" s="4">
        <v>1</v>
      </c>
      <c r="AZ464" s="4">
        <v>1.7302</v>
      </c>
      <c r="BA464" s="4">
        <v>14.023</v>
      </c>
      <c r="BB464" s="4">
        <v>12.01</v>
      </c>
      <c r="BC464" s="4">
        <v>0.86</v>
      </c>
      <c r="BD464" s="4">
        <v>17.367000000000001</v>
      </c>
      <c r="BE464" s="4">
        <v>1700.953</v>
      </c>
      <c r="BF464" s="4">
        <v>436.40600000000001</v>
      </c>
      <c r="BG464" s="4">
        <v>1.367</v>
      </c>
      <c r="BH464" s="4">
        <v>0</v>
      </c>
      <c r="BI464" s="4">
        <v>1.367</v>
      </c>
      <c r="BJ464" s="4">
        <v>1.028</v>
      </c>
      <c r="BK464" s="4">
        <v>0</v>
      </c>
      <c r="BL464" s="4">
        <v>1.028</v>
      </c>
      <c r="BM464" s="4">
        <v>213.30959999999999</v>
      </c>
      <c r="BQ464" s="4">
        <v>589.60599999999999</v>
      </c>
      <c r="BR464" s="4">
        <v>0.40733799999999998</v>
      </c>
      <c r="BS464" s="4">
        <v>-5</v>
      </c>
      <c r="BT464" s="4">
        <v>-0.123</v>
      </c>
      <c r="BU464" s="4">
        <v>9.9543140000000001</v>
      </c>
      <c r="BV464" s="4">
        <v>-2.4845999999999999</v>
      </c>
    </row>
    <row r="465" spans="1:74" x14ac:dyDescent="0.25">
      <c r="A465" s="2">
        <v>42067</v>
      </c>
      <c r="B465" s="3">
        <v>2.5476851851851851E-2</v>
      </c>
      <c r="C465" s="4">
        <v>9.7840000000000007</v>
      </c>
      <c r="D465" s="4">
        <v>3.6217999999999999</v>
      </c>
      <c r="E465" s="4">
        <v>36218.43103</v>
      </c>
      <c r="F465" s="4">
        <v>82.8</v>
      </c>
      <c r="G465" s="4">
        <v>-1.7</v>
      </c>
      <c r="H465" s="4">
        <v>30023.8</v>
      </c>
      <c r="J465" s="4">
        <v>4.3099999999999996</v>
      </c>
      <c r="K465" s="4">
        <v>0.85319999999999996</v>
      </c>
      <c r="L465" s="4">
        <v>8.3475000000000001</v>
      </c>
      <c r="M465" s="4">
        <v>3.09</v>
      </c>
      <c r="N465" s="4">
        <v>70.676900000000003</v>
      </c>
      <c r="O465" s="4">
        <v>0</v>
      </c>
      <c r="P465" s="4">
        <v>70.7</v>
      </c>
      <c r="Q465" s="4">
        <v>53.132300000000001</v>
      </c>
      <c r="R465" s="4">
        <v>0</v>
      </c>
      <c r="S465" s="4">
        <v>53.1</v>
      </c>
      <c r="T465" s="4">
        <v>30023.7925</v>
      </c>
      <c r="W465" s="4">
        <v>0</v>
      </c>
      <c r="X465" s="4">
        <v>3.6739000000000002</v>
      </c>
      <c r="Y465" s="4">
        <v>12.5</v>
      </c>
      <c r="Z465" s="4">
        <v>845</v>
      </c>
      <c r="AA465" s="4">
        <v>871</v>
      </c>
      <c r="AB465" s="4">
        <v>860</v>
      </c>
      <c r="AC465" s="4">
        <v>61</v>
      </c>
      <c r="AD465" s="4">
        <v>4.74</v>
      </c>
      <c r="AE465" s="4">
        <v>0.11</v>
      </c>
      <c r="AF465" s="4">
        <v>981</v>
      </c>
      <c r="AG465" s="4">
        <v>-16</v>
      </c>
      <c r="AH465" s="4">
        <v>10</v>
      </c>
      <c r="AI465" s="4">
        <v>9</v>
      </c>
      <c r="AJ465" s="4">
        <v>192</v>
      </c>
      <c r="AK465" s="4">
        <v>140.30000000000001</v>
      </c>
      <c r="AL465" s="4">
        <v>4.3</v>
      </c>
      <c r="AM465" s="4">
        <v>195</v>
      </c>
      <c r="AN465" s="4" t="s">
        <v>155</v>
      </c>
      <c r="AO465" s="4">
        <v>2</v>
      </c>
      <c r="AP465" s="5">
        <v>0.8596759259259259</v>
      </c>
      <c r="AQ465" s="4">
        <v>47.159405999999997</v>
      </c>
      <c r="AR465" s="4">
        <v>-88.484206999999998</v>
      </c>
      <c r="AS465" s="4">
        <v>310.89999999999998</v>
      </c>
      <c r="AT465" s="4">
        <v>27.1</v>
      </c>
      <c r="AU465" s="4">
        <v>12</v>
      </c>
      <c r="AV465" s="4">
        <v>10</v>
      </c>
      <c r="AW465" s="4" t="s">
        <v>193</v>
      </c>
      <c r="AX465" s="4">
        <v>1.4</v>
      </c>
      <c r="AY465" s="4">
        <v>1</v>
      </c>
      <c r="AZ465" s="4">
        <v>1.7</v>
      </c>
      <c r="BA465" s="4">
        <v>14.023</v>
      </c>
      <c r="BB465" s="4">
        <v>12.09</v>
      </c>
      <c r="BC465" s="4">
        <v>0.86</v>
      </c>
      <c r="BD465" s="4">
        <v>17.21</v>
      </c>
      <c r="BE465" s="4">
        <v>1752.5830000000001</v>
      </c>
      <c r="BF465" s="4">
        <v>412.916</v>
      </c>
      <c r="BG465" s="4">
        <v>1.554</v>
      </c>
      <c r="BH465" s="4">
        <v>0</v>
      </c>
      <c r="BI465" s="4">
        <v>1.554</v>
      </c>
      <c r="BJ465" s="4">
        <v>1.1679999999999999</v>
      </c>
      <c r="BK465" s="4">
        <v>0</v>
      </c>
      <c r="BL465" s="4">
        <v>1.1679999999999999</v>
      </c>
      <c r="BM465" s="4">
        <v>208.45240000000001</v>
      </c>
      <c r="BQ465" s="4">
        <v>560.846</v>
      </c>
      <c r="BR465" s="4">
        <v>0.45845799999999998</v>
      </c>
      <c r="BS465" s="4">
        <v>-5</v>
      </c>
      <c r="BT465" s="4">
        <v>-0.123266</v>
      </c>
      <c r="BU465" s="4">
        <v>11.203568000000001</v>
      </c>
      <c r="BV465" s="4">
        <v>-2.489973</v>
      </c>
    </row>
    <row r="466" spans="1:74" x14ac:dyDescent="0.25">
      <c r="A466" s="2">
        <v>42067</v>
      </c>
      <c r="B466" s="3">
        <v>2.5488425925925925E-2</v>
      </c>
      <c r="C466" s="4">
        <v>9.7479999999999993</v>
      </c>
      <c r="D466" s="4">
        <v>3.5962999999999998</v>
      </c>
      <c r="E466" s="4">
        <v>35963.129029999996</v>
      </c>
      <c r="F466" s="4">
        <v>100.2</v>
      </c>
      <c r="G466" s="4">
        <v>-1.9</v>
      </c>
      <c r="H466" s="4">
        <v>29081.7</v>
      </c>
      <c r="J466" s="4">
        <v>4.0999999999999996</v>
      </c>
      <c r="K466" s="4">
        <v>0.85460000000000003</v>
      </c>
      <c r="L466" s="4">
        <v>8.3309999999999995</v>
      </c>
      <c r="M466" s="4">
        <v>3.0733999999999999</v>
      </c>
      <c r="N466" s="4">
        <v>85.589399999999998</v>
      </c>
      <c r="O466" s="4">
        <v>0</v>
      </c>
      <c r="P466" s="4">
        <v>85.6</v>
      </c>
      <c r="Q466" s="4">
        <v>64.343000000000004</v>
      </c>
      <c r="R466" s="4">
        <v>0</v>
      </c>
      <c r="S466" s="4">
        <v>64.3</v>
      </c>
      <c r="T466" s="4">
        <v>29081.687699999999</v>
      </c>
      <c r="W466" s="4">
        <v>0</v>
      </c>
      <c r="X466" s="4">
        <v>3.5038999999999998</v>
      </c>
      <c r="Y466" s="4">
        <v>12.5</v>
      </c>
      <c r="Z466" s="4">
        <v>845</v>
      </c>
      <c r="AA466" s="4">
        <v>870</v>
      </c>
      <c r="AB466" s="4">
        <v>861</v>
      </c>
      <c r="AC466" s="4">
        <v>61</v>
      </c>
      <c r="AD466" s="4">
        <v>4.74</v>
      </c>
      <c r="AE466" s="4">
        <v>0.11</v>
      </c>
      <c r="AF466" s="4">
        <v>981</v>
      </c>
      <c r="AG466" s="4">
        <v>-16</v>
      </c>
      <c r="AH466" s="4">
        <v>10</v>
      </c>
      <c r="AI466" s="4">
        <v>9</v>
      </c>
      <c r="AJ466" s="4">
        <v>192</v>
      </c>
      <c r="AK466" s="4">
        <v>141</v>
      </c>
      <c r="AL466" s="4">
        <v>4.2</v>
      </c>
      <c r="AM466" s="4">
        <v>195</v>
      </c>
      <c r="AN466" s="4" t="s">
        <v>155</v>
      </c>
      <c r="AO466" s="4">
        <v>2</v>
      </c>
      <c r="AP466" s="5">
        <v>0.85968750000000005</v>
      </c>
      <c r="AQ466" s="4">
        <v>47.159523999999998</v>
      </c>
      <c r="AR466" s="4">
        <v>-88.484216000000004</v>
      </c>
      <c r="AS466" s="4">
        <v>310.60000000000002</v>
      </c>
      <c r="AT466" s="4">
        <v>28.1</v>
      </c>
      <c r="AU466" s="4">
        <v>12</v>
      </c>
      <c r="AV466" s="4">
        <v>9</v>
      </c>
      <c r="AW466" s="4" t="s">
        <v>195</v>
      </c>
      <c r="AX466" s="4">
        <v>1.4</v>
      </c>
      <c r="AY466" s="4">
        <v>1</v>
      </c>
      <c r="AZ466" s="4">
        <v>1.7</v>
      </c>
      <c r="BA466" s="4">
        <v>14.023</v>
      </c>
      <c r="BB466" s="4">
        <v>12.22</v>
      </c>
      <c r="BC466" s="4">
        <v>0.87</v>
      </c>
      <c r="BD466" s="4">
        <v>17.013000000000002</v>
      </c>
      <c r="BE466" s="4">
        <v>1764.72</v>
      </c>
      <c r="BF466" s="4">
        <v>414.36099999999999</v>
      </c>
      <c r="BG466" s="4">
        <v>1.899</v>
      </c>
      <c r="BH466" s="4">
        <v>0</v>
      </c>
      <c r="BI466" s="4">
        <v>1.899</v>
      </c>
      <c r="BJ466" s="4">
        <v>1.427</v>
      </c>
      <c r="BK466" s="4">
        <v>0</v>
      </c>
      <c r="BL466" s="4">
        <v>1.427</v>
      </c>
      <c r="BM466" s="4">
        <v>203.71299999999999</v>
      </c>
      <c r="BQ466" s="4">
        <v>539.66800000000001</v>
      </c>
      <c r="BR466" s="4">
        <v>0.47465000000000002</v>
      </c>
      <c r="BS466" s="4">
        <v>-5</v>
      </c>
      <c r="BT466" s="4">
        <v>-0.124</v>
      </c>
      <c r="BU466" s="4">
        <v>11.599259999999999</v>
      </c>
      <c r="BV466" s="4">
        <v>-2.5047999999999999</v>
      </c>
    </row>
    <row r="467" spans="1:74" x14ac:dyDescent="0.25">
      <c r="A467" s="2">
        <v>42067</v>
      </c>
      <c r="B467" s="3">
        <v>2.5499999999999998E-2</v>
      </c>
      <c r="C467" s="4">
        <v>9.3369999999999997</v>
      </c>
      <c r="D467" s="4">
        <v>4.1269999999999998</v>
      </c>
      <c r="E467" s="4">
        <v>41269.580650000004</v>
      </c>
      <c r="F467" s="4">
        <v>122.2</v>
      </c>
      <c r="G467" s="4">
        <v>-2.1</v>
      </c>
      <c r="H467" s="4">
        <v>28174.2</v>
      </c>
      <c r="J467" s="4">
        <v>4</v>
      </c>
      <c r="K467" s="4">
        <v>0.85360000000000003</v>
      </c>
      <c r="L467" s="4">
        <v>7.9705000000000004</v>
      </c>
      <c r="M467" s="4">
        <v>3.5228999999999999</v>
      </c>
      <c r="N467" s="4">
        <v>104.30029999999999</v>
      </c>
      <c r="O467" s="4">
        <v>0</v>
      </c>
      <c r="P467" s="4">
        <v>104.3</v>
      </c>
      <c r="Q467" s="4">
        <v>78.409199999999998</v>
      </c>
      <c r="R467" s="4">
        <v>0</v>
      </c>
      <c r="S467" s="4">
        <v>78.400000000000006</v>
      </c>
      <c r="T467" s="4">
        <v>28174.227999999999</v>
      </c>
      <c r="W467" s="4">
        <v>0</v>
      </c>
      <c r="X467" s="4">
        <v>3.4146000000000001</v>
      </c>
      <c r="Y467" s="4">
        <v>12.5</v>
      </c>
      <c r="Z467" s="4">
        <v>844</v>
      </c>
      <c r="AA467" s="4">
        <v>871</v>
      </c>
      <c r="AB467" s="4">
        <v>860</v>
      </c>
      <c r="AC467" s="4">
        <v>61</v>
      </c>
      <c r="AD467" s="4">
        <v>4.74</v>
      </c>
      <c r="AE467" s="4">
        <v>0.11</v>
      </c>
      <c r="AF467" s="4">
        <v>981</v>
      </c>
      <c r="AG467" s="4">
        <v>-16</v>
      </c>
      <c r="AH467" s="4">
        <v>10</v>
      </c>
      <c r="AI467" s="4">
        <v>9</v>
      </c>
      <c r="AJ467" s="4">
        <v>192</v>
      </c>
      <c r="AK467" s="4">
        <v>140.69999999999999</v>
      </c>
      <c r="AL467" s="4">
        <v>4</v>
      </c>
      <c r="AM467" s="4">
        <v>195</v>
      </c>
      <c r="AN467" s="4" t="s">
        <v>155</v>
      </c>
      <c r="AO467" s="4">
        <v>2</v>
      </c>
      <c r="AP467" s="5">
        <v>0.85969907407407409</v>
      </c>
      <c r="AQ467" s="4">
        <v>47.159638000000001</v>
      </c>
      <c r="AR467" s="4">
        <v>-88.484222000000003</v>
      </c>
      <c r="AS467" s="4">
        <v>310.5</v>
      </c>
      <c r="AT467" s="4">
        <v>28.2</v>
      </c>
      <c r="AU467" s="4">
        <v>12</v>
      </c>
      <c r="AV467" s="4">
        <v>9</v>
      </c>
      <c r="AW467" s="4" t="s">
        <v>195</v>
      </c>
      <c r="AX467" s="4">
        <v>1.4</v>
      </c>
      <c r="AY467" s="4">
        <v>1</v>
      </c>
      <c r="AZ467" s="4">
        <v>1.7</v>
      </c>
      <c r="BA467" s="4">
        <v>14.023</v>
      </c>
      <c r="BB467" s="4">
        <v>12.14</v>
      </c>
      <c r="BC467" s="4">
        <v>0.87</v>
      </c>
      <c r="BD467" s="4">
        <v>17.145</v>
      </c>
      <c r="BE467" s="4">
        <v>1688.548</v>
      </c>
      <c r="BF467" s="4">
        <v>475.02</v>
      </c>
      <c r="BG467" s="4">
        <v>2.3140000000000001</v>
      </c>
      <c r="BH467" s="4">
        <v>0</v>
      </c>
      <c r="BI467" s="4">
        <v>2.3140000000000001</v>
      </c>
      <c r="BJ467" s="4">
        <v>1.74</v>
      </c>
      <c r="BK467" s="4">
        <v>0</v>
      </c>
      <c r="BL467" s="4">
        <v>1.74</v>
      </c>
      <c r="BM467" s="4">
        <v>197.37960000000001</v>
      </c>
      <c r="BQ467" s="4">
        <v>525.97299999999996</v>
      </c>
      <c r="BR467" s="4">
        <v>0.48629600000000001</v>
      </c>
      <c r="BS467" s="4">
        <v>-5</v>
      </c>
      <c r="BT467" s="4">
        <v>-0.12373199999999999</v>
      </c>
      <c r="BU467" s="4">
        <v>11.883868</v>
      </c>
      <c r="BV467" s="4">
        <v>-2.4993829999999999</v>
      </c>
    </row>
    <row r="468" spans="1:74" x14ac:dyDescent="0.25">
      <c r="A468" s="2">
        <v>42067</v>
      </c>
      <c r="B468" s="3">
        <v>2.5511574074074072E-2</v>
      </c>
      <c r="C468" s="4">
        <v>9.1349999999999998</v>
      </c>
      <c r="D468" s="4">
        <v>4.2884000000000002</v>
      </c>
      <c r="E468" s="4">
        <v>42883.842239999998</v>
      </c>
      <c r="F468" s="4">
        <v>145.19999999999999</v>
      </c>
      <c r="G468" s="4">
        <v>-2.4</v>
      </c>
      <c r="H468" s="4">
        <v>27421.3</v>
      </c>
      <c r="J468" s="4">
        <v>4</v>
      </c>
      <c r="K468" s="4">
        <v>0.85440000000000005</v>
      </c>
      <c r="L468" s="4">
        <v>7.8049999999999997</v>
      </c>
      <c r="M468" s="4">
        <v>3.6642000000000001</v>
      </c>
      <c r="N468" s="4">
        <v>124.08159999999999</v>
      </c>
      <c r="O468" s="4">
        <v>0</v>
      </c>
      <c r="P468" s="4">
        <v>124.1</v>
      </c>
      <c r="Q468" s="4">
        <v>93.280100000000004</v>
      </c>
      <c r="R468" s="4">
        <v>0</v>
      </c>
      <c r="S468" s="4">
        <v>93.3</v>
      </c>
      <c r="T468" s="4">
        <v>27421.295099999999</v>
      </c>
      <c r="W468" s="4">
        <v>0</v>
      </c>
      <c r="X468" s="4">
        <v>3.4178000000000002</v>
      </c>
      <c r="Y468" s="4">
        <v>12.6</v>
      </c>
      <c r="Z468" s="4">
        <v>844</v>
      </c>
      <c r="AA468" s="4">
        <v>872</v>
      </c>
      <c r="AB468" s="4">
        <v>860</v>
      </c>
      <c r="AC468" s="4">
        <v>61</v>
      </c>
      <c r="AD468" s="4">
        <v>4.74</v>
      </c>
      <c r="AE468" s="4">
        <v>0.11</v>
      </c>
      <c r="AF468" s="4">
        <v>981</v>
      </c>
      <c r="AG468" s="4">
        <v>-16</v>
      </c>
      <c r="AH468" s="4">
        <v>10</v>
      </c>
      <c r="AI468" s="4">
        <v>9</v>
      </c>
      <c r="AJ468" s="4">
        <v>191.7</v>
      </c>
      <c r="AK468" s="4">
        <v>140</v>
      </c>
      <c r="AL468" s="4">
        <v>4</v>
      </c>
      <c r="AM468" s="4">
        <v>195</v>
      </c>
      <c r="AN468" s="4" t="s">
        <v>155</v>
      </c>
      <c r="AO468" s="4">
        <v>2</v>
      </c>
      <c r="AP468" s="5">
        <v>0.85971064814814813</v>
      </c>
      <c r="AQ468" s="4">
        <v>47.159770999999999</v>
      </c>
      <c r="AR468" s="4">
        <v>-88.484230999999994</v>
      </c>
      <c r="AS468" s="4">
        <v>311.8</v>
      </c>
      <c r="AT468" s="4">
        <v>29.7</v>
      </c>
      <c r="AU468" s="4">
        <v>12</v>
      </c>
      <c r="AV468" s="4">
        <v>8</v>
      </c>
      <c r="AW468" s="4" t="s">
        <v>198</v>
      </c>
      <c r="AX468" s="4">
        <v>1.4</v>
      </c>
      <c r="AY468" s="4">
        <v>1.4245000000000001</v>
      </c>
      <c r="AZ468" s="4">
        <v>2.0396000000000001</v>
      </c>
      <c r="BA468" s="4">
        <v>14.023</v>
      </c>
      <c r="BB468" s="4">
        <v>12.21</v>
      </c>
      <c r="BC468" s="4">
        <v>0.87</v>
      </c>
      <c r="BD468" s="4">
        <v>17.033999999999999</v>
      </c>
      <c r="BE468" s="4">
        <v>1665.1020000000001</v>
      </c>
      <c r="BF468" s="4">
        <v>497.53500000000003</v>
      </c>
      <c r="BG468" s="4">
        <v>2.7719999999999998</v>
      </c>
      <c r="BH468" s="4">
        <v>0</v>
      </c>
      <c r="BI468" s="4">
        <v>2.7719999999999998</v>
      </c>
      <c r="BJ468" s="4">
        <v>2.0840000000000001</v>
      </c>
      <c r="BK468" s="4">
        <v>0</v>
      </c>
      <c r="BL468" s="4">
        <v>2.0840000000000001</v>
      </c>
      <c r="BM468" s="4">
        <v>193.45240000000001</v>
      </c>
      <c r="BQ468" s="4">
        <v>530.16499999999996</v>
      </c>
      <c r="BR468" s="4">
        <v>0.46663100000000002</v>
      </c>
      <c r="BS468" s="4">
        <v>-5</v>
      </c>
      <c r="BT468" s="4">
        <v>-0.123547</v>
      </c>
      <c r="BU468" s="4">
        <v>11.403304</v>
      </c>
      <c r="BV468" s="4">
        <v>-2.4956589999999998</v>
      </c>
    </row>
    <row r="469" spans="1:74" x14ac:dyDescent="0.25">
      <c r="A469" s="2">
        <v>42067</v>
      </c>
      <c r="B469" s="3">
        <v>2.5523148148148146E-2</v>
      </c>
      <c r="C469" s="4">
        <v>9.0760000000000005</v>
      </c>
      <c r="D469" s="4">
        <v>4.6200999999999999</v>
      </c>
      <c r="E469" s="4">
        <v>46201.271189999999</v>
      </c>
      <c r="F469" s="4">
        <v>153.69999999999999</v>
      </c>
      <c r="G469" s="4">
        <v>-2.5</v>
      </c>
      <c r="H469" s="4">
        <v>26587.8</v>
      </c>
      <c r="J469" s="4">
        <v>4</v>
      </c>
      <c r="K469" s="4">
        <v>0.85260000000000002</v>
      </c>
      <c r="L469" s="4">
        <v>7.7380000000000004</v>
      </c>
      <c r="M469" s="4">
        <v>3.9390000000000001</v>
      </c>
      <c r="N469" s="4">
        <v>131.04130000000001</v>
      </c>
      <c r="O469" s="4">
        <v>0</v>
      </c>
      <c r="P469" s="4">
        <v>131</v>
      </c>
      <c r="Q469" s="4">
        <v>98.512100000000004</v>
      </c>
      <c r="R469" s="4">
        <v>0</v>
      </c>
      <c r="S469" s="4">
        <v>98.5</v>
      </c>
      <c r="T469" s="4">
        <v>26587.753400000001</v>
      </c>
      <c r="W469" s="4">
        <v>0</v>
      </c>
      <c r="X469" s="4">
        <v>3.4085999999999999</v>
      </c>
      <c r="Y469" s="4">
        <v>12.5</v>
      </c>
      <c r="Z469" s="4">
        <v>845</v>
      </c>
      <c r="AA469" s="4">
        <v>872</v>
      </c>
      <c r="AB469" s="4">
        <v>860</v>
      </c>
      <c r="AC469" s="4">
        <v>61</v>
      </c>
      <c r="AD469" s="4">
        <v>4.74</v>
      </c>
      <c r="AE469" s="4">
        <v>0.11</v>
      </c>
      <c r="AF469" s="4">
        <v>981</v>
      </c>
      <c r="AG469" s="4">
        <v>-16</v>
      </c>
      <c r="AH469" s="4">
        <v>10</v>
      </c>
      <c r="AI469" s="4">
        <v>9</v>
      </c>
      <c r="AJ469" s="4">
        <v>191.3</v>
      </c>
      <c r="AK469" s="4">
        <v>140</v>
      </c>
      <c r="AL469" s="4">
        <v>4.0999999999999996</v>
      </c>
      <c r="AM469" s="4">
        <v>195</v>
      </c>
      <c r="AN469" s="4" t="s">
        <v>155</v>
      </c>
      <c r="AO469" s="4">
        <v>2</v>
      </c>
      <c r="AP469" s="5">
        <v>0.85972222222222217</v>
      </c>
      <c r="AQ469" s="4">
        <v>47.159911999999998</v>
      </c>
      <c r="AR469" s="4">
        <v>-88.484234999999998</v>
      </c>
      <c r="AS469" s="4">
        <v>312.3</v>
      </c>
      <c r="AT469" s="4">
        <v>32.1</v>
      </c>
      <c r="AU469" s="4">
        <v>12</v>
      </c>
      <c r="AV469" s="4">
        <v>8</v>
      </c>
      <c r="AW469" s="4" t="s">
        <v>198</v>
      </c>
      <c r="AX469" s="4">
        <v>1.4</v>
      </c>
      <c r="AY469" s="4">
        <v>1.8395999999999999</v>
      </c>
      <c r="AZ469" s="4">
        <v>2.4396</v>
      </c>
      <c r="BA469" s="4">
        <v>14.023</v>
      </c>
      <c r="BB469" s="4">
        <v>12.05</v>
      </c>
      <c r="BC469" s="4">
        <v>0.86</v>
      </c>
      <c r="BD469" s="4">
        <v>17.291</v>
      </c>
      <c r="BE469" s="4">
        <v>1636.4269999999999</v>
      </c>
      <c r="BF469" s="4">
        <v>530.19299999999998</v>
      </c>
      <c r="BG469" s="4">
        <v>2.9020000000000001</v>
      </c>
      <c r="BH469" s="4">
        <v>0</v>
      </c>
      <c r="BI469" s="4">
        <v>2.9020000000000001</v>
      </c>
      <c r="BJ469" s="4">
        <v>2.1819999999999999</v>
      </c>
      <c r="BK469" s="4">
        <v>0</v>
      </c>
      <c r="BL469" s="4">
        <v>2.1819999999999999</v>
      </c>
      <c r="BM469" s="4">
        <v>185.93889999999999</v>
      </c>
      <c r="BQ469" s="4">
        <v>524.13699999999994</v>
      </c>
      <c r="BR469" s="4">
        <v>0.462455</v>
      </c>
      <c r="BS469" s="4">
        <v>-5</v>
      </c>
      <c r="BT469" s="4">
        <v>-0.125</v>
      </c>
      <c r="BU469" s="4">
        <v>11.301233</v>
      </c>
      <c r="BV469" s="4">
        <v>-2.5249999999999999</v>
      </c>
    </row>
    <row r="470" spans="1:74" x14ac:dyDescent="0.25">
      <c r="A470" s="2">
        <v>42067</v>
      </c>
      <c r="B470" s="3">
        <v>2.5534722222222223E-2</v>
      </c>
      <c r="C470" s="4">
        <v>8.8960000000000008</v>
      </c>
      <c r="D470" s="4">
        <v>4.8052000000000001</v>
      </c>
      <c r="E470" s="4">
        <v>48051.884059999997</v>
      </c>
      <c r="F470" s="4">
        <v>152.1</v>
      </c>
      <c r="G470" s="4">
        <v>-2.5</v>
      </c>
      <c r="H470" s="4">
        <v>25450.5</v>
      </c>
      <c r="J470" s="4">
        <v>3.9</v>
      </c>
      <c r="K470" s="4">
        <v>0.85329999999999995</v>
      </c>
      <c r="L470" s="4">
        <v>7.5913000000000004</v>
      </c>
      <c r="M470" s="4">
        <v>4.1003999999999996</v>
      </c>
      <c r="N470" s="4">
        <v>129.79140000000001</v>
      </c>
      <c r="O470" s="4">
        <v>0</v>
      </c>
      <c r="P470" s="4">
        <v>129.80000000000001</v>
      </c>
      <c r="Q470" s="4">
        <v>97.572500000000005</v>
      </c>
      <c r="R470" s="4">
        <v>0</v>
      </c>
      <c r="S470" s="4">
        <v>97.6</v>
      </c>
      <c r="T470" s="4">
        <v>25450.544900000001</v>
      </c>
      <c r="W470" s="4">
        <v>0</v>
      </c>
      <c r="X470" s="4">
        <v>3.3279999999999998</v>
      </c>
      <c r="Y470" s="4">
        <v>12.5</v>
      </c>
      <c r="Z470" s="4">
        <v>845</v>
      </c>
      <c r="AA470" s="4">
        <v>872</v>
      </c>
      <c r="AB470" s="4">
        <v>860</v>
      </c>
      <c r="AC470" s="4">
        <v>61</v>
      </c>
      <c r="AD470" s="4">
        <v>4.74</v>
      </c>
      <c r="AE470" s="4">
        <v>0.11</v>
      </c>
      <c r="AF470" s="4">
        <v>981</v>
      </c>
      <c r="AG470" s="4">
        <v>-16</v>
      </c>
      <c r="AH470" s="4">
        <v>10</v>
      </c>
      <c r="AI470" s="4">
        <v>9</v>
      </c>
      <c r="AJ470" s="4">
        <v>191.7</v>
      </c>
      <c r="AK470" s="4">
        <v>139.69999999999999</v>
      </c>
      <c r="AL470" s="4">
        <v>4</v>
      </c>
      <c r="AM470" s="4">
        <v>195</v>
      </c>
      <c r="AN470" s="4" t="s">
        <v>155</v>
      </c>
      <c r="AO470" s="4">
        <v>2</v>
      </c>
      <c r="AP470" s="5">
        <v>0.85973379629629632</v>
      </c>
      <c r="AQ470" s="4">
        <v>47.160052</v>
      </c>
      <c r="AR470" s="4">
        <v>-88.484232000000006</v>
      </c>
      <c r="AS470" s="4">
        <v>312.39999999999998</v>
      </c>
      <c r="AT470" s="4">
        <v>33.299999999999997</v>
      </c>
      <c r="AU470" s="4">
        <v>12</v>
      </c>
      <c r="AV470" s="4">
        <v>8</v>
      </c>
      <c r="AW470" s="4" t="s">
        <v>198</v>
      </c>
      <c r="AX470" s="4">
        <v>1.4</v>
      </c>
      <c r="AY470" s="4">
        <v>2.1547000000000001</v>
      </c>
      <c r="AZ470" s="4">
        <v>2.7547000000000001</v>
      </c>
      <c r="BA470" s="4">
        <v>14.023</v>
      </c>
      <c r="BB470" s="4">
        <v>12.11</v>
      </c>
      <c r="BC470" s="4">
        <v>0.86</v>
      </c>
      <c r="BD470" s="4">
        <v>17.189</v>
      </c>
      <c r="BE470" s="4">
        <v>1616.597</v>
      </c>
      <c r="BF470" s="4">
        <v>555.76300000000003</v>
      </c>
      <c r="BG470" s="4">
        <v>2.8940000000000001</v>
      </c>
      <c r="BH470" s="4">
        <v>0</v>
      </c>
      <c r="BI470" s="4">
        <v>2.8940000000000001</v>
      </c>
      <c r="BJ470" s="4">
        <v>2.1760000000000002</v>
      </c>
      <c r="BK470" s="4">
        <v>0</v>
      </c>
      <c r="BL470" s="4">
        <v>2.1760000000000002</v>
      </c>
      <c r="BM470" s="4">
        <v>179.2278</v>
      </c>
      <c r="BQ470" s="4">
        <v>515.30600000000004</v>
      </c>
      <c r="BR470" s="4">
        <v>0.44985900000000001</v>
      </c>
      <c r="BS470" s="4">
        <v>-5</v>
      </c>
      <c r="BT470" s="4">
        <v>-0.126359</v>
      </c>
      <c r="BU470" s="4">
        <v>10.993433</v>
      </c>
      <c r="BV470" s="4">
        <v>-2.5524450000000001</v>
      </c>
    </row>
    <row r="471" spans="1:74" x14ac:dyDescent="0.25">
      <c r="A471" s="2">
        <v>42067</v>
      </c>
      <c r="B471" s="3">
        <v>2.55462962962963E-2</v>
      </c>
      <c r="C471" s="4">
        <v>8.7349999999999994</v>
      </c>
      <c r="D471" s="4">
        <v>5.0012999999999996</v>
      </c>
      <c r="E471" s="4">
        <v>50012.839090000001</v>
      </c>
      <c r="F471" s="4">
        <v>133.30000000000001</v>
      </c>
      <c r="G471" s="4">
        <v>-2.6</v>
      </c>
      <c r="H471" s="4">
        <v>24587.3</v>
      </c>
      <c r="J471" s="4">
        <v>3.9</v>
      </c>
      <c r="K471" s="4">
        <v>0.85350000000000004</v>
      </c>
      <c r="L471" s="4">
        <v>7.4558999999999997</v>
      </c>
      <c r="M471" s="4">
        <v>4.2686999999999999</v>
      </c>
      <c r="N471" s="4">
        <v>113.7388</v>
      </c>
      <c r="O471" s="4">
        <v>0</v>
      </c>
      <c r="P471" s="4">
        <v>113.7</v>
      </c>
      <c r="Q471" s="4">
        <v>85.505099999999999</v>
      </c>
      <c r="R471" s="4">
        <v>0</v>
      </c>
      <c r="S471" s="4">
        <v>85.5</v>
      </c>
      <c r="T471" s="4">
        <v>24587.322400000001</v>
      </c>
      <c r="W471" s="4">
        <v>0</v>
      </c>
      <c r="X471" s="4">
        <v>3.3287</v>
      </c>
      <c r="Y471" s="4">
        <v>12.2</v>
      </c>
      <c r="Z471" s="4">
        <v>847</v>
      </c>
      <c r="AA471" s="4">
        <v>874</v>
      </c>
      <c r="AB471" s="4">
        <v>861</v>
      </c>
      <c r="AC471" s="4">
        <v>61</v>
      </c>
      <c r="AD471" s="4">
        <v>4.74</v>
      </c>
      <c r="AE471" s="4">
        <v>0.11</v>
      </c>
      <c r="AF471" s="4">
        <v>981</v>
      </c>
      <c r="AG471" s="4">
        <v>-16</v>
      </c>
      <c r="AH471" s="4">
        <v>9.7292710000000007</v>
      </c>
      <c r="AI471" s="4">
        <v>9</v>
      </c>
      <c r="AJ471" s="4">
        <v>191</v>
      </c>
      <c r="AK471" s="4">
        <v>139</v>
      </c>
      <c r="AL471" s="4">
        <v>3.8</v>
      </c>
      <c r="AM471" s="4">
        <v>195</v>
      </c>
      <c r="AN471" s="4" t="s">
        <v>155</v>
      </c>
      <c r="AO471" s="4">
        <v>2</v>
      </c>
      <c r="AP471" s="5">
        <v>0.85974537037037047</v>
      </c>
      <c r="AQ471" s="4">
        <v>47.160193999999997</v>
      </c>
      <c r="AR471" s="4">
        <v>-88.484233000000003</v>
      </c>
      <c r="AS471" s="4">
        <v>312.7</v>
      </c>
      <c r="AT471" s="4">
        <v>34.200000000000003</v>
      </c>
      <c r="AU471" s="4">
        <v>12</v>
      </c>
      <c r="AV471" s="4">
        <v>8</v>
      </c>
      <c r="AW471" s="4" t="s">
        <v>198</v>
      </c>
      <c r="AX471" s="4">
        <v>1.4</v>
      </c>
      <c r="AY471" s="4">
        <v>2.5396000000000001</v>
      </c>
      <c r="AZ471" s="4">
        <v>3.0547</v>
      </c>
      <c r="BA471" s="4">
        <v>14.023</v>
      </c>
      <c r="BB471" s="4">
        <v>12.13</v>
      </c>
      <c r="BC471" s="4">
        <v>0.87</v>
      </c>
      <c r="BD471" s="4">
        <v>17.161999999999999</v>
      </c>
      <c r="BE471" s="4">
        <v>1593.758</v>
      </c>
      <c r="BF471" s="4">
        <v>580.75800000000004</v>
      </c>
      <c r="BG471" s="4">
        <v>2.5459999999999998</v>
      </c>
      <c r="BH471" s="4">
        <v>0</v>
      </c>
      <c r="BI471" s="4">
        <v>2.5459999999999998</v>
      </c>
      <c r="BJ471" s="4">
        <v>1.9139999999999999</v>
      </c>
      <c r="BK471" s="4">
        <v>0</v>
      </c>
      <c r="BL471" s="4">
        <v>1.9139999999999999</v>
      </c>
      <c r="BM471" s="4">
        <v>173.80179999999999</v>
      </c>
      <c r="BQ471" s="4">
        <v>517.36800000000005</v>
      </c>
      <c r="BR471" s="4">
        <v>0.425956</v>
      </c>
      <c r="BS471" s="4">
        <v>-5</v>
      </c>
      <c r="BT471" s="4">
        <v>-0.13081200000000001</v>
      </c>
      <c r="BU471" s="4">
        <v>10.409300999999999</v>
      </c>
      <c r="BV471" s="4">
        <v>-2.6424059999999998</v>
      </c>
    </row>
    <row r="472" spans="1:74" x14ac:dyDescent="0.25">
      <c r="A472" s="2">
        <v>42067</v>
      </c>
      <c r="B472" s="3">
        <v>2.555787037037037E-2</v>
      </c>
      <c r="C472" s="4">
        <v>8.4640000000000004</v>
      </c>
      <c r="D472" s="4">
        <v>5.3703000000000003</v>
      </c>
      <c r="E472" s="4">
        <v>53702.720529999999</v>
      </c>
      <c r="F472" s="4">
        <v>115.6</v>
      </c>
      <c r="G472" s="4">
        <v>-2.7</v>
      </c>
      <c r="H472" s="4">
        <v>24189.7</v>
      </c>
      <c r="J472" s="4">
        <v>3.9</v>
      </c>
      <c r="K472" s="4">
        <v>0.85240000000000005</v>
      </c>
      <c r="L472" s="4">
        <v>7.2152000000000003</v>
      </c>
      <c r="M472" s="4">
        <v>4.5777999999999999</v>
      </c>
      <c r="N472" s="4">
        <v>98.505899999999997</v>
      </c>
      <c r="O472" s="4">
        <v>0</v>
      </c>
      <c r="P472" s="4">
        <v>98.5</v>
      </c>
      <c r="Q472" s="4">
        <v>74.054400000000001</v>
      </c>
      <c r="R472" s="4">
        <v>0</v>
      </c>
      <c r="S472" s="4">
        <v>74.099999999999994</v>
      </c>
      <c r="T472" s="4">
        <v>24189.6594</v>
      </c>
      <c r="W472" s="4">
        <v>0</v>
      </c>
      <c r="X472" s="4">
        <v>3.3245</v>
      </c>
      <c r="Y472" s="4">
        <v>12.1</v>
      </c>
      <c r="Z472" s="4">
        <v>848</v>
      </c>
      <c r="AA472" s="4">
        <v>875</v>
      </c>
      <c r="AB472" s="4">
        <v>862</v>
      </c>
      <c r="AC472" s="4">
        <v>61</v>
      </c>
      <c r="AD472" s="4">
        <v>4.75</v>
      </c>
      <c r="AE472" s="4">
        <v>0.11</v>
      </c>
      <c r="AF472" s="4">
        <v>980</v>
      </c>
      <c r="AG472" s="4">
        <v>-16</v>
      </c>
      <c r="AH472" s="4">
        <v>9</v>
      </c>
      <c r="AI472" s="4">
        <v>9</v>
      </c>
      <c r="AJ472" s="4">
        <v>190.7</v>
      </c>
      <c r="AK472" s="4">
        <v>139</v>
      </c>
      <c r="AL472" s="4">
        <v>3.7</v>
      </c>
      <c r="AM472" s="4">
        <v>195</v>
      </c>
      <c r="AN472" s="4" t="s">
        <v>155</v>
      </c>
      <c r="AO472" s="4">
        <v>2</v>
      </c>
      <c r="AP472" s="5">
        <v>0.85975694444444439</v>
      </c>
      <c r="AQ472" s="4">
        <v>47.160336000000001</v>
      </c>
      <c r="AR472" s="4">
        <v>-88.484222000000003</v>
      </c>
      <c r="AS472" s="4">
        <v>312.89999999999998</v>
      </c>
      <c r="AT472" s="4">
        <v>34.6</v>
      </c>
      <c r="AU472" s="4">
        <v>12</v>
      </c>
      <c r="AV472" s="4">
        <v>8</v>
      </c>
      <c r="AW472" s="4" t="s">
        <v>198</v>
      </c>
      <c r="AX472" s="4">
        <v>1.4849000000000001</v>
      </c>
      <c r="AY472" s="4">
        <v>2.8546999999999998</v>
      </c>
      <c r="AZ472" s="4">
        <v>3.3546999999999998</v>
      </c>
      <c r="BA472" s="4">
        <v>14.023</v>
      </c>
      <c r="BB472" s="4">
        <v>12.04</v>
      </c>
      <c r="BC472" s="4">
        <v>0.86</v>
      </c>
      <c r="BD472" s="4">
        <v>17.309999999999999</v>
      </c>
      <c r="BE472" s="4">
        <v>1539.183</v>
      </c>
      <c r="BF472" s="4">
        <v>621.55200000000002</v>
      </c>
      <c r="BG472" s="4">
        <v>2.2010000000000001</v>
      </c>
      <c r="BH472" s="4">
        <v>0</v>
      </c>
      <c r="BI472" s="4">
        <v>2.2010000000000001</v>
      </c>
      <c r="BJ472" s="4">
        <v>1.6539999999999999</v>
      </c>
      <c r="BK472" s="4">
        <v>0</v>
      </c>
      <c r="BL472" s="4">
        <v>1.6539999999999999</v>
      </c>
      <c r="BM472" s="4">
        <v>170.6439</v>
      </c>
      <c r="BQ472" s="4">
        <v>515.66499999999996</v>
      </c>
      <c r="BR472" s="4">
        <v>0.44092100000000001</v>
      </c>
      <c r="BS472" s="4">
        <v>-5</v>
      </c>
      <c r="BT472" s="4">
        <v>-0.13327</v>
      </c>
      <c r="BU472" s="4">
        <v>10.775009000000001</v>
      </c>
      <c r="BV472" s="4">
        <v>-2.6920489999999999</v>
      </c>
    </row>
    <row r="473" spans="1:74" x14ac:dyDescent="0.25">
      <c r="A473" s="2">
        <v>42067</v>
      </c>
      <c r="B473" s="3">
        <v>2.5569444444444447E-2</v>
      </c>
      <c r="C473" s="4">
        <v>8.7609999999999992</v>
      </c>
      <c r="D473" s="4">
        <v>5.4279999999999999</v>
      </c>
      <c r="E473" s="4">
        <v>54279.80214</v>
      </c>
      <c r="F473" s="4">
        <v>105.4</v>
      </c>
      <c r="G473" s="4">
        <v>-2.8</v>
      </c>
      <c r="H473" s="4">
        <v>24068.400000000001</v>
      </c>
      <c r="J473" s="4">
        <v>3.9</v>
      </c>
      <c r="K473" s="4">
        <v>0.84970000000000001</v>
      </c>
      <c r="L473" s="4">
        <v>7.4443000000000001</v>
      </c>
      <c r="M473" s="4">
        <v>4.6120000000000001</v>
      </c>
      <c r="N473" s="4">
        <v>89.539500000000004</v>
      </c>
      <c r="O473" s="4">
        <v>0</v>
      </c>
      <c r="P473" s="4">
        <v>89.5</v>
      </c>
      <c r="Q473" s="4">
        <v>67.313699999999997</v>
      </c>
      <c r="R473" s="4">
        <v>0</v>
      </c>
      <c r="S473" s="4">
        <v>67.3</v>
      </c>
      <c r="T473" s="4">
        <v>24068.400799999999</v>
      </c>
      <c r="W473" s="4">
        <v>0</v>
      </c>
      <c r="X473" s="4">
        <v>3.3136999999999999</v>
      </c>
      <c r="Y473" s="4">
        <v>12.1</v>
      </c>
      <c r="Z473" s="4">
        <v>849</v>
      </c>
      <c r="AA473" s="4">
        <v>876</v>
      </c>
      <c r="AB473" s="4">
        <v>861</v>
      </c>
      <c r="AC473" s="4">
        <v>61</v>
      </c>
      <c r="AD473" s="4">
        <v>4.75</v>
      </c>
      <c r="AE473" s="4">
        <v>0.11</v>
      </c>
      <c r="AF473" s="4">
        <v>980</v>
      </c>
      <c r="AG473" s="4">
        <v>-16</v>
      </c>
      <c r="AH473" s="4">
        <v>9</v>
      </c>
      <c r="AI473" s="4">
        <v>9</v>
      </c>
      <c r="AJ473" s="4">
        <v>189.7</v>
      </c>
      <c r="AK473" s="4">
        <v>138.69999999999999</v>
      </c>
      <c r="AL473" s="4">
        <v>3.7</v>
      </c>
      <c r="AM473" s="4">
        <v>195</v>
      </c>
      <c r="AN473" s="4" t="s">
        <v>155</v>
      </c>
      <c r="AO473" s="4">
        <v>2</v>
      </c>
      <c r="AP473" s="5">
        <v>0.85976851851851854</v>
      </c>
      <c r="AQ473" s="4">
        <v>47.160471999999999</v>
      </c>
      <c r="AR473" s="4">
        <v>-88.484191999999993</v>
      </c>
      <c r="AS473" s="4">
        <v>313</v>
      </c>
      <c r="AT473" s="4">
        <v>33.6</v>
      </c>
      <c r="AU473" s="4">
        <v>12</v>
      </c>
      <c r="AV473" s="4">
        <v>8</v>
      </c>
      <c r="AW473" s="4" t="s">
        <v>198</v>
      </c>
      <c r="AX473" s="4">
        <v>1.5</v>
      </c>
      <c r="AY473" s="4">
        <v>3.0697999999999999</v>
      </c>
      <c r="AZ473" s="4">
        <v>3.5697999999999999</v>
      </c>
      <c r="BA473" s="4">
        <v>14.023</v>
      </c>
      <c r="BB473" s="4">
        <v>11.81</v>
      </c>
      <c r="BC473" s="4">
        <v>0.84</v>
      </c>
      <c r="BD473" s="4">
        <v>17.693000000000001</v>
      </c>
      <c r="BE473" s="4">
        <v>1560.41</v>
      </c>
      <c r="BF473" s="4">
        <v>615.28499999999997</v>
      </c>
      <c r="BG473" s="4">
        <v>1.9650000000000001</v>
      </c>
      <c r="BH473" s="4">
        <v>0</v>
      </c>
      <c r="BI473" s="4">
        <v>1.9650000000000001</v>
      </c>
      <c r="BJ473" s="4">
        <v>1.478</v>
      </c>
      <c r="BK473" s="4">
        <v>0</v>
      </c>
      <c r="BL473" s="4">
        <v>1.478</v>
      </c>
      <c r="BM473" s="4">
        <v>166.83199999999999</v>
      </c>
      <c r="BQ473" s="4">
        <v>505.03800000000001</v>
      </c>
      <c r="BR473" s="4">
        <v>0.444718</v>
      </c>
      <c r="BS473" s="4">
        <v>-5</v>
      </c>
      <c r="BT473" s="4">
        <v>-0.134269</v>
      </c>
      <c r="BU473" s="4">
        <v>10.867803</v>
      </c>
      <c r="BV473" s="4">
        <v>-2.7122280000000001</v>
      </c>
    </row>
    <row r="474" spans="1:74" x14ac:dyDescent="0.25">
      <c r="A474" s="2">
        <v>42067</v>
      </c>
      <c r="B474" s="3">
        <v>2.5581018518518517E-2</v>
      </c>
      <c r="C474" s="4">
        <v>8.94</v>
      </c>
      <c r="D474" s="4">
        <v>4.8007999999999997</v>
      </c>
      <c r="E474" s="4">
        <v>48007.967270000001</v>
      </c>
      <c r="F474" s="4">
        <v>97.9</v>
      </c>
      <c r="G474" s="4">
        <v>-2.9</v>
      </c>
      <c r="H474" s="4">
        <v>24015.9</v>
      </c>
      <c r="J474" s="4">
        <v>3.85</v>
      </c>
      <c r="K474" s="4">
        <v>0.85419999999999996</v>
      </c>
      <c r="L474" s="4">
        <v>7.6363000000000003</v>
      </c>
      <c r="M474" s="4">
        <v>4.1007999999999996</v>
      </c>
      <c r="N474" s="4">
        <v>83.624700000000004</v>
      </c>
      <c r="O474" s="4">
        <v>0</v>
      </c>
      <c r="P474" s="4">
        <v>83.6</v>
      </c>
      <c r="Q474" s="4">
        <v>62.867100000000001</v>
      </c>
      <c r="R474" s="4">
        <v>0</v>
      </c>
      <c r="S474" s="4">
        <v>62.9</v>
      </c>
      <c r="T474" s="4">
        <v>24015.8688</v>
      </c>
      <c r="W474" s="4">
        <v>0</v>
      </c>
      <c r="X474" s="4">
        <v>3.2919999999999998</v>
      </c>
      <c r="Y474" s="4">
        <v>12</v>
      </c>
      <c r="Z474" s="4">
        <v>850</v>
      </c>
      <c r="AA474" s="4">
        <v>877</v>
      </c>
      <c r="AB474" s="4">
        <v>859</v>
      </c>
      <c r="AC474" s="4">
        <v>61</v>
      </c>
      <c r="AD474" s="4">
        <v>4.75</v>
      </c>
      <c r="AE474" s="4">
        <v>0.11</v>
      </c>
      <c r="AF474" s="4">
        <v>980</v>
      </c>
      <c r="AG474" s="4">
        <v>-16</v>
      </c>
      <c r="AH474" s="4">
        <v>9</v>
      </c>
      <c r="AI474" s="4">
        <v>9</v>
      </c>
      <c r="AJ474" s="4">
        <v>189.3</v>
      </c>
      <c r="AK474" s="4">
        <v>138.30000000000001</v>
      </c>
      <c r="AL474" s="4">
        <v>2.9</v>
      </c>
      <c r="AM474" s="4">
        <v>195</v>
      </c>
      <c r="AN474" s="4" t="s">
        <v>155</v>
      </c>
      <c r="AO474" s="4">
        <v>2</v>
      </c>
      <c r="AP474" s="5">
        <v>0.85978009259259258</v>
      </c>
      <c r="AQ474" s="4">
        <v>47.160601</v>
      </c>
      <c r="AR474" s="4">
        <v>-88.484136000000007</v>
      </c>
      <c r="AS474" s="4">
        <v>313.3</v>
      </c>
      <c r="AT474" s="4">
        <v>33.4</v>
      </c>
      <c r="AU474" s="4">
        <v>12</v>
      </c>
      <c r="AV474" s="4">
        <v>8</v>
      </c>
      <c r="AW474" s="4" t="s">
        <v>198</v>
      </c>
      <c r="AX474" s="4">
        <v>1.5</v>
      </c>
      <c r="AY474" s="4">
        <v>3.3546999999999998</v>
      </c>
      <c r="AZ474" s="4">
        <v>3.7698</v>
      </c>
      <c r="BA474" s="4">
        <v>14.023</v>
      </c>
      <c r="BB474" s="4">
        <v>12.21</v>
      </c>
      <c r="BC474" s="4">
        <v>0.87</v>
      </c>
      <c r="BD474" s="4">
        <v>17.071000000000002</v>
      </c>
      <c r="BE474" s="4">
        <v>1637.4949999999999</v>
      </c>
      <c r="BF474" s="4">
        <v>559.67999999999995</v>
      </c>
      <c r="BG474" s="4">
        <v>1.8779999999999999</v>
      </c>
      <c r="BH474" s="4">
        <v>0</v>
      </c>
      <c r="BI474" s="4">
        <v>1.8779999999999999</v>
      </c>
      <c r="BJ474" s="4">
        <v>1.4119999999999999</v>
      </c>
      <c r="BK474" s="4">
        <v>0</v>
      </c>
      <c r="BL474" s="4">
        <v>1.4119999999999999</v>
      </c>
      <c r="BM474" s="4">
        <v>170.3006</v>
      </c>
      <c r="BQ474" s="4">
        <v>513.28599999999994</v>
      </c>
      <c r="BR474" s="4">
        <v>0.4713</v>
      </c>
      <c r="BS474" s="4">
        <v>-5</v>
      </c>
      <c r="BT474" s="4">
        <v>-0.13473199999999999</v>
      </c>
      <c r="BU474" s="4">
        <v>11.517386999999999</v>
      </c>
      <c r="BV474" s="4">
        <v>-2.7215919999999998</v>
      </c>
    </row>
    <row r="475" spans="1:74" x14ac:dyDescent="0.25">
      <c r="A475" s="2">
        <v>42067</v>
      </c>
      <c r="B475" s="3">
        <v>2.5592592592592594E-2</v>
      </c>
      <c r="C475" s="4">
        <v>8.8859999999999992</v>
      </c>
      <c r="D475" s="4">
        <v>4.8238000000000003</v>
      </c>
      <c r="E475" s="4">
        <v>48237.917009999997</v>
      </c>
      <c r="F475" s="4">
        <v>96.7</v>
      </c>
      <c r="G475" s="4">
        <v>-2.9</v>
      </c>
      <c r="H475" s="4">
        <v>23749.7</v>
      </c>
      <c r="J475" s="4">
        <v>3.8</v>
      </c>
      <c r="K475" s="4">
        <v>0.85460000000000003</v>
      </c>
      <c r="L475" s="4">
        <v>7.5941000000000001</v>
      </c>
      <c r="M475" s="4">
        <v>4.1223000000000001</v>
      </c>
      <c r="N475" s="4">
        <v>82.637200000000007</v>
      </c>
      <c r="O475" s="4">
        <v>0</v>
      </c>
      <c r="P475" s="4">
        <v>82.6</v>
      </c>
      <c r="Q475" s="4">
        <v>62.124699999999997</v>
      </c>
      <c r="R475" s="4">
        <v>0</v>
      </c>
      <c r="S475" s="4">
        <v>62.1</v>
      </c>
      <c r="T475" s="4">
        <v>23749.6855</v>
      </c>
      <c r="W475" s="4">
        <v>0</v>
      </c>
      <c r="X475" s="4">
        <v>3.2473999999999998</v>
      </c>
      <c r="Y475" s="4">
        <v>12</v>
      </c>
      <c r="Z475" s="4">
        <v>849</v>
      </c>
      <c r="AA475" s="4">
        <v>876</v>
      </c>
      <c r="AB475" s="4">
        <v>858</v>
      </c>
      <c r="AC475" s="4">
        <v>61</v>
      </c>
      <c r="AD475" s="4">
        <v>4.75</v>
      </c>
      <c r="AE475" s="4">
        <v>0.11</v>
      </c>
      <c r="AF475" s="4">
        <v>980</v>
      </c>
      <c r="AG475" s="4">
        <v>-16</v>
      </c>
      <c r="AH475" s="4">
        <v>9</v>
      </c>
      <c r="AI475" s="4">
        <v>9</v>
      </c>
      <c r="AJ475" s="4">
        <v>189.7</v>
      </c>
      <c r="AK475" s="4">
        <v>138.69999999999999</v>
      </c>
      <c r="AL475" s="4">
        <v>2.6</v>
      </c>
      <c r="AM475" s="4">
        <v>195</v>
      </c>
      <c r="AN475" s="4" t="s">
        <v>155</v>
      </c>
      <c r="AO475" s="4">
        <v>2</v>
      </c>
      <c r="AP475" s="5">
        <v>0.85979166666666673</v>
      </c>
      <c r="AQ475" s="4">
        <v>47.160727999999999</v>
      </c>
      <c r="AR475" s="4">
        <v>-88.484064000000004</v>
      </c>
      <c r="AS475" s="4">
        <v>313.2</v>
      </c>
      <c r="AT475" s="4">
        <v>34</v>
      </c>
      <c r="AU475" s="4">
        <v>12</v>
      </c>
      <c r="AV475" s="4">
        <v>8</v>
      </c>
      <c r="AW475" s="4" t="s">
        <v>198</v>
      </c>
      <c r="AX475" s="4">
        <v>1.5</v>
      </c>
      <c r="AY475" s="4">
        <v>3.4</v>
      </c>
      <c r="AZ475" s="4">
        <v>3.8</v>
      </c>
      <c r="BA475" s="4">
        <v>14.023</v>
      </c>
      <c r="BB475" s="4">
        <v>12.25</v>
      </c>
      <c r="BC475" s="4">
        <v>0.87</v>
      </c>
      <c r="BD475" s="4">
        <v>17.018000000000001</v>
      </c>
      <c r="BE475" s="4">
        <v>1633.9259999999999</v>
      </c>
      <c r="BF475" s="4">
        <v>564.51099999999997</v>
      </c>
      <c r="BG475" s="4">
        <v>1.8620000000000001</v>
      </c>
      <c r="BH475" s="4">
        <v>0</v>
      </c>
      <c r="BI475" s="4">
        <v>1.8620000000000001</v>
      </c>
      <c r="BJ475" s="4">
        <v>1.4</v>
      </c>
      <c r="BK475" s="4">
        <v>0</v>
      </c>
      <c r="BL475" s="4">
        <v>1.4</v>
      </c>
      <c r="BM475" s="4">
        <v>168.9802</v>
      </c>
      <c r="BQ475" s="4">
        <v>508.03</v>
      </c>
      <c r="BR475" s="4">
        <v>0.48013</v>
      </c>
      <c r="BS475" s="4">
        <v>-5</v>
      </c>
      <c r="BT475" s="4">
        <v>-0.134267</v>
      </c>
      <c r="BU475" s="4">
        <v>11.733174</v>
      </c>
      <c r="BV475" s="4">
        <v>-2.7121879999999998</v>
      </c>
    </row>
    <row r="476" spans="1:74" x14ac:dyDescent="0.25">
      <c r="A476" s="2">
        <v>42067</v>
      </c>
      <c r="B476" s="3">
        <v>2.5604166666666664E-2</v>
      </c>
      <c r="C476" s="4">
        <v>8.7110000000000003</v>
      </c>
      <c r="D476" s="4">
        <v>5.1124000000000001</v>
      </c>
      <c r="E476" s="4">
        <v>51124.089070000002</v>
      </c>
      <c r="F476" s="4">
        <v>106.1</v>
      </c>
      <c r="G476" s="4">
        <v>-2.9</v>
      </c>
      <c r="H476" s="4">
        <v>23502.400000000001</v>
      </c>
      <c r="J476" s="4">
        <v>3.8</v>
      </c>
      <c r="K476" s="4">
        <v>0.85340000000000005</v>
      </c>
      <c r="L476" s="4">
        <v>7.4333999999999998</v>
      </c>
      <c r="M476" s="4">
        <v>4.3627000000000002</v>
      </c>
      <c r="N476" s="4">
        <v>90.563400000000001</v>
      </c>
      <c r="O476" s="4">
        <v>0</v>
      </c>
      <c r="P476" s="4">
        <v>90.6</v>
      </c>
      <c r="Q476" s="4">
        <v>68.083399999999997</v>
      </c>
      <c r="R476" s="4">
        <v>0</v>
      </c>
      <c r="S476" s="4">
        <v>68.099999999999994</v>
      </c>
      <c r="T476" s="4">
        <v>23502.434600000001</v>
      </c>
      <c r="W476" s="4">
        <v>0</v>
      </c>
      <c r="X476" s="4">
        <v>3.2427999999999999</v>
      </c>
      <c r="Y476" s="4">
        <v>12</v>
      </c>
      <c r="Z476" s="4">
        <v>850</v>
      </c>
      <c r="AA476" s="4">
        <v>877</v>
      </c>
      <c r="AB476" s="4">
        <v>858</v>
      </c>
      <c r="AC476" s="4">
        <v>61</v>
      </c>
      <c r="AD476" s="4">
        <v>4.75</v>
      </c>
      <c r="AE476" s="4">
        <v>0.11</v>
      </c>
      <c r="AF476" s="4">
        <v>980</v>
      </c>
      <c r="AG476" s="4">
        <v>-16</v>
      </c>
      <c r="AH476" s="4">
        <v>9</v>
      </c>
      <c r="AI476" s="4">
        <v>9</v>
      </c>
      <c r="AJ476" s="4">
        <v>189.3</v>
      </c>
      <c r="AK476" s="4">
        <v>138</v>
      </c>
      <c r="AL476" s="4">
        <v>2.4</v>
      </c>
      <c r="AM476" s="4">
        <v>195</v>
      </c>
      <c r="AN476" s="4" t="s">
        <v>155</v>
      </c>
      <c r="AO476" s="4">
        <v>2</v>
      </c>
      <c r="AP476" s="5">
        <v>0.85980324074074066</v>
      </c>
      <c r="AQ476" s="4">
        <v>47.160862000000002</v>
      </c>
      <c r="AR476" s="4">
        <v>-88.484010999999995</v>
      </c>
      <c r="AS476" s="4">
        <v>313.60000000000002</v>
      </c>
      <c r="AT476" s="4">
        <v>35</v>
      </c>
      <c r="AU476" s="4">
        <v>12</v>
      </c>
      <c r="AV476" s="4">
        <v>8</v>
      </c>
      <c r="AW476" s="4" t="s">
        <v>198</v>
      </c>
      <c r="AX476" s="4">
        <v>1.5</v>
      </c>
      <c r="AY476" s="4">
        <v>3.4</v>
      </c>
      <c r="AZ476" s="4">
        <v>3.8</v>
      </c>
      <c r="BA476" s="4">
        <v>14.023</v>
      </c>
      <c r="BB476" s="4">
        <v>12.15</v>
      </c>
      <c r="BC476" s="4">
        <v>0.87</v>
      </c>
      <c r="BD476" s="4">
        <v>17.184000000000001</v>
      </c>
      <c r="BE476" s="4">
        <v>1593.1130000000001</v>
      </c>
      <c r="BF476" s="4">
        <v>595.10400000000004</v>
      </c>
      <c r="BG476" s="4">
        <v>2.0329999999999999</v>
      </c>
      <c r="BH476" s="4">
        <v>0</v>
      </c>
      <c r="BI476" s="4">
        <v>2.0329999999999999</v>
      </c>
      <c r="BJ476" s="4">
        <v>1.528</v>
      </c>
      <c r="BK476" s="4">
        <v>0</v>
      </c>
      <c r="BL476" s="4">
        <v>1.528</v>
      </c>
      <c r="BM476" s="4">
        <v>166.56729999999999</v>
      </c>
      <c r="BQ476" s="4">
        <v>505.32600000000002</v>
      </c>
      <c r="BR476" s="4">
        <v>0.43614799999999998</v>
      </c>
      <c r="BS476" s="4">
        <v>-5</v>
      </c>
      <c r="BT476" s="4">
        <v>-0.13473399999999999</v>
      </c>
      <c r="BU476" s="4">
        <v>10.658367</v>
      </c>
      <c r="BV476" s="4">
        <v>-2.7216269999999998</v>
      </c>
    </row>
    <row r="477" spans="1:74" x14ac:dyDescent="0.25">
      <c r="A477" s="2">
        <v>42067</v>
      </c>
      <c r="B477" s="3">
        <v>2.5615740740740744E-2</v>
      </c>
      <c r="C477" s="4">
        <v>8.5269999999999992</v>
      </c>
      <c r="D477" s="4">
        <v>5.4279999999999999</v>
      </c>
      <c r="E477" s="4">
        <v>54280.316140000003</v>
      </c>
      <c r="F477" s="4">
        <v>115.6</v>
      </c>
      <c r="G477" s="4">
        <v>-2.9</v>
      </c>
      <c r="H477" s="4">
        <v>23445.3</v>
      </c>
      <c r="J477" s="4">
        <v>3.8</v>
      </c>
      <c r="K477" s="4">
        <v>0.8518</v>
      </c>
      <c r="L477" s="4">
        <v>7.2630999999999997</v>
      </c>
      <c r="M477" s="4">
        <v>4.6237000000000004</v>
      </c>
      <c r="N477" s="4">
        <v>98.455299999999994</v>
      </c>
      <c r="O477" s="4">
        <v>0</v>
      </c>
      <c r="P477" s="4">
        <v>98.5</v>
      </c>
      <c r="Q477" s="4">
        <v>74.016400000000004</v>
      </c>
      <c r="R477" s="4">
        <v>0</v>
      </c>
      <c r="S477" s="4">
        <v>74</v>
      </c>
      <c r="T477" s="4">
        <v>23445.256799999999</v>
      </c>
      <c r="W477" s="4">
        <v>0</v>
      </c>
      <c r="X477" s="4">
        <v>3.2368999999999999</v>
      </c>
      <c r="Y477" s="4">
        <v>12</v>
      </c>
      <c r="Z477" s="4">
        <v>850</v>
      </c>
      <c r="AA477" s="4">
        <v>877</v>
      </c>
      <c r="AB477" s="4">
        <v>856</v>
      </c>
      <c r="AC477" s="4">
        <v>61</v>
      </c>
      <c r="AD477" s="4">
        <v>4.75</v>
      </c>
      <c r="AE477" s="4">
        <v>0.11</v>
      </c>
      <c r="AF477" s="4">
        <v>980</v>
      </c>
      <c r="AG477" s="4">
        <v>-16</v>
      </c>
      <c r="AH477" s="4">
        <v>9.266</v>
      </c>
      <c r="AI477" s="4">
        <v>9</v>
      </c>
      <c r="AJ477" s="4">
        <v>189.7</v>
      </c>
      <c r="AK477" s="4">
        <v>138.30000000000001</v>
      </c>
      <c r="AL477" s="4">
        <v>2.5</v>
      </c>
      <c r="AM477" s="4">
        <v>195</v>
      </c>
      <c r="AN477" s="4" t="s">
        <v>155</v>
      </c>
      <c r="AO477" s="4">
        <v>2</v>
      </c>
      <c r="AP477" s="5">
        <v>0.85981481481481481</v>
      </c>
      <c r="AQ477" s="4">
        <v>47.161008000000002</v>
      </c>
      <c r="AR477" s="4">
        <v>-88.483986000000002</v>
      </c>
      <c r="AS477" s="4">
        <v>313.89999999999998</v>
      </c>
      <c r="AT477" s="4">
        <v>35.5</v>
      </c>
      <c r="AU477" s="4">
        <v>12</v>
      </c>
      <c r="AV477" s="4">
        <v>9</v>
      </c>
      <c r="AW477" s="4" t="s">
        <v>201</v>
      </c>
      <c r="AX477" s="4">
        <v>1.4151149999999999</v>
      </c>
      <c r="AY477" s="4">
        <v>2.6360359999999998</v>
      </c>
      <c r="AZ477" s="4">
        <v>3.0360360000000002</v>
      </c>
      <c r="BA477" s="4">
        <v>14.023</v>
      </c>
      <c r="BB477" s="4">
        <v>12.02</v>
      </c>
      <c r="BC477" s="4">
        <v>0.86</v>
      </c>
      <c r="BD477" s="4">
        <v>17.396000000000001</v>
      </c>
      <c r="BE477" s="4">
        <v>1547.2919999999999</v>
      </c>
      <c r="BF477" s="4">
        <v>626.923</v>
      </c>
      <c r="BG477" s="4">
        <v>2.1960000000000002</v>
      </c>
      <c r="BH477" s="4">
        <v>0</v>
      </c>
      <c r="BI477" s="4">
        <v>2.1960000000000002</v>
      </c>
      <c r="BJ477" s="4">
        <v>1.651</v>
      </c>
      <c r="BK477" s="4">
        <v>0</v>
      </c>
      <c r="BL477" s="4">
        <v>1.651</v>
      </c>
      <c r="BM477" s="4">
        <v>165.1671</v>
      </c>
      <c r="BQ477" s="4">
        <v>501.392</v>
      </c>
      <c r="BR477" s="4">
        <v>0.41654200000000002</v>
      </c>
      <c r="BS477" s="4">
        <v>-5</v>
      </c>
      <c r="BT477" s="4">
        <v>-0.134266</v>
      </c>
      <c r="BU477" s="4">
        <v>10.179245</v>
      </c>
      <c r="BV477" s="4">
        <v>-2.7121729999999999</v>
      </c>
    </row>
    <row r="478" spans="1:74" x14ac:dyDescent="0.25">
      <c r="A478" s="2">
        <v>42067</v>
      </c>
      <c r="B478" s="3">
        <v>2.5627314814814815E-2</v>
      </c>
      <c r="C478" s="4">
        <v>8.4619999999999997</v>
      </c>
      <c r="D478" s="4">
        <v>5.5865</v>
      </c>
      <c r="E478" s="4">
        <v>55865.130440000001</v>
      </c>
      <c r="F478" s="4">
        <v>116.1</v>
      </c>
      <c r="G478" s="4">
        <v>-3</v>
      </c>
      <c r="H478" s="4">
        <v>23635.9</v>
      </c>
      <c r="J478" s="4">
        <v>3.8</v>
      </c>
      <c r="K478" s="4">
        <v>0.85060000000000002</v>
      </c>
      <c r="L478" s="4">
        <v>7.1978</v>
      </c>
      <c r="M478" s="4">
        <v>4.7519999999999998</v>
      </c>
      <c r="N478" s="4">
        <v>98.767600000000002</v>
      </c>
      <c r="O478" s="4">
        <v>0</v>
      </c>
      <c r="P478" s="4">
        <v>98.8</v>
      </c>
      <c r="Q478" s="4">
        <v>74.251099999999994</v>
      </c>
      <c r="R478" s="4">
        <v>0</v>
      </c>
      <c r="S478" s="4">
        <v>74.3</v>
      </c>
      <c r="T478" s="4">
        <v>23635.940299999998</v>
      </c>
      <c r="W478" s="4">
        <v>0</v>
      </c>
      <c r="X478" s="4">
        <v>3.2324000000000002</v>
      </c>
      <c r="Y478" s="4">
        <v>12</v>
      </c>
      <c r="Z478" s="4">
        <v>850</v>
      </c>
      <c r="AA478" s="4">
        <v>878</v>
      </c>
      <c r="AB478" s="4">
        <v>854</v>
      </c>
      <c r="AC478" s="4">
        <v>61</v>
      </c>
      <c r="AD478" s="4">
        <v>4.75</v>
      </c>
      <c r="AE478" s="4">
        <v>0.11</v>
      </c>
      <c r="AF478" s="4">
        <v>980</v>
      </c>
      <c r="AG478" s="4">
        <v>-16</v>
      </c>
      <c r="AH478" s="4">
        <v>10</v>
      </c>
      <c r="AI478" s="4">
        <v>9</v>
      </c>
      <c r="AJ478" s="4">
        <v>189</v>
      </c>
      <c r="AK478" s="4">
        <v>138.69999999999999</v>
      </c>
      <c r="AL478" s="4">
        <v>2.6</v>
      </c>
      <c r="AM478" s="4">
        <v>195</v>
      </c>
      <c r="AN478" s="4" t="s">
        <v>155</v>
      </c>
      <c r="AO478" s="4">
        <v>2</v>
      </c>
      <c r="AP478" s="5">
        <v>0.85982638888888896</v>
      </c>
      <c r="AQ478" s="4">
        <v>47.161152999999999</v>
      </c>
      <c r="AR478" s="4">
        <v>-88.483975000000001</v>
      </c>
      <c r="AS478" s="4">
        <v>314.2</v>
      </c>
      <c r="AT478" s="4">
        <v>35.6</v>
      </c>
      <c r="AU478" s="4">
        <v>12</v>
      </c>
      <c r="AV478" s="4">
        <v>9</v>
      </c>
      <c r="AW478" s="4" t="s">
        <v>201</v>
      </c>
      <c r="AX478" s="4">
        <v>1.4</v>
      </c>
      <c r="AY478" s="4">
        <v>2.5</v>
      </c>
      <c r="AZ478" s="4">
        <v>2.9</v>
      </c>
      <c r="BA478" s="4">
        <v>14.023</v>
      </c>
      <c r="BB478" s="4">
        <v>11.92</v>
      </c>
      <c r="BC478" s="4">
        <v>0.85</v>
      </c>
      <c r="BD478" s="4">
        <v>17.561</v>
      </c>
      <c r="BE478" s="4">
        <v>1524.558</v>
      </c>
      <c r="BF478" s="4">
        <v>640.61599999999999</v>
      </c>
      <c r="BG478" s="4">
        <v>2.1909999999999998</v>
      </c>
      <c r="BH478" s="4">
        <v>0</v>
      </c>
      <c r="BI478" s="4">
        <v>2.1909999999999998</v>
      </c>
      <c r="BJ478" s="4">
        <v>1.647</v>
      </c>
      <c r="BK478" s="4">
        <v>0</v>
      </c>
      <c r="BL478" s="4">
        <v>1.647</v>
      </c>
      <c r="BM478" s="4">
        <v>165.553</v>
      </c>
      <c r="BQ478" s="4">
        <v>497.80799999999999</v>
      </c>
      <c r="BR478" s="4">
        <v>0.42013899999999998</v>
      </c>
      <c r="BS478" s="4">
        <v>-5</v>
      </c>
      <c r="BT478" s="4">
        <v>-0.13553599999999999</v>
      </c>
      <c r="BU478" s="4">
        <v>10.267150000000001</v>
      </c>
      <c r="BV478" s="4">
        <v>-2.7378330000000002</v>
      </c>
    </row>
    <row r="479" spans="1:74" x14ac:dyDescent="0.25">
      <c r="A479" s="2">
        <v>42067</v>
      </c>
      <c r="B479" s="3">
        <v>2.5638888888888892E-2</v>
      </c>
      <c r="C479" s="4">
        <v>8.5670000000000002</v>
      </c>
      <c r="D479" s="4">
        <v>5.2973999999999997</v>
      </c>
      <c r="E479" s="4">
        <v>52973.973510000003</v>
      </c>
      <c r="F479" s="4">
        <v>104.9</v>
      </c>
      <c r="G479" s="4">
        <v>-3.1</v>
      </c>
      <c r="H479" s="4">
        <v>23868.799999999999</v>
      </c>
      <c r="J479" s="4">
        <v>3.8</v>
      </c>
      <c r="K479" s="4">
        <v>0.85229999999999995</v>
      </c>
      <c r="L479" s="4">
        <v>7.3014999999999999</v>
      </c>
      <c r="M479" s="4">
        <v>4.5151000000000003</v>
      </c>
      <c r="N479" s="4">
        <v>89.385499999999993</v>
      </c>
      <c r="O479" s="4">
        <v>0</v>
      </c>
      <c r="P479" s="4">
        <v>89.4</v>
      </c>
      <c r="Q479" s="4">
        <v>67.197900000000004</v>
      </c>
      <c r="R479" s="4">
        <v>0</v>
      </c>
      <c r="S479" s="4">
        <v>67.2</v>
      </c>
      <c r="T479" s="4">
        <v>23868.846399999999</v>
      </c>
      <c r="W479" s="4">
        <v>0</v>
      </c>
      <c r="X479" s="4">
        <v>3.2387999999999999</v>
      </c>
      <c r="Y479" s="4">
        <v>12</v>
      </c>
      <c r="Z479" s="4">
        <v>852</v>
      </c>
      <c r="AA479" s="4">
        <v>879</v>
      </c>
      <c r="AB479" s="4">
        <v>848</v>
      </c>
      <c r="AC479" s="4">
        <v>61</v>
      </c>
      <c r="AD479" s="4">
        <v>4.75</v>
      </c>
      <c r="AE479" s="4">
        <v>0.11</v>
      </c>
      <c r="AF479" s="4">
        <v>980</v>
      </c>
      <c r="AG479" s="4">
        <v>-16</v>
      </c>
      <c r="AH479" s="4">
        <v>10</v>
      </c>
      <c r="AI479" s="4">
        <v>9</v>
      </c>
      <c r="AJ479" s="4">
        <v>189.3</v>
      </c>
      <c r="AK479" s="4">
        <v>138.30000000000001</v>
      </c>
      <c r="AL479" s="4">
        <v>2.4</v>
      </c>
      <c r="AM479" s="4">
        <v>195</v>
      </c>
      <c r="AN479" s="4" t="s">
        <v>155</v>
      </c>
      <c r="AO479" s="4">
        <v>2</v>
      </c>
      <c r="AP479" s="5">
        <v>0.859837962962963</v>
      </c>
      <c r="AQ479" s="4">
        <v>47.161298000000002</v>
      </c>
      <c r="AR479" s="4">
        <v>-88.483975000000001</v>
      </c>
      <c r="AS479" s="4">
        <v>314.5</v>
      </c>
      <c r="AT479" s="4">
        <v>35.6</v>
      </c>
      <c r="AU479" s="4">
        <v>12</v>
      </c>
      <c r="AV479" s="4">
        <v>9</v>
      </c>
      <c r="AW479" s="4" t="s">
        <v>201</v>
      </c>
      <c r="AX479" s="4">
        <v>1.1453</v>
      </c>
      <c r="AY479" s="4">
        <v>2.5</v>
      </c>
      <c r="AZ479" s="4">
        <v>2.8151000000000002</v>
      </c>
      <c r="BA479" s="4">
        <v>14.023</v>
      </c>
      <c r="BB479" s="4">
        <v>12.06</v>
      </c>
      <c r="BC479" s="4">
        <v>0.86</v>
      </c>
      <c r="BD479" s="4">
        <v>17.326000000000001</v>
      </c>
      <c r="BE479" s="4">
        <v>1558.5309999999999</v>
      </c>
      <c r="BF479" s="4">
        <v>613.40300000000002</v>
      </c>
      <c r="BG479" s="4">
        <v>1.998</v>
      </c>
      <c r="BH479" s="4">
        <v>0</v>
      </c>
      <c r="BI479" s="4">
        <v>1.998</v>
      </c>
      <c r="BJ479" s="4">
        <v>1.502</v>
      </c>
      <c r="BK479" s="4">
        <v>0</v>
      </c>
      <c r="BL479" s="4">
        <v>1.502</v>
      </c>
      <c r="BM479" s="4">
        <v>168.482</v>
      </c>
      <c r="BQ479" s="4">
        <v>502.67599999999999</v>
      </c>
      <c r="BR479" s="4">
        <v>0.47297099999999997</v>
      </c>
      <c r="BS479" s="4">
        <v>-5</v>
      </c>
      <c r="BT479" s="4">
        <v>-0.13645299999999999</v>
      </c>
      <c r="BU479" s="4">
        <v>11.55823</v>
      </c>
      <c r="BV479" s="4">
        <v>-2.7563409999999999</v>
      </c>
    </row>
    <row r="480" spans="1:74" x14ac:dyDescent="0.25">
      <c r="A480" s="2">
        <v>42067</v>
      </c>
      <c r="B480" s="3">
        <v>2.5650462962962962E-2</v>
      </c>
      <c r="C480" s="4">
        <v>8.8930000000000007</v>
      </c>
      <c r="D480" s="4">
        <v>4.8304999999999998</v>
      </c>
      <c r="E480" s="4">
        <v>48305.099340000001</v>
      </c>
      <c r="F480" s="4">
        <v>101.4</v>
      </c>
      <c r="G480" s="4">
        <v>-3.2</v>
      </c>
      <c r="H480" s="4">
        <v>23838.400000000001</v>
      </c>
      <c r="J480" s="4">
        <v>3.8</v>
      </c>
      <c r="K480" s="4">
        <v>0.85419999999999996</v>
      </c>
      <c r="L480" s="4">
        <v>7.5967000000000002</v>
      </c>
      <c r="M480" s="4">
        <v>4.1262999999999996</v>
      </c>
      <c r="N480" s="4">
        <v>86.656599999999997</v>
      </c>
      <c r="O480" s="4">
        <v>0</v>
      </c>
      <c r="P480" s="4">
        <v>86.7</v>
      </c>
      <c r="Q480" s="4">
        <v>65.1464</v>
      </c>
      <c r="R480" s="4">
        <v>0</v>
      </c>
      <c r="S480" s="4">
        <v>65.099999999999994</v>
      </c>
      <c r="T480" s="4">
        <v>23838.434600000001</v>
      </c>
      <c r="W480" s="4">
        <v>0</v>
      </c>
      <c r="X480" s="4">
        <v>3.246</v>
      </c>
      <c r="Y480" s="4">
        <v>12</v>
      </c>
      <c r="Z480" s="4">
        <v>853</v>
      </c>
      <c r="AA480" s="4">
        <v>880</v>
      </c>
      <c r="AB480" s="4">
        <v>838</v>
      </c>
      <c r="AC480" s="4">
        <v>61</v>
      </c>
      <c r="AD480" s="4">
        <v>4.75</v>
      </c>
      <c r="AE480" s="4">
        <v>0.11</v>
      </c>
      <c r="AF480" s="4">
        <v>980</v>
      </c>
      <c r="AG480" s="4">
        <v>-16</v>
      </c>
      <c r="AH480" s="4">
        <v>10</v>
      </c>
      <c r="AI480" s="4">
        <v>9</v>
      </c>
      <c r="AJ480" s="4">
        <v>190</v>
      </c>
      <c r="AK480" s="4">
        <v>139</v>
      </c>
      <c r="AL480" s="4">
        <v>2</v>
      </c>
      <c r="AM480" s="4">
        <v>195</v>
      </c>
      <c r="AN480" s="4" t="s">
        <v>155</v>
      </c>
      <c r="AO480" s="4">
        <v>2</v>
      </c>
      <c r="AP480" s="5">
        <v>0.85984953703703704</v>
      </c>
      <c r="AQ480" s="4">
        <v>47.161565000000003</v>
      </c>
      <c r="AR480" s="4">
        <v>-88.484021999999996</v>
      </c>
      <c r="AS480" s="4">
        <v>315</v>
      </c>
      <c r="AT480" s="4">
        <v>35.9</v>
      </c>
      <c r="AU480" s="4">
        <v>12</v>
      </c>
      <c r="AV480" s="4">
        <v>9</v>
      </c>
      <c r="AW480" s="4" t="s">
        <v>201</v>
      </c>
      <c r="AX480" s="4">
        <v>1.1849000000000001</v>
      </c>
      <c r="AY480" s="4">
        <v>2.7547000000000001</v>
      </c>
      <c r="AZ480" s="4">
        <v>3.0547</v>
      </c>
      <c r="BA480" s="4">
        <v>14.023</v>
      </c>
      <c r="BB480" s="4">
        <v>12.24</v>
      </c>
      <c r="BC480" s="4">
        <v>0.87</v>
      </c>
      <c r="BD480" s="4">
        <v>17.065999999999999</v>
      </c>
      <c r="BE480" s="4">
        <v>1632.6869999999999</v>
      </c>
      <c r="BF480" s="4">
        <v>564.43799999999999</v>
      </c>
      <c r="BG480" s="4">
        <v>1.95</v>
      </c>
      <c r="BH480" s="4">
        <v>0</v>
      </c>
      <c r="BI480" s="4">
        <v>1.95</v>
      </c>
      <c r="BJ480" s="4">
        <v>1.466</v>
      </c>
      <c r="BK480" s="4">
        <v>0</v>
      </c>
      <c r="BL480" s="4">
        <v>1.466</v>
      </c>
      <c r="BM480" s="4">
        <v>169.42449999999999</v>
      </c>
      <c r="BQ480" s="4">
        <v>507.25799999999998</v>
      </c>
      <c r="BR480" s="4">
        <v>0.51227299999999998</v>
      </c>
      <c r="BS480" s="4">
        <v>-5</v>
      </c>
      <c r="BT480" s="4">
        <v>-0.135273</v>
      </c>
      <c r="BU480" s="4">
        <v>12.518665</v>
      </c>
      <c r="BV480" s="4">
        <v>-2.7325089999999999</v>
      </c>
    </row>
    <row r="481" spans="1:74" x14ac:dyDescent="0.25">
      <c r="A481" s="2">
        <v>42067</v>
      </c>
      <c r="B481" s="3">
        <v>2.5662037037037039E-2</v>
      </c>
      <c r="C481" s="4">
        <v>9.1080000000000005</v>
      </c>
      <c r="D481" s="4">
        <v>4.3581000000000003</v>
      </c>
      <c r="E481" s="4">
        <v>43580.895879999996</v>
      </c>
      <c r="F481" s="4">
        <v>102.2</v>
      </c>
      <c r="G481" s="4">
        <v>-3.2</v>
      </c>
      <c r="H481" s="4">
        <v>23323.599999999999</v>
      </c>
      <c r="J481" s="4">
        <v>3.8</v>
      </c>
      <c r="K481" s="4">
        <v>0.85760000000000003</v>
      </c>
      <c r="L481" s="4">
        <v>7.8117000000000001</v>
      </c>
      <c r="M481" s="4">
        <v>3.7376</v>
      </c>
      <c r="N481" s="4">
        <v>87.672899999999998</v>
      </c>
      <c r="O481" s="4">
        <v>0</v>
      </c>
      <c r="P481" s="4">
        <v>87.7</v>
      </c>
      <c r="Q481" s="4">
        <v>65.910399999999996</v>
      </c>
      <c r="R481" s="4">
        <v>0</v>
      </c>
      <c r="S481" s="4">
        <v>65.900000000000006</v>
      </c>
      <c r="T481" s="4">
        <v>23323.647400000002</v>
      </c>
      <c r="W481" s="4">
        <v>0</v>
      </c>
      <c r="X481" s="4">
        <v>3.2589999999999999</v>
      </c>
      <c r="Y481" s="4">
        <v>12</v>
      </c>
      <c r="Z481" s="4">
        <v>853</v>
      </c>
      <c r="AA481" s="4">
        <v>880</v>
      </c>
      <c r="AB481" s="4">
        <v>837</v>
      </c>
      <c r="AC481" s="4">
        <v>61</v>
      </c>
      <c r="AD481" s="4">
        <v>4.75</v>
      </c>
      <c r="AE481" s="4">
        <v>0.11</v>
      </c>
      <c r="AF481" s="4">
        <v>980</v>
      </c>
      <c r="AG481" s="4">
        <v>-16</v>
      </c>
      <c r="AH481" s="4">
        <v>10</v>
      </c>
      <c r="AI481" s="4">
        <v>9</v>
      </c>
      <c r="AJ481" s="4">
        <v>190</v>
      </c>
      <c r="AK481" s="4">
        <v>138.69999999999999</v>
      </c>
      <c r="AL481" s="4">
        <v>2.2999999999999998</v>
      </c>
      <c r="AM481" s="4">
        <v>195</v>
      </c>
      <c r="AN481" s="4" t="s">
        <v>155</v>
      </c>
      <c r="AO481" s="4">
        <v>2</v>
      </c>
      <c r="AP481" s="5">
        <v>0.85987268518518523</v>
      </c>
      <c r="AQ481" s="4">
        <v>47.161608000000001</v>
      </c>
      <c r="AR481" s="4">
        <v>-88.484030000000004</v>
      </c>
      <c r="AS481" s="4">
        <v>315.10000000000002</v>
      </c>
      <c r="AT481" s="4">
        <v>36</v>
      </c>
      <c r="AU481" s="4">
        <v>12</v>
      </c>
      <c r="AV481" s="4">
        <v>9</v>
      </c>
      <c r="AW481" s="4" t="s">
        <v>201</v>
      </c>
      <c r="AX481" s="4">
        <v>1.2</v>
      </c>
      <c r="AY481" s="4">
        <v>3.0547</v>
      </c>
      <c r="AZ481" s="4">
        <v>3.2698</v>
      </c>
      <c r="BA481" s="4">
        <v>14.023</v>
      </c>
      <c r="BB481" s="4">
        <v>12.54</v>
      </c>
      <c r="BC481" s="4">
        <v>0.89</v>
      </c>
      <c r="BD481" s="4">
        <v>16.600999999999999</v>
      </c>
      <c r="BE481" s="4">
        <v>1706.212</v>
      </c>
      <c r="BF481" s="4">
        <v>519.59</v>
      </c>
      <c r="BG481" s="4">
        <v>2.0049999999999999</v>
      </c>
      <c r="BH481" s="4">
        <v>0</v>
      </c>
      <c r="BI481" s="4">
        <v>2.0049999999999999</v>
      </c>
      <c r="BJ481" s="4">
        <v>1.508</v>
      </c>
      <c r="BK481" s="4">
        <v>0</v>
      </c>
      <c r="BL481" s="4">
        <v>1.508</v>
      </c>
      <c r="BM481" s="4">
        <v>168.4631</v>
      </c>
      <c r="BQ481" s="4">
        <v>517.57100000000003</v>
      </c>
      <c r="BR481" s="4">
        <v>0.497</v>
      </c>
      <c r="BS481" s="4">
        <v>-5</v>
      </c>
      <c r="BT481" s="4">
        <v>-0.136272</v>
      </c>
      <c r="BU481" s="4">
        <v>12.145438</v>
      </c>
      <c r="BV481" s="4">
        <v>-2.7526890000000002</v>
      </c>
    </row>
    <row r="482" spans="1:74" x14ac:dyDescent="0.25">
      <c r="A482" s="2">
        <v>42067</v>
      </c>
      <c r="B482" s="3">
        <v>2.5673611111111109E-2</v>
      </c>
      <c r="C482" s="4">
        <v>8.7210000000000001</v>
      </c>
      <c r="D482" s="4">
        <v>4.8705999999999996</v>
      </c>
      <c r="E482" s="4">
        <v>48705.785539999997</v>
      </c>
      <c r="F482" s="4">
        <v>124.6</v>
      </c>
      <c r="G482" s="4">
        <v>-3.2</v>
      </c>
      <c r="H482" s="4">
        <v>22780.6</v>
      </c>
      <c r="J482" s="4">
        <v>3.8</v>
      </c>
      <c r="K482" s="4">
        <v>0.85650000000000004</v>
      </c>
      <c r="L482" s="4">
        <v>7.4687999999999999</v>
      </c>
      <c r="M482" s="4">
        <v>4.1715</v>
      </c>
      <c r="N482" s="4">
        <v>106.6962</v>
      </c>
      <c r="O482" s="4">
        <v>0</v>
      </c>
      <c r="P482" s="4">
        <v>106.7</v>
      </c>
      <c r="Q482" s="4">
        <v>80.211699999999993</v>
      </c>
      <c r="R482" s="4">
        <v>0</v>
      </c>
      <c r="S482" s="4">
        <v>80.2</v>
      </c>
      <c r="T482" s="4">
        <v>22780.571199999998</v>
      </c>
      <c r="W482" s="4">
        <v>0</v>
      </c>
      <c r="X482" s="4">
        <v>3.2545000000000002</v>
      </c>
      <c r="Y482" s="4">
        <v>11.9</v>
      </c>
      <c r="Z482" s="4">
        <v>852</v>
      </c>
      <c r="AA482" s="4">
        <v>879</v>
      </c>
      <c r="AB482" s="4">
        <v>837</v>
      </c>
      <c r="AC482" s="4">
        <v>61</v>
      </c>
      <c r="AD482" s="4">
        <v>4.75</v>
      </c>
      <c r="AE482" s="4">
        <v>0.11</v>
      </c>
      <c r="AF482" s="4">
        <v>980</v>
      </c>
      <c r="AG482" s="4">
        <v>-16</v>
      </c>
      <c r="AH482" s="4">
        <v>10</v>
      </c>
      <c r="AI482" s="4">
        <v>9</v>
      </c>
      <c r="AJ482" s="4">
        <v>190</v>
      </c>
      <c r="AK482" s="4">
        <v>138.30000000000001</v>
      </c>
      <c r="AL482" s="4">
        <v>2.9</v>
      </c>
      <c r="AM482" s="4">
        <v>195</v>
      </c>
      <c r="AN482" s="4" t="s">
        <v>155</v>
      </c>
      <c r="AO482" s="4">
        <v>2</v>
      </c>
      <c r="AP482" s="5">
        <v>0.85987268518518523</v>
      </c>
      <c r="AQ482" s="4">
        <v>47.161735</v>
      </c>
      <c r="AR482" s="4">
        <v>-88.484093999999999</v>
      </c>
      <c r="AS482" s="4">
        <v>315.2</v>
      </c>
      <c r="AT482" s="4">
        <v>36.9</v>
      </c>
      <c r="AU482" s="4">
        <v>12</v>
      </c>
      <c r="AV482" s="4">
        <v>9</v>
      </c>
      <c r="AW482" s="4" t="s">
        <v>201</v>
      </c>
      <c r="AX482" s="4">
        <v>1.1151</v>
      </c>
      <c r="AY482" s="4">
        <v>2.5905999999999998</v>
      </c>
      <c r="AZ482" s="4">
        <v>2.7906</v>
      </c>
      <c r="BA482" s="4">
        <v>14.023</v>
      </c>
      <c r="BB482" s="4">
        <v>12.42</v>
      </c>
      <c r="BC482" s="4">
        <v>0.89</v>
      </c>
      <c r="BD482" s="4">
        <v>16.760000000000002</v>
      </c>
      <c r="BE482" s="4">
        <v>1627.001</v>
      </c>
      <c r="BF482" s="4">
        <v>578.36599999999999</v>
      </c>
      <c r="BG482" s="4">
        <v>2.4340000000000002</v>
      </c>
      <c r="BH482" s="4">
        <v>0</v>
      </c>
      <c r="BI482" s="4">
        <v>2.4340000000000002</v>
      </c>
      <c r="BJ482" s="4">
        <v>1.83</v>
      </c>
      <c r="BK482" s="4">
        <v>0</v>
      </c>
      <c r="BL482" s="4">
        <v>1.83</v>
      </c>
      <c r="BM482" s="4">
        <v>164.10560000000001</v>
      </c>
      <c r="BQ482" s="4">
        <v>515.49900000000002</v>
      </c>
      <c r="BR482" s="4">
        <v>0.51216099999999998</v>
      </c>
      <c r="BS482" s="4">
        <v>-5</v>
      </c>
      <c r="BT482" s="4">
        <v>-0.13672899999999999</v>
      </c>
      <c r="BU482" s="4">
        <v>12.515931</v>
      </c>
      <c r="BV482" s="4">
        <v>-2.7619310000000001</v>
      </c>
    </row>
    <row r="483" spans="1:74" x14ac:dyDescent="0.25">
      <c r="A483" s="2">
        <v>42067</v>
      </c>
      <c r="B483" s="3">
        <v>2.5685185185185186E-2</v>
      </c>
      <c r="C483" s="4">
        <v>7.6779999999999999</v>
      </c>
      <c r="D483" s="4">
        <v>5.9596999999999998</v>
      </c>
      <c r="E483" s="4">
        <v>59596.900430000002</v>
      </c>
      <c r="F483" s="4">
        <v>150.6</v>
      </c>
      <c r="G483" s="4">
        <v>-3.2</v>
      </c>
      <c r="H483" s="4">
        <v>22801.9</v>
      </c>
      <c r="J483" s="4">
        <v>3.9</v>
      </c>
      <c r="K483" s="4">
        <v>0.85409999999999997</v>
      </c>
      <c r="L483" s="4">
        <v>6.5578000000000003</v>
      </c>
      <c r="M483" s="4">
        <v>5.09</v>
      </c>
      <c r="N483" s="4">
        <v>128.64619999999999</v>
      </c>
      <c r="O483" s="4">
        <v>0</v>
      </c>
      <c r="P483" s="4">
        <v>128.6</v>
      </c>
      <c r="Q483" s="4">
        <v>96.713200000000001</v>
      </c>
      <c r="R483" s="4">
        <v>0</v>
      </c>
      <c r="S483" s="4">
        <v>96.7</v>
      </c>
      <c r="T483" s="4">
        <v>22801.917300000001</v>
      </c>
      <c r="W483" s="4">
        <v>0</v>
      </c>
      <c r="X483" s="4">
        <v>3.3309000000000002</v>
      </c>
      <c r="Y483" s="4">
        <v>12</v>
      </c>
      <c r="Z483" s="4">
        <v>851</v>
      </c>
      <c r="AA483" s="4">
        <v>879</v>
      </c>
      <c r="AB483" s="4">
        <v>838</v>
      </c>
      <c r="AC483" s="4">
        <v>61</v>
      </c>
      <c r="AD483" s="4">
        <v>4.75</v>
      </c>
      <c r="AE483" s="4">
        <v>0.11</v>
      </c>
      <c r="AF483" s="4">
        <v>980</v>
      </c>
      <c r="AG483" s="4">
        <v>-16</v>
      </c>
      <c r="AH483" s="4">
        <v>9.7302700000000009</v>
      </c>
      <c r="AI483" s="4">
        <v>9</v>
      </c>
      <c r="AJ483" s="4">
        <v>190</v>
      </c>
      <c r="AK483" s="4">
        <v>138.69999999999999</v>
      </c>
      <c r="AL483" s="4">
        <v>3</v>
      </c>
      <c r="AM483" s="4">
        <v>195</v>
      </c>
      <c r="AN483" s="4" t="s">
        <v>155</v>
      </c>
      <c r="AO483" s="4">
        <v>2</v>
      </c>
      <c r="AP483" s="5">
        <v>0.85988425925925915</v>
      </c>
      <c r="AQ483" s="4">
        <v>47.161884999999998</v>
      </c>
      <c r="AR483" s="4">
        <v>-88.484161999999998</v>
      </c>
      <c r="AS483" s="4">
        <v>315.3</v>
      </c>
      <c r="AT483" s="4">
        <v>38.799999999999997</v>
      </c>
      <c r="AU483" s="4">
        <v>12</v>
      </c>
      <c r="AV483" s="4">
        <v>9</v>
      </c>
      <c r="AW483" s="4" t="s">
        <v>201</v>
      </c>
      <c r="AX483" s="4">
        <v>1.1000000000000001</v>
      </c>
      <c r="AY483" s="4">
        <v>2.7547000000000001</v>
      </c>
      <c r="AZ483" s="4">
        <v>2.9546999999999999</v>
      </c>
      <c r="BA483" s="4">
        <v>14.023</v>
      </c>
      <c r="BB483" s="4">
        <v>12.2</v>
      </c>
      <c r="BC483" s="4">
        <v>0.87</v>
      </c>
      <c r="BD483" s="4">
        <v>17.087</v>
      </c>
      <c r="BE483" s="4">
        <v>1427.5409999999999</v>
      </c>
      <c r="BF483" s="4">
        <v>705.21600000000001</v>
      </c>
      <c r="BG483" s="4">
        <v>2.9329999999999998</v>
      </c>
      <c r="BH483" s="4">
        <v>0</v>
      </c>
      <c r="BI483" s="4">
        <v>2.9329999999999998</v>
      </c>
      <c r="BJ483" s="4">
        <v>2.2050000000000001</v>
      </c>
      <c r="BK483" s="4">
        <v>0</v>
      </c>
      <c r="BL483" s="4">
        <v>2.2050000000000001</v>
      </c>
      <c r="BM483" s="4">
        <v>164.1422</v>
      </c>
      <c r="BQ483" s="4">
        <v>527.21100000000001</v>
      </c>
      <c r="BR483" s="4">
        <v>0.59642700000000004</v>
      </c>
      <c r="BS483" s="4">
        <v>-5</v>
      </c>
      <c r="BT483" s="4">
        <v>-0.13627</v>
      </c>
      <c r="BU483" s="4">
        <v>14.575175</v>
      </c>
      <c r="BV483" s="4">
        <v>-2.7526489999999999</v>
      </c>
    </row>
    <row r="484" spans="1:74" x14ac:dyDescent="0.25">
      <c r="A484" s="2">
        <v>42067</v>
      </c>
      <c r="B484" s="3">
        <v>2.5696759259259256E-2</v>
      </c>
      <c r="C484" s="4">
        <v>8.0210000000000008</v>
      </c>
      <c r="D484" s="4">
        <v>6.3113000000000001</v>
      </c>
      <c r="E484" s="4">
        <v>63112.867469999997</v>
      </c>
      <c r="F484" s="4">
        <v>169.6</v>
      </c>
      <c r="G484" s="4">
        <v>-3.2</v>
      </c>
      <c r="H484" s="4">
        <v>22996.1</v>
      </c>
      <c r="J484" s="4">
        <v>3.9</v>
      </c>
      <c r="K484" s="4">
        <v>0.84770000000000001</v>
      </c>
      <c r="L484" s="4">
        <v>6.7991999999999999</v>
      </c>
      <c r="M484" s="4">
        <v>5.3501000000000003</v>
      </c>
      <c r="N484" s="4">
        <v>143.78639999999999</v>
      </c>
      <c r="O484" s="4">
        <v>0</v>
      </c>
      <c r="P484" s="4">
        <v>143.80000000000001</v>
      </c>
      <c r="Q484" s="4">
        <v>108.09529999999999</v>
      </c>
      <c r="R484" s="4">
        <v>0</v>
      </c>
      <c r="S484" s="4">
        <v>108.1</v>
      </c>
      <c r="T484" s="4">
        <v>22996.052</v>
      </c>
      <c r="W484" s="4">
        <v>0</v>
      </c>
      <c r="X484" s="4">
        <v>3.3060999999999998</v>
      </c>
      <c r="Y484" s="4">
        <v>12</v>
      </c>
      <c r="Z484" s="4">
        <v>852</v>
      </c>
      <c r="AA484" s="4">
        <v>880</v>
      </c>
      <c r="AB484" s="4">
        <v>839</v>
      </c>
      <c r="AC484" s="4">
        <v>61</v>
      </c>
      <c r="AD484" s="4">
        <v>4.75</v>
      </c>
      <c r="AE484" s="4">
        <v>0.11</v>
      </c>
      <c r="AF484" s="4">
        <v>980</v>
      </c>
      <c r="AG484" s="4">
        <v>-16</v>
      </c>
      <c r="AH484" s="4">
        <v>9.2687310000000007</v>
      </c>
      <c r="AI484" s="4">
        <v>9</v>
      </c>
      <c r="AJ484" s="4">
        <v>190</v>
      </c>
      <c r="AK484" s="4">
        <v>138</v>
      </c>
      <c r="AL484" s="4">
        <v>3</v>
      </c>
      <c r="AM484" s="4">
        <v>195</v>
      </c>
      <c r="AN484" s="4" t="s">
        <v>155</v>
      </c>
      <c r="AO484" s="4">
        <v>2</v>
      </c>
      <c r="AP484" s="5">
        <v>0.8598958333333333</v>
      </c>
      <c r="AQ484" s="4">
        <v>47.162044000000002</v>
      </c>
      <c r="AR484" s="4">
        <v>-88.484201999999996</v>
      </c>
      <c r="AS484" s="4">
        <v>315.89999999999998</v>
      </c>
      <c r="AT484" s="4">
        <v>39.1</v>
      </c>
      <c r="AU484" s="4">
        <v>12</v>
      </c>
      <c r="AV484" s="4">
        <v>9</v>
      </c>
      <c r="AW484" s="4" t="s">
        <v>201</v>
      </c>
      <c r="AX484" s="4">
        <v>1.1849000000000001</v>
      </c>
      <c r="AY484" s="4">
        <v>3.0547</v>
      </c>
      <c r="AZ484" s="4">
        <v>3.2547000000000001</v>
      </c>
      <c r="BA484" s="4">
        <v>14.023</v>
      </c>
      <c r="BB484" s="4">
        <v>11.67</v>
      </c>
      <c r="BC484" s="4">
        <v>0.83</v>
      </c>
      <c r="BD484" s="4">
        <v>17.965</v>
      </c>
      <c r="BE484" s="4">
        <v>1426.575</v>
      </c>
      <c r="BF484" s="4">
        <v>714.45899999999995</v>
      </c>
      <c r="BG484" s="4">
        <v>3.1589999999999998</v>
      </c>
      <c r="BH484" s="4">
        <v>0</v>
      </c>
      <c r="BI484" s="4">
        <v>3.1589999999999998</v>
      </c>
      <c r="BJ484" s="4">
        <v>2.375</v>
      </c>
      <c r="BK484" s="4">
        <v>0</v>
      </c>
      <c r="BL484" s="4">
        <v>2.375</v>
      </c>
      <c r="BM484" s="4">
        <v>159.5548</v>
      </c>
      <c r="BQ484" s="4">
        <v>504.36500000000001</v>
      </c>
      <c r="BR484" s="4">
        <v>0.71184999999999998</v>
      </c>
      <c r="BS484" s="4">
        <v>-5</v>
      </c>
      <c r="BT484" s="4">
        <v>-0.13700000000000001</v>
      </c>
      <c r="BU484" s="4">
        <v>17.395838000000001</v>
      </c>
      <c r="BV484" s="4">
        <v>-2.7673999999999999</v>
      </c>
    </row>
    <row r="485" spans="1:74" x14ac:dyDescent="0.25">
      <c r="A485" s="2">
        <v>42067</v>
      </c>
      <c r="B485" s="3">
        <v>2.5708333333333337E-2</v>
      </c>
      <c r="C485" s="4">
        <v>8.6020000000000003</v>
      </c>
      <c r="D485" s="4">
        <v>5.0711000000000004</v>
      </c>
      <c r="E485" s="4">
        <v>50711.261039999998</v>
      </c>
      <c r="F485" s="4">
        <v>174.9</v>
      </c>
      <c r="G485" s="4">
        <v>-3.2</v>
      </c>
      <c r="H485" s="4">
        <v>22821.5</v>
      </c>
      <c r="J485" s="4">
        <v>4</v>
      </c>
      <c r="K485" s="4">
        <v>0.85540000000000005</v>
      </c>
      <c r="L485" s="4">
        <v>7.3582000000000001</v>
      </c>
      <c r="M485" s="4">
        <v>4.3380000000000001</v>
      </c>
      <c r="N485" s="4">
        <v>149.6086</v>
      </c>
      <c r="O485" s="4">
        <v>0</v>
      </c>
      <c r="P485" s="4">
        <v>149.6</v>
      </c>
      <c r="Q485" s="4">
        <v>112.4722</v>
      </c>
      <c r="R485" s="4">
        <v>0</v>
      </c>
      <c r="S485" s="4">
        <v>112.5</v>
      </c>
      <c r="T485" s="4">
        <v>22821.514500000001</v>
      </c>
      <c r="W485" s="4">
        <v>0</v>
      </c>
      <c r="X485" s="4">
        <v>3.4217</v>
      </c>
      <c r="Y485" s="4">
        <v>12</v>
      </c>
      <c r="Z485" s="4">
        <v>853</v>
      </c>
      <c r="AA485" s="4">
        <v>880</v>
      </c>
      <c r="AB485" s="4">
        <v>840</v>
      </c>
      <c r="AC485" s="4">
        <v>61</v>
      </c>
      <c r="AD485" s="4">
        <v>4.75</v>
      </c>
      <c r="AE485" s="4">
        <v>0.11</v>
      </c>
      <c r="AF485" s="4">
        <v>980</v>
      </c>
      <c r="AG485" s="4">
        <v>-16</v>
      </c>
      <c r="AH485" s="4">
        <v>9.7322679999999995</v>
      </c>
      <c r="AI485" s="4">
        <v>9</v>
      </c>
      <c r="AJ485" s="4">
        <v>190</v>
      </c>
      <c r="AK485" s="4">
        <v>138</v>
      </c>
      <c r="AL485" s="4">
        <v>2.9</v>
      </c>
      <c r="AM485" s="4">
        <v>195</v>
      </c>
      <c r="AN485" s="4" t="s">
        <v>155</v>
      </c>
      <c r="AO485" s="4">
        <v>2</v>
      </c>
      <c r="AP485" s="5">
        <v>0.85990740740740745</v>
      </c>
      <c r="AQ485" s="4">
        <v>47.162210000000002</v>
      </c>
      <c r="AR485" s="4">
        <v>-88.484194000000002</v>
      </c>
      <c r="AS485" s="4">
        <v>316.7</v>
      </c>
      <c r="AT485" s="4">
        <v>39.700000000000003</v>
      </c>
      <c r="AU485" s="4">
        <v>12</v>
      </c>
      <c r="AV485" s="4">
        <v>9</v>
      </c>
      <c r="AW485" s="4" t="s">
        <v>201</v>
      </c>
      <c r="AX485" s="4">
        <v>1.2</v>
      </c>
      <c r="AY485" s="4">
        <v>3.2698</v>
      </c>
      <c r="AZ485" s="4">
        <v>3.5547</v>
      </c>
      <c r="BA485" s="4">
        <v>14.023</v>
      </c>
      <c r="BB485" s="4">
        <v>12.32</v>
      </c>
      <c r="BC485" s="4">
        <v>0.88</v>
      </c>
      <c r="BD485" s="4">
        <v>16.899000000000001</v>
      </c>
      <c r="BE485" s="4">
        <v>1595.9949999999999</v>
      </c>
      <c r="BF485" s="4">
        <v>598.86900000000003</v>
      </c>
      <c r="BG485" s="4">
        <v>3.3980000000000001</v>
      </c>
      <c r="BH485" s="4">
        <v>0</v>
      </c>
      <c r="BI485" s="4">
        <v>3.3980000000000001</v>
      </c>
      <c r="BJ485" s="4">
        <v>2.5550000000000002</v>
      </c>
      <c r="BK485" s="4">
        <v>0</v>
      </c>
      <c r="BL485" s="4">
        <v>2.5550000000000002</v>
      </c>
      <c r="BM485" s="4">
        <v>163.6918</v>
      </c>
      <c r="BQ485" s="4">
        <v>539.64599999999996</v>
      </c>
      <c r="BR485" s="4">
        <v>0.67092700000000005</v>
      </c>
      <c r="BS485" s="4">
        <v>-5</v>
      </c>
      <c r="BT485" s="4">
        <v>-0.13753499999999999</v>
      </c>
      <c r="BU485" s="4">
        <v>16.395779999999998</v>
      </c>
      <c r="BV485" s="4">
        <v>-2.778216</v>
      </c>
    </row>
    <row r="486" spans="1:74" x14ac:dyDescent="0.25">
      <c r="A486" s="2">
        <v>42067</v>
      </c>
      <c r="B486" s="3">
        <v>2.571990740740741E-2</v>
      </c>
      <c r="C486" s="4">
        <v>8.734</v>
      </c>
      <c r="D486" s="4">
        <v>4.7648000000000001</v>
      </c>
      <c r="E486" s="4">
        <v>47648.082900000001</v>
      </c>
      <c r="F486" s="4">
        <v>160.80000000000001</v>
      </c>
      <c r="G486" s="4">
        <v>-3.2</v>
      </c>
      <c r="H486" s="4">
        <v>22613.3</v>
      </c>
      <c r="J486" s="4">
        <v>4</v>
      </c>
      <c r="K486" s="4">
        <v>0.85760000000000003</v>
      </c>
      <c r="L486" s="4">
        <v>7.4905999999999997</v>
      </c>
      <c r="M486" s="4">
        <v>4.0862999999999996</v>
      </c>
      <c r="N486" s="4">
        <v>137.93809999999999</v>
      </c>
      <c r="O486" s="4">
        <v>0</v>
      </c>
      <c r="P486" s="4">
        <v>137.9</v>
      </c>
      <c r="Q486" s="4">
        <v>103.6986</v>
      </c>
      <c r="R486" s="4">
        <v>0</v>
      </c>
      <c r="S486" s="4">
        <v>103.7</v>
      </c>
      <c r="T486" s="4">
        <v>22613.256700000002</v>
      </c>
      <c r="W486" s="4">
        <v>0</v>
      </c>
      <c r="X486" s="4">
        <v>3.4304000000000001</v>
      </c>
      <c r="Y486" s="4">
        <v>12</v>
      </c>
      <c r="Z486" s="4">
        <v>853</v>
      </c>
      <c r="AA486" s="4">
        <v>880</v>
      </c>
      <c r="AB486" s="4">
        <v>840</v>
      </c>
      <c r="AC486" s="4">
        <v>61</v>
      </c>
      <c r="AD486" s="4">
        <v>4.75</v>
      </c>
      <c r="AE486" s="4">
        <v>0.11</v>
      </c>
      <c r="AF486" s="4">
        <v>980</v>
      </c>
      <c r="AG486" s="4">
        <v>-16</v>
      </c>
      <c r="AH486" s="4">
        <v>9.2667330000000003</v>
      </c>
      <c r="AI486" s="4">
        <v>9</v>
      </c>
      <c r="AJ486" s="4">
        <v>190</v>
      </c>
      <c r="AK486" s="4">
        <v>138</v>
      </c>
      <c r="AL486" s="4">
        <v>3.1</v>
      </c>
      <c r="AM486" s="4">
        <v>195</v>
      </c>
      <c r="AN486" s="4" t="s">
        <v>155</v>
      </c>
      <c r="AO486" s="4">
        <v>2</v>
      </c>
      <c r="AP486" s="5">
        <v>0.85991898148148149</v>
      </c>
      <c r="AQ486" s="4">
        <v>47.162376999999999</v>
      </c>
      <c r="AR486" s="4">
        <v>-88.484183999999999</v>
      </c>
      <c r="AS486" s="4">
        <v>317.39999999999998</v>
      </c>
      <c r="AT486" s="4">
        <v>41.2</v>
      </c>
      <c r="AU486" s="4">
        <v>12</v>
      </c>
      <c r="AV486" s="4">
        <v>8</v>
      </c>
      <c r="AW486" s="4" t="s">
        <v>198</v>
      </c>
      <c r="AX486" s="4">
        <v>1.1151</v>
      </c>
      <c r="AY486" s="4">
        <v>2.6208</v>
      </c>
      <c r="AZ486" s="4">
        <v>2.9207999999999998</v>
      </c>
      <c r="BA486" s="4">
        <v>14.023</v>
      </c>
      <c r="BB486" s="4">
        <v>12.52</v>
      </c>
      <c r="BC486" s="4">
        <v>0.89</v>
      </c>
      <c r="BD486" s="4">
        <v>16.605</v>
      </c>
      <c r="BE486" s="4">
        <v>1641.2280000000001</v>
      </c>
      <c r="BF486" s="4">
        <v>569.84500000000003</v>
      </c>
      <c r="BG486" s="4">
        <v>3.165</v>
      </c>
      <c r="BH486" s="4">
        <v>0</v>
      </c>
      <c r="BI486" s="4">
        <v>3.165</v>
      </c>
      <c r="BJ486" s="4">
        <v>2.379</v>
      </c>
      <c r="BK486" s="4">
        <v>0</v>
      </c>
      <c r="BL486" s="4">
        <v>2.379</v>
      </c>
      <c r="BM486" s="4">
        <v>163.8458</v>
      </c>
      <c r="BQ486" s="4">
        <v>546.50300000000004</v>
      </c>
      <c r="BR486" s="4">
        <v>0.57446699999999995</v>
      </c>
      <c r="BS486" s="4">
        <v>-5</v>
      </c>
      <c r="BT486" s="4">
        <v>-0.13900000000000001</v>
      </c>
      <c r="BU486" s="4">
        <v>14.038525</v>
      </c>
      <c r="BV486" s="4">
        <v>-2.8077999999999999</v>
      </c>
    </row>
    <row r="487" spans="1:74" x14ac:dyDescent="0.25">
      <c r="A487" s="2">
        <v>42067</v>
      </c>
      <c r="B487" s="3">
        <v>2.573148148148148E-2</v>
      </c>
      <c r="C487" s="4">
        <v>8.6</v>
      </c>
      <c r="D487" s="4">
        <v>4.6553000000000004</v>
      </c>
      <c r="E487" s="4">
        <v>46552.863069999999</v>
      </c>
      <c r="F487" s="4">
        <v>155.6</v>
      </c>
      <c r="G487" s="4">
        <v>-3.1</v>
      </c>
      <c r="H487" s="4">
        <v>22450.9</v>
      </c>
      <c r="J487" s="4">
        <v>4</v>
      </c>
      <c r="K487" s="4">
        <v>0.8599</v>
      </c>
      <c r="L487" s="4">
        <v>7.3952</v>
      </c>
      <c r="M487" s="4">
        <v>4.0030999999999999</v>
      </c>
      <c r="N487" s="4">
        <v>133.79920000000001</v>
      </c>
      <c r="O487" s="4">
        <v>0</v>
      </c>
      <c r="P487" s="4">
        <v>133.80000000000001</v>
      </c>
      <c r="Q487" s="4">
        <v>100.58710000000001</v>
      </c>
      <c r="R487" s="4">
        <v>0</v>
      </c>
      <c r="S487" s="4">
        <v>100.6</v>
      </c>
      <c r="T487" s="4">
        <v>22450.8766</v>
      </c>
      <c r="W487" s="4">
        <v>0</v>
      </c>
      <c r="X487" s="4">
        <v>3.4396</v>
      </c>
      <c r="Y487" s="4">
        <v>12</v>
      </c>
      <c r="Z487" s="4">
        <v>853</v>
      </c>
      <c r="AA487" s="4">
        <v>880</v>
      </c>
      <c r="AB487" s="4">
        <v>841</v>
      </c>
      <c r="AC487" s="4">
        <v>61</v>
      </c>
      <c r="AD487" s="4">
        <v>4.75</v>
      </c>
      <c r="AE487" s="4">
        <v>0.11</v>
      </c>
      <c r="AF487" s="4">
        <v>980</v>
      </c>
      <c r="AG487" s="4">
        <v>-16</v>
      </c>
      <c r="AH487" s="4">
        <v>10</v>
      </c>
      <c r="AI487" s="4">
        <v>9</v>
      </c>
      <c r="AJ487" s="4">
        <v>189.7</v>
      </c>
      <c r="AK487" s="4">
        <v>137.69999999999999</v>
      </c>
      <c r="AL487" s="4">
        <v>3.2</v>
      </c>
      <c r="AM487" s="4">
        <v>195</v>
      </c>
      <c r="AN487" s="4" t="s">
        <v>155</v>
      </c>
      <c r="AO487" s="4">
        <v>2</v>
      </c>
      <c r="AP487" s="5">
        <v>0.85993055555555553</v>
      </c>
      <c r="AQ487" s="4">
        <v>47.162553000000003</v>
      </c>
      <c r="AR487" s="4">
        <v>-88.484159000000005</v>
      </c>
      <c r="AS487" s="4">
        <v>317.8</v>
      </c>
      <c r="AT487" s="4">
        <v>42.6</v>
      </c>
      <c r="AU487" s="4">
        <v>12</v>
      </c>
      <c r="AV487" s="4">
        <v>8</v>
      </c>
      <c r="AW487" s="4" t="s">
        <v>198</v>
      </c>
      <c r="AX487" s="4">
        <v>1.1849000000000001</v>
      </c>
      <c r="AY487" s="4">
        <v>2.7547000000000001</v>
      </c>
      <c r="AZ487" s="4">
        <v>3.0547</v>
      </c>
      <c r="BA487" s="4">
        <v>14.023</v>
      </c>
      <c r="BB487" s="4">
        <v>12.73</v>
      </c>
      <c r="BC487" s="4">
        <v>0.91</v>
      </c>
      <c r="BD487" s="4">
        <v>16.291</v>
      </c>
      <c r="BE487" s="4">
        <v>1643.529</v>
      </c>
      <c r="BF487" s="4">
        <v>566.24300000000005</v>
      </c>
      <c r="BG487" s="4">
        <v>3.1139999999999999</v>
      </c>
      <c r="BH487" s="4">
        <v>0</v>
      </c>
      <c r="BI487" s="4">
        <v>3.1139999999999999</v>
      </c>
      <c r="BJ487" s="4">
        <v>2.3410000000000002</v>
      </c>
      <c r="BK487" s="4">
        <v>0</v>
      </c>
      <c r="BL487" s="4">
        <v>2.3410000000000002</v>
      </c>
      <c r="BM487" s="4">
        <v>164.9982</v>
      </c>
      <c r="BQ487" s="4">
        <v>555.82399999999996</v>
      </c>
      <c r="BR487" s="4">
        <v>0.59773799999999999</v>
      </c>
      <c r="BS487" s="4">
        <v>-5</v>
      </c>
      <c r="BT487" s="4">
        <v>-0.139266</v>
      </c>
      <c r="BU487" s="4">
        <v>14.607222</v>
      </c>
      <c r="BV487" s="4">
        <v>-2.8131729999999999</v>
      </c>
    </row>
    <row r="488" spans="1:74" x14ac:dyDescent="0.25">
      <c r="A488" s="2">
        <v>42067</v>
      </c>
      <c r="B488" s="3">
        <v>2.5743055555555557E-2</v>
      </c>
      <c r="C488" s="4">
        <v>8.4710000000000001</v>
      </c>
      <c r="D488" s="4">
        <v>5.1471</v>
      </c>
      <c r="E488" s="4">
        <v>51471.332799999996</v>
      </c>
      <c r="F488" s="4">
        <v>183.1</v>
      </c>
      <c r="G488" s="4">
        <v>-2.9</v>
      </c>
      <c r="H488" s="4">
        <v>22280.799999999999</v>
      </c>
      <c r="J488" s="4">
        <v>4</v>
      </c>
      <c r="K488" s="4">
        <v>0.85629999999999995</v>
      </c>
      <c r="L488" s="4">
        <v>7.2530000000000001</v>
      </c>
      <c r="M488" s="4">
        <v>4.4073000000000002</v>
      </c>
      <c r="N488" s="4">
        <v>156.7595</v>
      </c>
      <c r="O488" s="4">
        <v>0</v>
      </c>
      <c r="P488" s="4">
        <v>156.80000000000001</v>
      </c>
      <c r="Q488" s="4">
        <v>117.84869999999999</v>
      </c>
      <c r="R488" s="4">
        <v>0</v>
      </c>
      <c r="S488" s="4">
        <v>117.8</v>
      </c>
      <c r="T488" s="4">
        <v>22280.751</v>
      </c>
      <c r="W488" s="4">
        <v>0</v>
      </c>
      <c r="X488" s="4">
        <v>3.4251</v>
      </c>
      <c r="Y488" s="4">
        <v>12</v>
      </c>
      <c r="Z488" s="4">
        <v>853</v>
      </c>
      <c r="AA488" s="4">
        <v>879</v>
      </c>
      <c r="AB488" s="4">
        <v>842</v>
      </c>
      <c r="AC488" s="4">
        <v>61</v>
      </c>
      <c r="AD488" s="4">
        <v>4.75</v>
      </c>
      <c r="AE488" s="4">
        <v>0.11</v>
      </c>
      <c r="AF488" s="4">
        <v>980</v>
      </c>
      <c r="AG488" s="4">
        <v>-16</v>
      </c>
      <c r="AH488" s="4">
        <v>10</v>
      </c>
      <c r="AI488" s="4">
        <v>9</v>
      </c>
      <c r="AJ488" s="4">
        <v>189</v>
      </c>
      <c r="AK488" s="4">
        <v>137</v>
      </c>
      <c r="AL488" s="4">
        <v>2.9</v>
      </c>
      <c r="AM488" s="4">
        <v>195</v>
      </c>
      <c r="AN488" s="4" t="s">
        <v>155</v>
      </c>
      <c r="AO488" s="4">
        <v>2</v>
      </c>
      <c r="AP488" s="5">
        <v>0.85994212962962957</v>
      </c>
      <c r="AQ488" s="4">
        <v>47.162726999999997</v>
      </c>
      <c r="AR488" s="4">
        <v>-88.484162999999995</v>
      </c>
      <c r="AS488" s="4">
        <v>318.2</v>
      </c>
      <c r="AT488" s="4">
        <v>42.8</v>
      </c>
      <c r="AU488" s="4">
        <v>12</v>
      </c>
      <c r="AV488" s="4">
        <v>8</v>
      </c>
      <c r="AW488" s="4" t="s">
        <v>198</v>
      </c>
      <c r="AX488" s="4">
        <v>1.2848999999999999</v>
      </c>
      <c r="AY488" s="4">
        <v>1.2718</v>
      </c>
      <c r="AZ488" s="4">
        <v>3.1</v>
      </c>
      <c r="BA488" s="4">
        <v>14.023</v>
      </c>
      <c r="BB488" s="4">
        <v>12.4</v>
      </c>
      <c r="BC488" s="4">
        <v>0.88</v>
      </c>
      <c r="BD488" s="4">
        <v>16.786000000000001</v>
      </c>
      <c r="BE488" s="4">
        <v>1583.404</v>
      </c>
      <c r="BF488" s="4">
        <v>612.38300000000004</v>
      </c>
      <c r="BG488" s="4">
        <v>3.5840000000000001</v>
      </c>
      <c r="BH488" s="4">
        <v>0</v>
      </c>
      <c r="BI488" s="4">
        <v>3.5840000000000001</v>
      </c>
      <c r="BJ488" s="4">
        <v>2.694</v>
      </c>
      <c r="BK488" s="4">
        <v>0</v>
      </c>
      <c r="BL488" s="4">
        <v>2.694</v>
      </c>
      <c r="BM488" s="4">
        <v>160.8509</v>
      </c>
      <c r="BQ488" s="4">
        <v>543.67499999999995</v>
      </c>
      <c r="BR488" s="4">
        <v>0.67930000000000001</v>
      </c>
      <c r="BS488" s="4">
        <v>-5</v>
      </c>
      <c r="BT488" s="4">
        <v>-0.14053199999999999</v>
      </c>
      <c r="BU488" s="4">
        <v>16.600394000000001</v>
      </c>
      <c r="BV488" s="4">
        <v>-2.838746</v>
      </c>
    </row>
    <row r="489" spans="1:74" x14ac:dyDescent="0.25">
      <c r="A489" s="2">
        <v>42067</v>
      </c>
      <c r="B489" s="3">
        <v>2.5754629629629627E-2</v>
      </c>
      <c r="C489" s="4">
        <v>7.8490000000000002</v>
      </c>
      <c r="D489" s="4">
        <v>5.9339000000000004</v>
      </c>
      <c r="E489" s="4">
        <v>59339.425000000003</v>
      </c>
      <c r="F489" s="4">
        <v>215.5</v>
      </c>
      <c r="G489" s="4">
        <v>-2.7</v>
      </c>
      <c r="H489" s="4">
        <v>22448.3</v>
      </c>
      <c r="J489" s="4">
        <v>4</v>
      </c>
      <c r="K489" s="4">
        <v>0.85329999999999995</v>
      </c>
      <c r="L489" s="4">
        <v>6.6971999999999996</v>
      </c>
      <c r="M489" s="4">
        <v>5.0632000000000001</v>
      </c>
      <c r="N489" s="4">
        <v>183.86070000000001</v>
      </c>
      <c r="O489" s="4">
        <v>0</v>
      </c>
      <c r="P489" s="4">
        <v>183.9</v>
      </c>
      <c r="Q489" s="4">
        <v>138.22450000000001</v>
      </c>
      <c r="R489" s="4">
        <v>0</v>
      </c>
      <c r="S489" s="4">
        <v>138.19999999999999</v>
      </c>
      <c r="T489" s="4">
        <v>22448.304199999999</v>
      </c>
      <c r="W489" s="4">
        <v>0</v>
      </c>
      <c r="X489" s="4">
        <v>3.4136000000000002</v>
      </c>
      <c r="Y489" s="4">
        <v>11.9</v>
      </c>
      <c r="Z489" s="4">
        <v>853</v>
      </c>
      <c r="AA489" s="4">
        <v>880</v>
      </c>
      <c r="AB489" s="4">
        <v>842</v>
      </c>
      <c r="AC489" s="4">
        <v>61</v>
      </c>
      <c r="AD489" s="4">
        <v>4.75</v>
      </c>
      <c r="AE489" s="4">
        <v>0.11</v>
      </c>
      <c r="AF489" s="4">
        <v>979</v>
      </c>
      <c r="AG489" s="4">
        <v>-16</v>
      </c>
      <c r="AH489" s="4">
        <v>10</v>
      </c>
      <c r="AI489" s="4">
        <v>9</v>
      </c>
      <c r="AJ489" s="4">
        <v>189</v>
      </c>
      <c r="AK489" s="4">
        <v>137.30000000000001</v>
      </c>
      <c r="AL489" s="4">
        <v>2.7</v>
      </c>
      <c r="AM489" s="4">
        <v>195</v>
      </c>
      <c r="AN489" s="4" t="s">
        <v>155</v>
      </c>
      <c r="AO489" s="4">
        <v>2</v>
      </c>
      <c r="AP489" s="5">
        <v>0.85995370370370372</v>
      </c>
      <c r="AQ489" s="4">
        <v>47.162899000000003</v>
      </c>
      <c r="AR489" s="4">
        <v>-88.484196999999995</v>
      </c>
      <c r="AS489" s="4">
        <v>318.3</v>
      </c>
      <c r="AT489" s="4">
        <v>42.8</v>
      </c>
      <c r="AU489" s="4">
        <v>12</v>
      </c>
      <c r="AV489" s="4">
        <v>8</v>
      </c>
      <c r="AW489" s="4" t="s">
        <v>198</v>
      </c>
      <c r="AX489" s="4">
        <v>1.3849</v>
      </c>
      <c r="AY489" s="4">
        <v>1.4245000000000001</v>
      </c>
      <c r="AZ489" s="4">
        <v>3.2698</v>
      </c>
      <c r="BA489" s="4">
        <v>14.023</v>
      </c>
      <c r="BB489" s="4">
        <v>12.14</v>
      </c>
      <c r="BC489" s="4">
        <v>0.87</v>
      </c>
      <c r="BD489" s="4">
        <v>17.198</v>
      </c>
      <c r="BE489" s="4">
        <v>1449.8230000000001</v>
      </c>
      <c r="BF489" s="4">
        <v>697.62400000000002</v>
      </c>
      <c r="BG489" s="4">
        <v>4.1680000000000001</v>
      </c>
      <c r="BH489" s="4">
        <v>0</v>
      </c>
      <c r="BI489" s="4">
        <v>4.1680000000000001</v>
      </c>
      <c r="BJ489" s="4">
        <v>3.1339999999999999</v>
      </c>
      <c r="BK489" s="4">
        <v>0</v>
      </c>
      <c r="BL489" s="4">
        <v>3.1339999999999999</v>
      </c>
      <c r="BM489" s="4">
        <v>160.7038</v>
      </c>
      <c r="BQ489" s="4">
        <v>537.327</v>
      </c>
      <c r="BR489" s="4">
        <v>0.71814299999999998</v>
      </c>
      <c r="BS489" s="4">
        <v>-5</v>
      </c>
      <c r="BT489" s="4">
        <v>-0.141732</v>
      </c>
      <c r="BU489" s="4">
        <v>17.549620000000001</v>
      </c>
      <c r="BV489" s="4">
        <v>-2.8629889999999998</v>
      </c>
    </row>
    <row r="490" spans="1:74" x14ac:dyDescent="0.25">
      <c r="A490" s="2">
        <v>42067</v>
      </c>
      <c r="B490" s="3">
        <v>2.5766203703703704E-2</v>
      </c>
      <c r="C490" s="4">
        <v>7.5149999999999997</v>
      </c>
      <c r="D490" s="4">
        <v>6.5122</v>
      </c>
      <c r="E490" s="4">
        <v>65122.093410000001</v>
      </c>
      <c r="F490" s="4">
        <v>232.8</v>
      </c>
      <c r="G490" s="4">
        <v>-2.7</v>
      </c>
      <c r="H490" s="4">
        <v>22655.7</v>
      </c>
      <c r="J490" s="4">
        <v>4.0999999999999996</v>
      </c>
      <c r="K490" s="4">
        <v>0.85</v>
      </c>
      <c r="L490" s="4">
        <v>6.3883000000000001</v>
      </c>
      <c r="M490" s="4">
        <v>5.5355999999999996</v>
      </c>
      <c r="N490" s="4">
        <v>197.8742</v>
      </c>
      <c r="O490" s="4">
        <v>0</v>
      </c>
      <c r="P490" s="4">
        <v>197.9</v>
      </c>
      <c r="Q490" s="4">
        <v>148.75970000000001</v>
      </c>
      <c r="R490" s="4">
        <v>0</v>
      </c>
      <c r="S490" s="4">
        <v>148.80000000000001</v>
      </c>
      <c r="T490" s="4">
        <v>22655.6626</v>
      </c>
      <c r="W490" s="4">
        <v>0</v>
      </c>
      <c r="X490" s="4">
        <v>3.4851000000000001</v>
      </c>
      <c r="Y490" s="4">
        <v>12</v>
      </c>
      <c r="Z490" s="4">
        <v>853</v>
      </c>
      <c r="AA490" s="4">
        <v>879</v>
      </c>
      <c r="AB490" s="4">
        <v>840</v>
      </c>
      <c r="AC490" s="4">
        <v>61</v>
      </c>
      <c r="AD490" s="4">
        <v>4.75</v>
      </c>
      <c r="AE490" s="4">
        <v>0.11</v>
      </c>
      <c r="AF490" s="4">
        <v>979</v>
      </c>
      <c r="AG490" s="4">
        <v>-16</v>
      </c>
      <c r="AH490" s="4">
        <v>10</v>
      </c>
      <c r="AI490" s="4">
        <v>9</v>
      </c>
      <c r="AJ490" s="4">
        <v>189</v>
      </c>
      <c r="AK490" s="4">
        <v>138</v>
      </c>
      <c r="AL490" s="4">
        <v>3</v>
      </c>
      <c r="AM490" s="4">
        <v>195</v>
      </c>
      <c r="AN490" s="4" t="s">
        <v>155</v>
      </c>
      <c r="AO490" s="4">
        <v>2</v>
      </c>
      <c r="AP490" s="5">
        <v>0.85996527777777787</v>
      </c>
      <c r="AQ490" s="4">
        <v>47.163071000000002</v>
      </c>
      <c r="AR490" s="4">
        <v>-88.484245000000001</v>
      </c>
      <c r="AS490" s="4">
        <v>318.60000000000002</v>
      </c>
      <c r="AT490" s="4">
        <v>43.5</v>
      </c>
      <c r="AU490" s="4">
        <v>12</v>
      </c>
      <c r="AV490" s="4">
        <v>8</v>
      </c>
      <c r="AW490" s="4" t="s">
        <v>198</v>
      </c>
      <c r="AX490" s="4">
        <v>1.4</v>
      </c>
      <c r="AY490" s="4">
        <v>1.8395999999999999</v>
      </c>
      <c r="AZ490" s="4">
        <v>3.5547</v>
      </c>
      <c r="BA490" s="4">
        <v>14.023</v>
      </c>
      <c r="BB490" s="4">
        <v>11.86</v>
      </c>
      <c r="BC490" s="4">
        <v>0.85</v>
      </c>
      <c r="BD490" s="4">
        <v>17.643000000000001</v>
      </c>
      <c r="BE490" s="4">
        <v>1364.9380000000001</v>
      </c>
      <c r="BF490" s="4">
        <v>752.77800000000002</v>
      </c>
      <c r="BG490" s="4">
        <v>4.4269999999999996</v>
      </c>
      <c r="BH490" s="4">
        <v>0</v>
      </c>
      <c r="BI490" s="4">
        <v>4.4269999999999996</v>
      </c>
      <c r="BJ490" s="4">
        <v>3.3279999999999998</v>
      </c>
      <c r="BK490" s="4">
        <v>0</v>
      </c>
      <c r="BL490" s="4">
        <v>3.3279999999999998</v>
      </c>
      <c r="BM490" s="4">
        <v>160.07490000000001</v>
      </c>
      <c r="BQ490" s="4">
        <v>541.43200000000002</v>
      </c>
      <c r="BR490" s="4">
        <v>0.72699999999999998</v>
      </c>
      <c r="BS490" s="4">
        <v>-5</v>
      </c>
      <c r="BT490" s="4">
        <v>-0.14127300000000001</v>
      </c>
      <c r="BU490" s="4">
        <v>17.766062000000002</v>
      </c>
      <c r="BV490" s="4">
        <v>-2.8537089999999998</v>
      </c>
    </row>
    <row r="491" spans="1:74" x14ac:dyDescent="0.25">
      <c r="A491" s="2">
        <v>42067</v>
      </c>
      <c r="B491" s="3">
        <v>2.5777777777777774E-2</v>
      </c>
      <c r="C491" s="4">
        <v>7.6959999999999997</v>
      </c>
      <c r="D491" s="4">
        <v>6.7557</v>
      </c>
      <c r="E491" s="4">
        <v>67557.456210000004</v>
      </c>
      <c r="F491" s="4">
        <v>231.5</v>
      </c>
      <c r="G491" s="4">
        <v>-2.6</v>
      </c>
      <c r="H491" s="4">
        <v>22814</v>
      </c>
      <c r="J491" s="4">
        <v>4.0999999999999996</v>
      </c>
      <c r="K491" s="4">
        <v>0.84599999999999997</v>
      </c>
      <c r="L491" s="4">
        <v>6.5110000000000001</v>
      </c>
      <c r="M491" s="4">
        <v>5.7154999999999996</v>
      </c>
      <c r="N491" s="4">
        <v>195.88669999999999</v>
      </c>
      <c r="O491" s="4">
        <v>0</v>
      </c>
      <c r="P491" s="4">
        <v>195.9</v>
      </c>
      <c r="Q491" s="4">
        <v>147.26560000000001</v>
      </c>
      <c r="R491" s="4">
        <v>0</v>
      </c>
      <c r="S491" s="4">
        <v>147.30000000000001</v>
      </c>
      <c r="T491" s="4">
        <v>22814</v>
      </c>
      <c r="W491" s="4">
        <v>0</v>
      </c>
      <c r="X491" s="4">
        <v>3.4687000000000001</v>
      </c>
      <c r="Y491" s="4">
        <v>11.9</v>
      </c>
      <c r="Z491" s="4">
        <v>853</v>
      </c>
      <c r="AA491" s="4">
        <v>880</v>
      </c>
      <c r="AB491" s="4">
        <v>839</v>
      </c>
      <c r="AC491" s="4">
        <v>61</v>
      </c>
      <c r="AD491" s="4">
        <v>4.75</v>
      </c>
      <c r="AE491" s="4">
        <v>0.11</v>
      </c>
      <c r="AF491" s="4">
        <v>979</v>
      </c>
      <c r="AG491" s="4">
        <v>-16</v>
      </c>
      <c r="AH491" s="4">
        <v>10</v>
      </c>
      <c r="AI491" s="4">
        <v>9</v>
      </c>
      <c r="AJ491" s="4">
        <v>189</v>
      </c>
      <c r="AK491" s="4">
        <v>138</v>
      </c>
      <c r="AL491" s="4">
        <v>3</v>
      </c>
      <c r="AM491" s="4">
        <v>195</v>
      </c>
      <c r="AN491" s="4" t="s">
        <v>155</v>
      </c>
      <c r="AO491" s="4">
        <v>2</v>
      </c>
      <c r="AP491" s="5">
        <v>0.8599768518518518</v>
      </c>
      <c r="AQ491" s="4">
        <v>47.163243999999999</v>
      </c>
      <c r="AR491" s="4">
        <v>-88.484292999999994</v>
      </c>
      <c r="AS491" s="4">
        <v>319</v>
      </c>
      <c r="AT491" s="4">
        <v>43.6</v>
      </c>
      <c r="AU491" s="4">
        <v>12</v>
      </c>
      <c r="AV491" s="4">
        <v>8</v>
      </c>
      <c r="AW491" s="4" t="s">
        <v>198</v>
      </c>
      <c r="AX491" s="4">
        <v>1.4</v>
      </c>
      <c r="AY491" s="4">
        <v>1.9</v>
      </c>
      <c r="AZ491" s="4">
        <v>3.6</v>
      </c>
      <c r="BA491" s="4">
        <v>14.023</v>
      </c>
      <c r="BB491" s="4">
        <v>11.53</v>
      </c>
      <c r="BC491" s="4">
        <v>0.82</v>
      </c>
      <c r="BD491" s="4">
        <v>18.2</v>
      </c>
      <c r="BE491" s="4">
        <v>1360.527</v>
      </c>
      <c r="BF491" s="4">
        <v>760.13900000000001</v>
      </c>
      <c r="BG491" s="4">
        <v>4.2859999999999996</v>
      </c>
      <c r="BH491" s="4">
        <v>0</v>
      </c>
      <c r="BI491" s="4">
        <v>4.2859999999999996</v>
      </c>
      <c r="BJ491" s="4">
        <v>3.2229999999999999</v>
      </c>
      <c r="BK491" s="4">
        <v>0</v>
      </c>
      <c r="BL491" s="4">
        <v>3.2229999999999999</v>
      </c>
      <c r="BM491" s="4">
        <v>157.64590000000001</v>
      </c>
      <c r="BQ491" s="4">
        <v>527.01800000000003</v>
      </c>
      <c r="BR491" s="4">
        <v>0.75157499999999999</v>
      </c>
      <c r="BS491" s="4">
        <v>-5</v>
      </c>
      <c r="BT491" s="4">
        <v>-0.14199999999999999</v>
      </c>
      <c r="BU491" s="4">
        <v>18.366624000000002</v>
      </c>
      <c r="BV491" s="4">
        <v>-2.8683999999999998</v>
      </c>
    </row>
    <row r="492" spans="1:74" x14ac:dyDescent="0.25">
      <c r="A492" s="2">
        <v>42067</v>
      </c>
      <c r="B492" s="3">
        <v>2.5789351851851851E-2</v>
      </c>
      <c r="C492" s="4">
        <v>8.2859999999999996</v>
      </c>
      <c r="D492" s="4">
        <v>5.4823000000000004</v>
      </c>
      <c r="E492" s="4">
        <v>54823.333330000001</v>
      </c>
      <c r="F492" s="4">
        <v>201.7</v>
      </c>
      <c r="G492" s="4">
        <v>-2.6</v>
      </c>
      <c r="H492" s="4">
        <v>22628.5</v>
      </c>
      <c r="J492" s="4">
        <v>4.0999999999999996</v>
      </c>
      <c r="K492" s="4">
        <v>0.85419999999999996</v>
      </c>
      <c r="L492" s="4">
        <v>7.0780000000000003</v>
      </c>
      <c r="M492" s="4">
        <v>4.6832000000000003</v>
      </c>
      <c r="N492" s="4">
        <v>172.30340000000001</v>
      </c>
      <c r="O492" s="4">
        <v>0</v>
      </c>
      <c r="P492" s="4">
        <v>172.3</v>
      </c>
      <c r="Q492" s="4">
        <v>129.5359</v>
      </c>
      <c r="R492" s="4">
        <v>0</v>
      </c>
      <c r="S492" s="4">
        <v>129.5</v>
      </c>
      <c r="T492" s="4">
        <v>22628.4872</v>
      </c>
      <c r="W492" s="4">
        <v>0</v>
      </c>
      <c r="X492" s="4">
        <v>3.5024000000000002</v>
      </c>
      <c r="Y492" s="4">
        <v>12</v>
      </c>
      <c r="Z492" s="4">
        <v>852</v>
      </c>
      <c r="AA492" s="4">
        <v>880</v>
      </c>
      <c r="AB492" s="4">
        <v>838</v>
      </c>
      <c r="AC492" s="4">
        <v>61</v>
      </c>
      <c r="AD492" s="4">
        <v>4.75</v>
      </c>
      <c r="AE492" s="4">
        <v>0.11</v>
      </c>
      <c r="AF492" s="4">
        <v>979</v>
      </c>
      <c r="AG492" s="4">
        <v>-16</v>
      </c>
      <c r="AH492" s="4">
        <v>10</v>
      </c>
      <c r="AI492" s="4">
        <v>9</v>
      </c>
      <c r="AJ492" s="4">
        <v>189</v>
      </c>
      <c r="AK492" s="4">
        <v>137.69999999999999</v>
      </c>
      <c r="AL492" s="4">
        <v>3.3</v>
      </c>
      <c r="AM492" s="4">
        <v>195</v>
      </c>
      <c r="AN492" s="4" t="s">
        <v>155</v>
      </c>
      <c r="AO492" s="4">
        <v>2</v>
      </c>
      <c r="AP492" s="5">
        <v>0.85998842592592595</v>
      </c>
      <c r="AQ492" s="4">
        <v>47.163415999999998</v>
      </c>
      <c r="AR492" s="4">
        <v>-88.484341000000001</v>
      </c>
      <c r="AS492" s="4">
        <v>319.2</v>
      </c>
      <c r="AT492" s="4">
        <v>43.6</v>
      </c>
      <c r="AU492" s="4">
        <v>12</v>
      </c>
      <c r="AV492" s="4">
        <v>7</v>
      </c>
      <c r="AW492" s="4" t="s">
        <v>199</v>
      </c>
      <c r="AX492" s="4">
        <v>1.4</v>
      </c>
      <c r="AY492" s="4">
        <v>1.9</v>
      </c>
      <c r="AZ492" s="4">
        <v>3.6</v>
      </c>
      <c r="BA492" s="4">
        <v>14.023</v>
      </c>
      <c r="BB492" s="4">
        <v>12.21</v>
      </c>
      <c r="BC492" s="4">
        <v>0.87</v>
      </c>
      <c r="BD492" s="4">
        <v>17.064</v>
      </c>
      <c r="BE492" s="4">
        <v>1530.204</v>
      </c>
      <c r="BF492" s="4">
        <v>644.40300000000002</v>
      </c>
      <c r="BG492" s="4">
        <v>3.9009999999999998</v>
      </c>
      <c r="BH492" s="4">
        <v>0</v>
      </c>
      <c r="BI492" s="4">
        <v>3.9009999999999998</v>
      </c>
      <c r="BJ492" s="4">
        <v>2.9329999999999998</v>
      </c>
      <c r="BK492" s="4">
        <v>0</v>
      </c>
      <c r="BL492" s="4">
        <v>2.9329999999999998</v>
      </c>
      <c r="BM492" s="4">
        <v>161.7758</v>
      </c>
      <c r="BQ492" s="4">
        <v>550.55100000000004</v>
      </c>
      <c r="BR492" s="4">
        <v>0.75972200000000001</v>
      </c>
      <c r="BS492" s="4">
        <v>-5</v>
      </c>
      <c r="BT492" s="4">
        <v>-0.14227100000000001</v>
      </c>
      <c r="BU492" s="4">
        <v>18.565712999999999</v>
      </c>
      <c r="BV492" s="4">
        <v>-2.873869</v>
      </c>
    </row>
    <row r="493" spans="1:74" x14ac:dyDescent="0.25">
      <c r="A493" s="2">
        <v>42067</v>
      </c>
      <c r="B493" s="3">
        <v>2.5800925925925925E-2</v>
      </c>
      <c r="C493" s="4">
        <v>8.9489999999999998</v>
      </c>
      <c r="D493" s="4">
        <v>4.5495000000000001</v>
      </c>
      <c r="E493" s="4">
        <v>45494.622949999997</v>
      </c>
      <c r="F493" s="4">
        <v>179.9</v>
      </c>
      <c r="G493" s="4">
        <v>-2.5</v>
      </c>
      <c r="H493" s="4">
        <v>22269.8</v>
      </c>
      <c r="J493" s="4">
        <v>4.0999999999999996</v>
      </c>
      <c r="K493" s="4">
        <v>0.85840000000000005</v>
      </c>
      <c r="L493" s="4">
        <v>7.6816000000000004</v>
      </c>
      <c r="M493" s="4">
        <v>3.9051</v>
      </c>
      <c r="N493" s="4">
        <v>154.44640000000001</v>
      </c>
      <c r="O493" s="4">
        <v>0</v>
      </c>
      <c r="P493" s="4">
        <v>154.4</v>
      </c>
      <c r="Q493" s="4">
        <v>116.1112</v>
      </c>
      <c r="R493" s="4">
        <v>0</v>
      </c>
      <c r="S493" s="4">
        <v>116.1</v>
      </c>
      <c r="T493" s="4">
        <v>22269.7772</v>
      </c>
      <c r="W493" s="4">
        <v>0</v>
      </c>
      <c r="X493" s="4">
        <v>3.5192999999999999</v>
      </c>
      <c r="Y493" s="4">
        <v>12</v>
      </c>
      <c r="Z493" s="4">
        <v>852</v>
      </c>
      <c r="AA493" s="4">
        <v>879</v>
      </c>
      <c r="AB493" s="4">
        <v>837</v>
      </c>
      <c r="AC493" s="4">
        <v>61</v>
      </c>
      <c r="AD493" s="4">
        <v>4.75</v>
      </c>
      <c r="AE493" s="4">
        <v>0.11</v>
      </c>
      <c r="AF493" s="4">
        <v>979</v>
      </c>
      <c r="AG493" s="4">
        <v>-16</v>
      </c>
      <c r="AH493" s="4">
        <v>9.7302700000000009</v>
      </c>
      <c r="AI493" s="4">
        <v>9</v>
      </c>
      <c r="AJ493" s="4">
        <v>189</v>
      </c>
      <c r="AK493" s="4">
        <v>137.30000000000001</v>
      </c>
      <c r="AL493" s="4">
        <v>3.3</v>
      </c>
      <c r="AM493" s="4">
        <v>195</v>
      </c>
      <c r="AN493" s="4" t="s">
        <v>155</v>
      </c>
      <c r="AO493" s="4">
        <v>2</v>
      </c>
      <c r="AP493" s="5">
        <v>0.86</v>
      </c>
      <c r="AQ493" s="4">
        <v>47.163572000000002</v>
      </c>
      <c r="AR493" s="4">
        <v>-88.484482999999997</v>
      </c>
      <c r="AS493" s="4">
        <v>319.5</v>
      </c>
      <c r="AT493" s="4">
        <v>43.9</v>
      </c>
      <c r="AU493" s="4">
        <v>12</v>
      </c>
      <c r="AV493" s="4">
        <v>7</v>
      </c>
      <c r="AW493" s="4" t="s">
        <v>199</v>
      </c>
      <c r="AX493" s="4">
        <v>1.4</v>
      </c>
      <c r="AY493" s="4">
        <v>1.9</v>
      </c>
      <c r="AZ493" s="4">
        <v>3.6</v>
      </c>
      <c r="BA493" s="4">
        <v>14.023</v>
      </c>
      <c r="BB493" s="4">
        <v>12.58</v>
      </c>
      <c r="BC493" s="4">
        <v>0.9</v>
      </c>
      <c r="BD493" s="4">
        <v>16.501000000000001</v>
      </c>
      <c r="BE493" s="4">
        <v>1686.075</v>
      </c>
      <c r="BF493" s="4">
        <v>545.55200000000002</v>
      </c>
      <c r="BG493" s="4">
        <v>3.55</v>
      </c>
      <c r="BH493" s="4">
        <v>0</v>
      </c>
      <c r="BI493" s="4">
        <v>3.55</v>
      </c>
      <c r="BJ493" s="4">
        <v>2.669</v>
      </c>
      <c r="BK493" s="4">
        <v>0</v>
      </c>
      <c r="BL493" s="4">
        <v>2.669</v>
      </c>
      <c r="BM493" s="4">
        <v>161.64529999999999</v>
      </c>
      <c r="BQ493" s="4">
        <v>561.66999999999996</v>
      </c>
      <c r="BR493" s="4">
        <v>0.65444800000000003</v>
      </c>
      <c r="BS493" s="4">
        <v>-5</v>
      </c>
      <c r="BT493" s="4">
        <v>-0.14327000000000001</v>
      </c>
      <c r="BU493" s="4">
        <v>15.993062</v>
      </c>
      <c r="BV493" s="4">
        <v>-2.8940489999999999</v>
      </c>
    </row>
    <row r="494" spans="1:74" x14ac:dyDescent="0.25">
      <c r="A494" s="2">
        <v>42067</v>
      </c>
      <c r="B494" s="3">
        <v>2.5812500000000002E-2</v>
      </c>
      <c r="C494" s="4">
        <v>9.3160000000000007</v>
      </c>
      <c r="D494" s="4">
        <v>4.0397999999999996</v>
      </c>
      <c r="E494" s="4">
        <v>40397.777779999997</v>
      </c>
      <c r="F494" s="4">
        <v>164.9</v>
      </c>
      <c r="G494" s="4">
        <v>-2.5</v>
      </c>
      <c r="H494" s="4">
        <v>22192.2</v>
      </c>
      <c r="J494" s="4">
        <v>4.0999999999999996</v>
      </c>
      <c r="K494" s="4">
        <v>0.86029999999999995</v>
      </c>
      <c r="L494" s="4">
        <v>8.0146999999999995</v>
      </c>
      <c r="M494" s="4">
        <v>3.4756</v>
      </c>
      <c r="N494" s="4">
        <v>141.8306</v>
      </c>
      <c r="O494" s="4">
        <v>0</v>
      </c>
      <c r="P494" s="4">
        <v>141.80000000000001</v>
      </c>
      <c r="Q494" s="4">
        <v>106.6267</v>
      </c>
      <c r="R494" s="4">
        <v>0</v>
      </c>
      <c r="S494" s="4">
        <v>106.6</v>
      </c>
      <c r="T494" s="4">
        <v>22192.242600000001</v>
      </c>
      <c r="W494" s="4">
        <v>0</v>
      </c>
      <c r="X494" s="4">
        <v>3.5274000000000001</v>
      </c>
      <c r="Y494" s="4">
        <v>11.9</v>
      </c>
      <c r="Z494" s="4">
        <v>852</v>
      </c>
      <c r="AA494" s="4">
        <v>879</v>
      </c>
      <c r="AB494" s="4">
        <v>838</v>
      </c>
      <c r="AC494" s="4">
        <v>61</v>
      </c>
      <c r="AD494" s="4">
        <v>4.75</v>
      </c>
      <c r="AE494" s="4">
        <v>0.11</v>
      </c>
      <c r="AF494" s="4">
        <v>979</v>
      </c>
      <c r="AG494" s="4">
        <v>-16</v>
      </c>
      <c r="AH494" s="4">
        <v>9.2687310000000007</v>
      </c>
      <c r="AI494" s="4">
        <v>9</v>
      </c>
      <c r="AJ494" s="4">
        <v>189</v>
      </c>
      <c r="AK494" s="4">
        <v>138</v>
      </c>
      <c r="AL494" s="4">
        <v>3</v>
      </c>
      <c r="AM494" s="4">
        <v>195</v>
      </c>
      <c r="AN494" s="4" t="s">
        <v>155</v>
      </c>
      <c r="AO494" s="4">
        <v>2</v>
      </c>
      <c r="AP494" s="5">
        <v>0.86001157407407414</v>
      </c>
      <c r="AQ494" s="4">
        <v>47.163733000000001</v>
      </c>
      <c r="AR494" s="4">
        <v>-88.484593000000004</v>
      </c>
      <c r="AS494" s="4">
        <v>319.7</v>
      </c>
      <c r="AT494" s="4">
        <v>44</v>
      </c>
      <c r="AU494" s="4">
        <v>12</v>
      </c>
      <c r="AV494" s="4">
        <v>8</v>
      </c>
      <c r="AW494" s="4" t="s">
        <v>199</v>
      </c>
      <c r="AX494" s="4">
        <v>1.3150999999999999</v>
      </c>
      <c r="AY494" s="4">
        <v>1.9</v>
      </c>
      <c r="AZ494" s="4">
        <v>2.5811999999999999</v>
      </c>
      <c r="BA494" s="4">
        <v>14.023</v>
      </c>
      <c r="BB494" s="4">
        <v>12.77</v>
      </c>
      <c r="BC494" s="4">
        <v>0.91</v>
      </c>
      <c r="BD494" s="4">
        <v>16.233000000000001</v>
      </c>
      <c r="BE494" s="4">
        <v>1772.6110000000001</v>
      </c>
      <c r="BF494" s="4">
        <v>489.24799999999999</v>
      </c>
      <c r="BG494" s="4">
        <v>3.2850000000000001</v>
      </c>
      <c r="BH494" s="4">
        <v>0</v>
      </c>
      <c r="BI494" s="4">
        <v>3.2850000000000001</v>
      </c>
      <c r="BJ494" s="4">
        <v>2.4700000000000002</v>
      </c>
      <c r="BK494" s="4">
        <v>0</v>
      </c>
      <c r="BL494" s="4">
        <v>2.4700000000000002</v>
      </c>
      <c r="BM494" s="4">
        <v>162.31039999999999</v>
      </c>
      <c r="BQ494" s="4">
        <v>567.25199999999995</v>
      </c>
      <c r="BR494" s="4">
        <v>0.60739600000000005</v>
      </c>
      <c r="BS494" s="4">
        <v>-5</v>
      </c>
      <c r="BT494" s="4">
        <v>-0.14399999999999999</v>
      </c>
      <c r="BU494" s="4">
        <v>14.84323</v>
      </c>
      <c r="BV494" s="4">
        <v>-2.9087999999999998</v>
      </c>
    </row>
    <row r="495" spans="1:74" x14ac:dyDescent="0.25">
      <c r="A495" s="2">
        <v>42067</v>
      </c>
      <c r="B495" s="3">
        <v>2.5824074074074072E-2</v>
      </c>
      <c r="C495" s="4">
        <v>9.4740000000000002</v>
      </c>
      <c r="D495" s="4">
        <v>3.7690999999999999</v>
      </c>
      <c r="E495" s="4">
        <v>37690.774360000003</v>
      </c>
      <c r="F495" s="4">
        <v>210.8</v>
      </c>
      <c r="G495" s="4">
        <v>-2.5</v>
      </c>
      <c r="H495" s="4">
        <v>22086.2</v>
      </c>
      <c r="J495" s="4">
        <v>4.0999999999999996</v>
      </c>
      <c r="K495" s="4">
        <v>0.86180000000000001</v>
      </c>
      <c r="L495" s="4">
        <v>8.1648999999999994</v>
      </c>
      <c r="M495" s="4">
        <v>3.2483</v>
      </c>
      <c r="N495" s="4">
        <v>181.69929999999999</v>
      </c>
      <c r="O495" s="4">
        <v>0</v>
      </c>
      <c r="P495" s="4">
        <v>181.7</v>
      </c>
      <c r="Q495" s="4">
        <v>136.59960000000001</v>
      </c>
      <c r="R495" s="4">
        <v>0</v>
      </c>
      <c r="S495" s="4">
        <v>136.6</v>
      </c>
      <c r="T495" s="4">
        <v>22086.225600000002</v>
      </c>
      <c r="W495" s="4">
        <v>0</v>
      </c>
      <c r="X495" s="4">
        <v>3.5335000000000001</v>
      </c>
      <c r="Y495" s="4">
        <v>12</v>
      </c>
      <c r="Z495" s="4">
        <v>851</v>
      </c>
      <c r="AA495" s="4">
        <v>879</v>
      </c>
      <c r="AB495" s="4">
        <v>837</v>
      </c>
      <c r="AC495" s="4">
        <v>61</v>
      </c>
      <c r="AD495" s="4">
        <v>4.75</v>
      </c>
      <c r="AE495" s="4">
        <v>0.11</v>
      </c>
      <c r="AF495" s="4">
        <v>979</v>
      </c>
      <c r="AG495" s="4">
        <v>-16</v>
      </c>
      <c r="AH495" s="4">
        <v>9.7322679999999995</v>
      </c>
      <c r="AI495" s="4">
        <v>9</v>
      </c>
      <c r="AJ495" s="4">
        <v>189</v>
      </c>
      <c r="AK495" s="4">
        <v>138</v>
      </c>
      <c r="AL495" s="4">
        <v>3.3</v>
      </c>
      <c r="AM495" s="4">
        <v>195</v>
      </c>
      <c r="AN495" s="4" t="s">
        <v>155</v>
      </c>
      <c r="AO495" s="4">
        <v>2</v>
      </c>
      <c r="AP495" s="5">
        <v>0.86002314814814806</v>
      </c>
      <c r="AQ495" s="4">
        <v>47.163881000000003</v>
      </c>
      <c r="AR495" s="4">
        <v>-88.484774999999999</v>
      </c>
      <c r="AS495" s="4">
        <v>319.5</v>
      </c>
      <c r="AT495" s="4">
        <v>45.4</v>
      </c>
      <c r="AU495" s="4">
        <v>12</v>
      </c>
      <c r="AV495" s="4">
        <v>8</v>
      </c>
      <c r="AW495" s="4" t="s">
        <v>200</v>
      </c>
      <c r="AX495" s="4">
        <v>1.6392610000000001</v>
      </c>
      <c r="AY495" s="4">
        <v>2.0696300000000001</v>
      </c>
      <c r="AZ495" s="4">
        <v>2.7392609999999999</v>
      </c>
      <c r="BA495" s="4">
        <v>14.023</v>
      </c>
      <c r="BB495" s="4">
        <v>12.91</v>
      </c>
      <c r="BC495" s="4">
        <v>0.92</v>
      </c>
      <c r="BD495" s="4">
        <v>16.033000000000001</v>
      </c>
      <c r="BE495" s="4">
        <v>1817.4960000000001</v>
      </c>
      <c r="BF495" s="4">
        <v>460.20699999999999</v>
      </c>
      <c r="BG495" s="4">
        <v>4.2359999999999998</v>
      </c>
      <c r="BH495" s="4">
        <v>0</v>
      </c>
      <c r="BI495" s="4">
        <v>4.2359999999999998</v>
      </c>
      <c r="BJ495" s="4">
        <v>3.1840000000000002</v>
      </c>
      <c r="BK495" s="4">
        <v>0</v>
      </c>
      <c r="BL495" s="4">
        <v>3.1840000000000002</v>
      </c>
      <c r="BM495" s="4">
        <v>162.57820000000001</v>
      </c>
      <c r="BQ495" s="4">
        <v>571.904</v>
      </c>
      <c r="BR495" s="4">
        <v>0.53312599999999999</v>
      </c>
      <c r="BS495" s="4">
        <v>-5</v>
      </c>
      <c r="BT495" s="4">
        <v>-0.14480299999999999</v>
      </c>
      <c r="BU495" s="4">
        <v>13.028264</v>
      </c>
      <c r="BV495" s="4">
        <v>-2.9250250000000002</v>
      </c>
    </row>
    <row r="496" spans="1:74" x14ac:dyDescent="0.25">
      <c r="A496" s="2">
        <v>42067</v>
      </c>
      <c r="B496" s="3">
        <v>2.5835648148148149E-2</v>
      </c>
      <c r="C496" s="4">
        <v>9.8620000000000001</v>
      </c>
      <c r="D496" s="4">
        <v>3.5268999999999999</v>
      </c>
      <c r="E496" s="4">
        <v>35268.668890000001</v>
      </c>
      <c r="F496" s="4">
        <v>255.4</v>
      </c>
      <c r="G496" s="4">
        <v>-2.5</v>
      </c>
      <c r="H496" s="4">
        <v>21685.8</v>
      </c>
      <c r="J496" s="4">
        <v>4.0999999999999996</v>
      </c>
      <c r="K496" s="4">
        <v>0.86140000000000005</v>
      </c>
      <c r="L496" s="4">
        <v>8.4953000000000003</v>
      </c>
      <c r="M496" s="4">
        <v>3.0381</v>
      </c>
      <c r="N496" s="4">
        <v>220.04040000000001</v>
      </c>
      <c r="O496" s="4">
        <v>0</v>
      </c>
      <c r="P496" s="4">
        <v>220</v>
      </c>
      <c r="Q496" s="4">
        <v>165.42410000000001</v>
      </c>
      <c r="R496" s="4">
        <v>0</v>
      </c>
      <c r="S496" s="4">
        <v>165.4</v>
      </c>
      <c r="T496" s="4">
        <v>21685.7683</v>
      </c>
      <c r="W496" s="4">
        <v>0</v>
      </c>
      <c r="X496" s="4">
        <v>3.5318000000000001</v>
      </c>
      <c r="Y496" s="4">
        <v>11.9</v>
      </c>
      <c r="Z496" s="4">
        <v>851</v>
      </c>
      <c r="AA496" s="4">
        <v>879</v>
      </c>
      <c r="AB496" s="4">
        <v>836</v>
      </c>
      <c r="AC496" s="4">
        <v>61</v>
      </c>
      <c r="AD496" s="4">
        <v>4.75</v>
      </c>
      <c r="AE496" s="4">
        <v>0.11</v>
      </c>
      <c r="AF496" s="4">
        <v>979</v>
      </c>
      <c r="AG496" s="4">
        <v>-16</v>
      </c>
      <c r="AH496" s="4">
        <v>9.2667330000000003</v>
      </c>
      <c r="AI496" s="4">
        <v>9</v>
      </c>
      <c r="AJ496" s="4">
        <v>189.3</v>
      </c>
      <c r="AK496" s="4">
        <v>138</v>
      </c>
      <c r="AL496" s="4">
        <v>3.1</v>
      </c>
      <c r="AM496" s="4">
        <v>195</v>
      </c>
      <c r="AN496" s="4" t="s">
        <v>155</v>
      </c>
      <c r="AO496" s="4">
        <v>2</v>
      </c>
      <c r="AP496" s="5">
        <v>0.86003472222222221</v>
      </c>
      <c r="AQ496" s="4">
        <v>47.164014999999999</v>
      </c>
      <c r="AR496" s="4">
        <v>-88.484966999999997</v>
      </c>
      <c r="AS496" s="4">
        <v>319.60000000000002</v>
      </c>
      <c r="AT496" s="4">
        <v>45.8</v>
      </c>
      <c r="AU496" s="4">
        <v>12</v>
      </c>
      <c r="AV496" s="4">
        <v>8</v>
      </c>
      <c r="AW496" s="4" t="s">
        <v>200</v>
      </c>
      <c r="AX496" s="4">
        <v>1.487894</v>
      </c>
      <c r="AY496" s="4">
        <v>2.1424210000000001</v>
      </c>
      <c r="AZ496" s="4">
        <v>2.8</v>
      </c>
      <c r="BA496" s="4">
        <v>14.023</v>
      </c>
      <c r="BB496" s="4">
        <v>12.87</v>
      </c>
      <c r="BC496" s="4">
        <v>0.92</v>
      </c>
      <c r="BD496" s="4">
        <v>16.088999999999999</v>
      </c>
      <c r="BE496" s="4">
        <v>1879.9559999999999</v>
      </c>
      <c r="BF496" s="4">
        <v>427.9</v>
      </c>
      <c r="BG496" s="4">
        <v>5.0990000000000002</v>
      </c>
      <c r="BH496" s="4">
        <v>0</v>
      </c>
      <c r="BI496" s="4">
        <v>5.0990000000000002</v>
      </c>
      <c r="BJ496" s="4">
        <v>3.8340000000000001</v>
      </c>
      <c r="BK496" s="4">
        <v>0</v>
      </c>
      <c r="BL496" s="4">
        <v>3.8340000000000001</v>
      </c>
      <c r="BM496" s="4">
        <v>158.69460000000001</v>
      </c>
      <c r="BQ496" s="4">
        <v>568.27499999999998</v>
      </c>
      <c r="BR496" s="4">
        <v>0.48905700000000002</v>
      </c>
      <c r="BS496" s="4">
        <v>-5</v>
      </c>
      <c r="BT496" s="4">
        <v>-0.146733</v>
      </c>
      <c r="BU496" s="4">
        <v>11.951328999999999</v>
      </c>
      <c r="BV496" s="4">
        <v>-2.9640119999999999</v>
      </c>
    </row>
    <row r="497" spans="1:74" x14ac:dyDescent="0.25">
      <c r="A497" s="2">
        <v>42067</v>
      </c>
      <c r="B497" s="3">
        <v>2.5847222222222219E-2</v>
      </c>
      <c r="C497" s="4">
        <v>9.375</v>
      </c>
      <c r="D497" s="4">
        <v>3.3687999999999998</v>
      </c>
      <c r="E497" s="4">
        <v>33687.970050000004</v>
      </c>
      <c r="F497" s="4">
        <v>259.3</v>
      </c>
      <c r="G497" s="4">
        <v>-2.5</v>
      </c>
      <c r="H497" s="4">
        <v>21832.3</v>
      </c>
      <c r="J497" s="4">
        <v>4.0999999999999996</v>
      </c>
      <c r="K497" s="4">
        <v>0.86650000000000005</v>
      </c>
      <c r="L497" s="4">
        <v>8.1234999999999999</v>
      </c>
      <c r="M497" s="4">
        <v>2.9190999999999998</v>
      </c>
      <c r="N497" s="4">
        <v>224.70580000000001</v>
      </c>
      <c r="O497" s="4">
        <v>0</v>
      </c>
      <c r="P497" s="4">
        <v>224.7</v>
      </c>
      <c r="Q497" s="4">
        <v>168.9315</v>
      </c>
      <c r="R497" s="4">
        <v>0</v>
      </c>
      <c r="S497" s="4">
        <v>168.9</v>
      </c>
      <c r="T497" s="4">
        <v>21832.286899999999</v>
      </c>
      <c r="W497" s="4">
        <v>0</v>
      </c>
      <c r="X497" s="4">
        <v>3.5527000000000002</v>
      </c>
      <c r="Y497" s="4">
        <v>12</v>
      </c>
      <c r="Z497" s="4">
        <v>851</v>
      </c>
      <c r="AA497" s="4">
        <v>877</v>
      </c>
      <c r="AB497" s="4">
        <v>836</v>
      </c>
      <c r="AC497" s="4">
        <v>61</v>
      </c>
      <c r="AD497" s="4">
        <v>4.75</v>
      </c>
      <c r="AE497" s="4">
        <v>0.11</v>
      </c>
      <c r="AF497" s="4">
        <v>979</v>
      </c>
      <c r="AG497" s="4">
        <v>-16</v>
      </c>
      <c r="AH497" s="4">
        <v>9.734</v>
      </c>
      <c r="AI497" s="4">
        <v>9</v>
      </c>
      <c r="AJ497" s="4">
        <v>189.7</v>
      </c>
      <c r="AK497" s="4">
        <v>138</v>
      </c>
      <c r="AL497" s="4">
        <v>2.8</v>
      </c>
      <c r="AM497" s="4">
        <v>195</v>
      </c>
      <c r="AN497" s="4" t="s">
        <v>155</v>
      </c>
      <c r="AO497" s="4">
        <v>2</v>
      </c>
      <c r="AP497" s="5">
        <v>0.86003472222222221</v>
      </c>
      <c r="AQ497" s="4">
        <v>47.164147</v>
      </c>
      <c r="AR497" s="4">
        <v>-88.485158999999996</v>
      </c>
      <c r="AS497" s="4">
        <v>319.8</v>
      </c>
      <c r="AT497" s="4">
        <v>45.9</v>
      </c>
      <c r="AU497" s="4">
        <v>12</v>
      </c>
      <c r="AV497" s="4">
        <v>8</v>
      </c>
      <c r="AW497" s="4" t="s">
        <v>200</v>
      </c>
      <c r="AX497" s="4">
        <v>1.2377689999999999</v>
      </c>
      <c r="AY497" s="4">
        <v>2.1924459999999999</v>
      </c>
      <c r="AZ497" s="4">
        <v>2.8</v>
      </c>
      <c r="BA497" s="4">
        <v>14.023</v>
      </c>
      <c r="BB497" s="4">
        <v>13.4</v>
      </c>
      <c r="BC497" s="4">
        <v>0.96</v>
      </c>
      <c r="BD497" s="4">
        <v>15.407</v>
      </c>
      <c r="BE497" s="4">
        <v>1862.596</v>
      </c>
      <c r="BF497" s="4">
        <v>425.98599999999999</v>
      </c>
      <c r="BG497" s="4">
        <v>5.3949999999999996</v>
      </c>
      <c r="BH497" s="4">
        <v>0</v>
      </c>
      <c r="BI497" s="4">
        <v>5.3949999999999996</v>
      </c>
      <c r="BJ497" s="4">
        <v>4.056</v>
      </c>
      <c r="BK497" s="4">
        <v>0</v>
      </c>
      <c r="BL497" s="4">
        <v>4.056</v>
      </c>
      <c r="BM497" s="4">
        <v>165.53620000000001</v>
      </c>
      <c r="BQ497" s="4">
        <v>592.27700000000004</v>
      </c>
      <c r="BR497" s="4">
        <v>0.36470999999999998</v>
      </c>
      <c r="BS497" s="4">
        <v>-5</v>
      </c>
      <c r="BT497" s="4">
        <v>-0.146532</v>
      </c>
      <c r="BU497" s="4">
        <v>8.9126010000000004</v>
      </c>
      <c r="BV497" s="4">
        <v>-2.959946</v>
      </c>
    </row>
    <row r="498" spans="1:74" x14ac:dyDescent="0.25">
      <c r="A498" s="2">
        <v>42067</v>
      </c>
      <c r="B498" s="3">
        <v>2.5858796296296296E-2</v>
      </c>
      <c r="C498" s="4">
        <v>7.8159999999999998</v>
      </c>
      <c r="D498" s="4">
        <v>3.8849</v>
      </c>
      <c r="E498" s="4">
        <v>38848.969069999999</v>
      </c>
      <c r="F498" s="4">
        <v>226.7</v>
      </c>
      <c r="G498" s="4">
        <v>-2.4</v>
      </c>
      <c r="H498" s="4">
        <v>24796.1</v>
      </c>
      <c r="J498" s="4">
        <v>4.0999999999999996</v>
      </c>
      <c r="K498" s="4">
        <v>0.87090000000000001</v>
      </c>
      <c r="L498" s="4">
        <v>6.8075000000000001</v>
      </c>
      <c r="M498" s="4">
        <v>3.3835000000000002</v>
      </c>
      <c r="N498" s="4">
        <v>197.4385</v>
      </c>
      <c r="O498" s="4">
        <v>0</v>
      </c>
      <c r="P498" s="4">
        <v>197.4</v>
      </c>
      <c r="Q498" s="4">
        <v>148.43219999999999</v>
      </c>
      <c r="R498" s="4">
        <v>0</v>
      </c>
      <c r="S498" s="4">
        <v>148.4</v>
      </c>
      <c r="T498" s="4">
        <v>24796.105200000002</v>
      </c>
      <c r="W498" s="4">
        <v>0</v>
      </c>
      <c r="X498" s="4">
        <v>3.5708000000000002</v>
      </c>
      <c r="Y498" s="4">
        <v>11.9</v>
      </c>
      <c r="Z498" s="4">
        <v>851</v>
      </c>
      <c r="AA498" s="4">
        <v>877</v>
      </c>
      <c r="AB498" s="4">
        <v>837</v>
      </c>
      <c r="AC498" s="4">
        <v>61</v>
      </c>
      <c r="AD498" s="4">
        <v>4.75</v>
      </c>
      <c r="AE498" s="4">
        <v>0.11</v>
      </c>
      <c r="AF498" s="4">
        <v>979</v>
      </c>
      <c r="AG498" s="4">
        <v>-16</v>
      </c>
      <c r="AH498" s="4">
        <v>9</v>
      </c>
      <c r="AI498" s="4">
        <v>9</v>
      </c>
      <c r="AJ498" s="4">
        <v>189</v>
      </c>
      <c r="AK498" s="4">
        <v>138.30000000000001</v>
      </c>
      <c r="AL498" s="4">
        <v>1.9</v>
      </c>
      <c r="AM498" s="4">
        <v>195</v>
      </c>
      <c r="AN498" s="4" t="s">
        <v>155</v>
      </c>
      <c r="AO498" s="4">
        <v>2</v>
      </c>
      <c r="AP498" s="5">
        <v>0.8600578703703704</v>
      </c>
      <c r="AQ498" s="4">
        <v>47.164279999999998</v>
      </c>
      <c r="AR498" s="4">
        <v>-88.485348999999999</v>
      </c>
      <c r="AS498" s="4">
        <v>319.8</v>
      </c>
      <c r="AT498" s="4">
        <v>45.9</v>
      </c>
      <c r="AU498" s="4">
        <v>12</v>
      </c>
      <c r="AV498" s="4">
        <v>9</v>
      </c>
      <c r="AW498" s="4" t="s">
        <v>202</v>
      </c>
      <c r="AX498" s="4">
        <v>1.7943</v>
      </c>
      <c r="AY498" s="4">
        <v>2.5396000000000001</v>
      </c>
      <c r="AZ498" s="4">
        <v>3.4792000000000001</v>
      </c>
      <c r="BA498" s="4">
        <v>14.023</v>
      </c>
      <c r="BB498" s="4">
        <v>13.9</v>
      </c>
      <c r="BC498" s="4">
        <v>0.99</v>
      </c>
      <c r="BD498" s="4">
        <v>14.821</v>
      </c>
      <c r="BE498" s="4">
        <v>1629.4570000000001</v>
      </c>
      <c r="BF498" s="4">
        <v>515.45399999999995</v>
      </c>
      <c r="BG498" s="4">
        <v>4.9489999999999998</v>
      </c>
      <c r="BH498" s="4">
        <v>0</v>
      </c>
      <c r="BI498" s="4">
        <v>4.9489999999999998</v>
      </c>
      <c r="BJ498" s="4">
        <v>3.7210000000000001</v>
      </c>
      <c r="BK498" s="4">
        <v>0</v>
      </c>
      <c r="BL498" s="4">
        <v>3.7210000000000001</v>
      </c>
      <c r="BM498" s="4">
        <v>196.2713</v>
      </c>
      <c r="BQ498" s="4">
        <v>621.46400000000006</v>
      </c>
      <c r="BR498" s="4">
        <v>0.30742399999999998</v>
      </c>
      <c r="BS498" s="4">
        <v>-5</v>
      </c>
      <c r="BT498" s="4">
        <v>-0.14799999999999999</v>
      </c>
      <c r="BU498" s="4">
        <v>7.5126749999999998</v>
      </c>
      <c r="BV498" s="4">
        <v>-2.9895999999999998</v>
      </c>
    </row>
    <row r="499" spans="1:74" x14ac:dyDescent="0.25">
      <c r="A499" s="2">
        <v>42067</v>
      </c>
      <c r="B499" s="3">
        <v>2.5870370370370366E-2</v>
      </c>
      <c r="C499" s="4">
        <v>6.7750000000000004</v>
      </c>
      <c r="D499" s="4">
        <v>4.3338000000000001</v>
      </c>
      <c r="E499" s="4">
        <v>43338.044929999996</v>
      </c>
      <c r="F499" s="4">
        <v>192.2</v>
      </c>
      <c r="G499" s="4">
        <v>-2.4</v>
      </c>
      <c r="H499" s="4">
        <v>35610.800000000003</v>
      </c>
      <c r="J499" s="4">
        <v>4</v>
      </c>
      <c r="K499" s="4">
        <v>0.86399999999999999</v>
      </c>
      <c r="L499" s="4">
        <v>5.8536999999999999</v>
      </c>
      <c r="M499" s="4">
        <v>3.7443</v>
      </c>
      <c r="N499" s="4">
        <v>166.0514</v>
      </c>
      <c r="O499" s="4">
        <v>0</v>
      </c>
      <c r="P499" s="4">
        <v>166.1</v>
      </c>
      <c r="Q499" s="4">
        <v>124.8357</v>
      </c>
      <c r="R499" s="4">
        <v>0</v>
      </c>
      <c r="S499" s="4">
        <v>124.8</v>
      </c>
      <c r="T499" s="4">
        <v>35610.823799999998</v>
      </c>
      <c r="W499" s="4">
        <v>0</v>
      </c>
      <c r="X499" s="4">
        <v>3.4559000000000002</v>
      </c>
      <c r="Y499" s="4">
        <v>11.9</v>
      </c>
      <c r="Z499" s="4">
        <v>852</v>
      </c>
      <c r="AA499" s="4">
        <v>879</v>
      </c>
      <c r="AB499" s="4">
        <v>839</v>
      </c>
      <c r="AC499" s="4">
        <v>61</v>
      </c>
      <c r="AD499" s="4">
        <v>4.75</v>
      </c>
      <c r="AE499" s="4">
        <v>0.11</v>
      </c>
      <c r="AF499" s="4">
        <v>979</v>
      </c>
      <c r="AG499" s="4">
        <v>-16</v>
      </c>
      <c r="AH499" s="4">
        <v>9</v>
      </c>
      <c r="AI499" s="4">
        <v>9</v>
      </c>
      <c r="AJ499" s="4">
        <v>189</v>
      </c>
      <c r="AK499" s="4">
        <v>138.69999999999999</v>
      </c>
      <c r="AL499" s="4">
        <v>1.6</v>
      </c>
      <c r="AM499" s="4">
        <v>195</v>
      </c>
      <c r="AN499" s="4" t="s">
        <v>155</v>
      </c>
      <c r="AO499" s="4">
        <v>2</v>
      </c>
      <c r="AP499" s="5">
        <v>0.86006944444444444</v>
      </c>
      <c r="AQ499" s="4">
        <v>47.164338000000001</v>
      </c>
      <c r="AR499" s="4">
        <v>-88.485692</v>
      </c>
      <c r="AS499" s="4">
        <v>319.89999999999998</v>
      </c>
      <c r="AT499" s="4">
        <v>48.6</v>
      </c>
      <c r="AU499" s="4">
        <v>12</v>
      </c>
      <c r="AV499" s="4">
        <v>8</v>
      </c>
      <c r="AW499" s="4" t="s">
        <v>203</v>
      </c>
      <c r="AX499" s="4">
        <v>2.4094000000000002</v>
      </c>
      <c r="AY499" s="4">
        <v>1.2416</v>
      </c>
      <c r="AZ499" s="4">
        <v>3.9396</v>
      </c>
      <c r="BA499" s="4">
        <v>14.023</v>
      </c>
      <c r="BB499" s="4">
        <v>13.16</v>
      </c>
      <c r="BC499" s="4">
        <v>0.94</v>
      </c>
      <c r="BD499" s="4">
        <v>15.744999999999999</v>
      </c>
      <c r="BE499" s="4">
        <v>1348.9780000000001</v>
      </c>
      <c r="BF499" s="4">
        <v>549.18100000000004</v>
      </c>
      <c r="BG499" s="4">
        <v>4.0069999999999997</v>
      </c>
      <c r="BH499" s="4">
        <v>0</v>
      </c>
      <c r="BI499" s="4">
        <v>4.0069999999999997</v>
      </c>
      <c r="BJ499" s="4">
        <v>3.0129999999999999</v>
      </c>
      <c r="BK499" s="4">
        <v>0</v>
      </c>
      <c r="BL499" s="4">
        <v>3.0129999999999999</v>
      </c>
      <c r="BM499" s="4">
        <v>271.37830000000002</v>
      </c>
      <c r="BQ499" s="4">
        <v>579.06500000000005</v>
      </c>
      <c r="BR499" s="4">
        <v>0.28046399999999999</v>
      </c>
      <c r="BS499" s="4">
        <v>-5</v>
      </c>
      <c r="BT499" s="4">
        <v>-0.14746400000000001</v>
      </c>
      <c r="BU499" s="4">
        <v>6.8538319999999997</v>
      </c>
      <c r="BV499" s="4">
        <v>-2.9787669999999999</v>
      </c>
    </row>
    <row r="500" spans="1:74" x14ac:dyDescent="0.25">
      <c r="A500" s="2">
        <v>42067</v>
      </c>
      <c r="B500" s="3">
        <v>2.5881944444444447E-2</v>
      </c>
      <c r="C500" s="4">
        <v>7.782</v>
      </c>
      <c r="D500" s="4">
        <v>4.3460999999999999</v>
      </c>
      <c r="E500" s="4">
        <v>43460.794170000001</v>
      </c>
      <c r="F500" s="4">
        <v>110.4</v>
      </c>
      <c r="G500" s="4">
        <v>-2.4</v>
      </c>
      <c r="H500" s="4">
        <v>36441</v>
      </c>
      <c r="J500" s="4">
        <v>4</v>
      </c>
      <c r="K500" s="4">
        <v>0.85509999999999997</v>
      </c>
      <c r="L500" s="4">
        <v>6.6539000000000001</v>
      </c>
      <c r="M500" s="4">
        <v>3.7162000000000002</v>
      </c>
      <c r="N500" s="4">
        <v>94.368600000000001</v>
      </c>
      <c r="O500" s="4">
        <v>0</v>
      </c>
      <c r="P500" s="4">
        <v>94.4</v>
      </c>
      <c r="Q500" s="4">
        <v>70.950699999999998</v>
      </c>
      <c r="R500" s="4">
        <v>0</v>
      </c>
      <c r="S500" s="4">
        <v>71</v>
      </c>
      <c r="T500" s="4">
        <v>36440.9853</v>
      </c>
      <c r="W500" s="4">
        <v>0</v>
      </c>
      <c r="X500" s="4">
        <v>3.4203000000000001</v>
      </c>
      <c r="Y500" s="4">
        <v>12</v>
      </c>
      <c r="Z500" s="4">
        <v>852</v>
      </c>
      <c r="AA500" s="4">
        <v>879</v>
      </c>
      <c r="AB500" s="4">
        <v>839</v>
      </c>
      <c r="AC500" s="4">
        <v>61.3</v>
      </c>
      <c r="AD500" s="4">
        <v>4.7699999999999996</v>
      </c>
      <c r="AE500" s="4">
        <v>0.11</v>
      </c>
      <c r="AF500" s="4">
        <v>979</v>
      </c>
      <c r="AG500" s="4">
        <v>-16</v>
      </c>
      <c r="AH500" s="4">
        <v>9</v>
      </c>
      <c r="AI500" s="4">
        <v>9</v>
      </c>
      <c r="AJ500" s="4">
        <v>189</v>
      </c>
      <c r="AK500" s="4">
        <v>138</v>
      </c>
      <c r="AL500" s="4">
        <v>2.4</v>
      </c>
      <c r="AM500" s="4">
        <v>195</v>
      </c>
      <c r="AN500" s="4" t="s">
        <v>155</v>
      </c>
      <c r="AO500" s="4">
        <v>2</v>
      </c>
      <c r="AP500" s="5">
        <v>0.86008101851851848</v>
      </c>
      <c r="AQ500" s="4">
        <v>47.164402000000003</v>
      </c>
      <c r="AR500" s="4">
        <v>-88.485934999999998</v>
      </c>
      <c r="AS500" s="4">
        <v>320</v>
      </c>
      <c r="AT500" s="4">
        <v>39.799999999999997</v>
      </c>
      <c r="AU500" s="4">
        <v>12</v>
      </c>
      <c r="AV500" s="4">
        <v>8</v>
      </c>
      <c r="AW500" s="4" t="s">
        <v>203</v>
      </c>
      <c r="AX500" s="4">
        <v>1.3113999999999999</v>
      </c>
      <c r="AY500" s="4">
        <v>1.1698</v>
      </c>
      <c r="AZ500" s="4">
        <v>3.1509999999999998</v>
      </c>
      <c r="BA500" s="4">
        <v>14.023</v>
      </c>
      <c r="BB500" s="4">
        <v>12.3</v>
      </c>
      <c r="BC500" s="4">
        <v>0.88</v>
      </c>
      <c r="BD500" s="4">
        <v>16.95</v>
      </c>
      <c r="BE500" s="4">
        <v>1439.547</v>
      </c>
      <c r="BF500" s="4">
        <v>511.714</v>
      </c>
      <c r="BG500" s="4">
        <v>2.1379999999999999</v>
      </c>
      <c r="BH500" s="4">
        <v>0</v>
      </c>
      <c r="BI500" s="4">
        <v>2.1379999999999999</v>
      </c>
      <c r="BJ500" s="4">
        <v>1.607</v>
      </c>
      <c r="BK500" s="4">
        <v>0</v>
      </c>
      <c r="BL500" s="4">
        <v>1.607</v>
      </c>
      <c r="BM500" s="4">
        <v>260.71230000000003</v>
      </c>
      <c r="BQ500" s="4">
        <v>538.03599999999994</v>
      </c>
      <c r="BR500" s="4">
        <v>0.28201100000000001</v>
      </c>
      <c r="BS500" s="4">
        <v>-5</v>
      </c>
      <c r="BT500" s="4">
        <v>-0.14654700000000001</v>
      </c>
      <c r="BU500" s="4">
        <v>6.8916440000000003</v>
      </c>
      <c r="BV500" s="4">
        <v>-2.9602590000000002</v>
      </c>
    </row>
    <row r="501" spans="1:74" x14ac:dyDescent="0.25">
      <c r="A501" s="2">
        <v>42067</v>
      </c>
      <c r="B501" s="3">
        <v>2.5893518518518521E-2</v>
      </c>
      <c r="C501" s="4">
        <v>8.875</v>
      </c>
      <c r="D501" s="4">
        <v>4.2481</v>
      </c>
      <c r="E501" s="4">
        <v>42481.391530000001</v>
      </c>
      <c r="F501" s="4">
        <v>68.5</v>
      </c>
      <c r="G501" s="4">
        <v>-2.4</v>
      </c>
      <c r="H501" s="4">
        <v>29718.400000000001</v>
      </c>
      <c r="J501" s="4">
        <v>4.28</v>
      </c>
      <c r="K501" s="4">
        <v>0.85419999999999996</v>
      </c>
      <c r="L501" s="4">
        <v>7.5807000000000002</v>
      </c>
      <c r="M501" s="4">
        <v>3.6286</v>
      </c>
      <c r="N501" s="4">
        <v>58.502299999999998</v>
      </c>
      <c r="O501" s="4">
        <v>0</v>
      </c>
      <c r="P501" s="4">
        <v>58.5</v>
      </c>
      <c r="Q501" s="4">
        <v>43.993499999999997</v>
      </c>
      <c r="R501" s="4">
        <v>0</v>
      </c>
      <c r="S501" s="4">
        <v>44</v>
      </c>
      <c r="T501" s="4">
        <v>29718.4257</v>
      </c>
      <c r="W501" s="4">
        <v>0</v>
      </c>
      <c r="X501" s="4">
        <v>3.6553</v>
      </c>
      <c r="Y501" s="4">
        <v>11.9</v>
      </c>
      <c r="Z501" s="4">
        <v>852</v>
      </c>
      <c r="AA501" s="4">
        <v>880</v>
      </c>
      <c r="AB501" s="4">
        <v>839</v>
      </c>
      <c r="AC501" s="4">
        <v>62</v>
      </c>
      <c r="AD501" s="4">
        <v>4.83</v>
      </c>
      <c r="AE501" s="4">
        <v>0.11</v>
      </c>
      <c r="AF501" s="4">
        <v>979</v>
      </c>
      <c r="AG501" s="4">
        <v>-16</v>
      </c>
      <c r="AH501" s="4">
        <v>9</v>
      </c>
      <c r="AI501" s="4">
        <v>9</v>
      </c>
      <c r="AJ501" s="4">
        <v>189</v>
      </c>
      <c r="AK501" s="4">
        <v>138.30000000000001</v>
      </c>
      <c r="AL501" s="4">
        <v>2.4</v>
      </c>
      <c r="AM501" s="4">
        <v>195</v>
      </c>
      <c r="AN501" s="4" t="s">
        <v>155</v>
      </c>
      <c r="AO501" s="4">
        <v>2</v>
      </c>
      <c r="AP501" s="5">
        <v>0.86009259259259263</v>
      </c>
      <c r="AQ501" s="4">
        <v>47.164447000000003</v>
      </c>
      <c r="AR501" s="4">
        <v>-88.486141000000003</v>
      </c>
      <c r="AS501" s="4">
        <v>320</v>
      </c>
      <c r="AT501" s="4">
        <v>38.1</v>
      </c>
      <c r="AU501" s="4">
        <v>12</v>
      </c>
      <c r="AV501" s="4">
        <v>8</v>
      </c>
      <c r="AW501" s="4" t="s">
        <v>203</v>
      </c>
      <c r="AX501" s="4">
        <v>1.2698</v>
      </c>
      <c r="AY501" s="4">
        <v>1.0302</v>
      </c>
      <c r="AZ501" s="4">
        <v>3</v>
      </c>
      <c r="BA501" s="4">
        <v>14.023</v>
      </c>
      <c r="BB501" s="4">
        <v>12.22</v>
      </c>
      <c r="BC501" s="4">
        <v>0.87</v>
      </c>
      <c r="BD501" s="4">
        <v>17.074999999999999</v>
      </c>
      <c r="BE501" s="4">
        <v>1620.7090000000001</v>
      </c>
      <c r="BF501" s="4">
        <v>493.74700000000001</v>
      </c>
      <c r="BG501" s="4">
        <v>1.31</v>
      </c>
      <c r="BH501" s="4">
        <v>0</v>
      </c>
      <c r="BI501" s="4">
        <v>1.31</v>
      </c>
      <c r="BJ501" s="4">
        <v>0.98499999999999999</v>
      </c>
      <c r="BK501" s="4">
        <v>0</v>
      </c>
      <c r="BL501" s="4">
        <v>0.98499999999999999</v>
      </c>
      <c r="BM501" s="4">
        <v>210.10679999999999</v>
      </c>
      <c r="BQ501" s="4">
        <v>568.21100000000001</v>
      </c>
      <c r="BR501" s="4">
        <v>0.30445499999999998</v>
      </c>
      <c r="BS501" s="4">
        <v>-5</v>
      </c>
      <c r="BT501" s="4">
        <v>-0.147727</v>
      </c>
      <c r="BU501" s="4">
        <v>7.4401080000000004</v>
      </c>
      <c r="BV501" s="4">
        <v>-2.9840909999999998</v>
      </c>
    </row>
    <row r="502" spans="1:74" x14ac:dyDescent="0.25">
      <c r="A502" s="2">
        <v>42067</v>
      </c>
      <c r="B502" s="3">
        <v>2.5905092592592594E-2</v>
      </c>
      <c r="C502" s="4">
        <v>7.7160000000000002</v>
      </c>
      <c r="D502" s="4">
        <v>4.4603999999999999</v>
      </c>
      <c r="E502" s="4">
        <v>44603.84117</v>
      </c>
      <c r="F502" s="4">
        <v>57.6</v>
      </c>
      <c r="G502" s="4">
        <v>-2.5</v>
      </c>
      <c r="H502" s="4">
        <v>27736.6</v>
      </c>
      <c r="J502" s="4">
        <v>5.45</v>
      </c>
      <c r="K502" s="4">
        <v>0.86329999999999996</v>
      </c>
      <c r="L502" s="4">
        <v>6.6612</v>
      </c>
      <c r="M502" s="4">
        <v>3.8506</v>
      </c>
      <c r="N502" s="4">
        <v>49.734900000000003</v>
      </c>
      <c r="O502" s="4">
        <v>0</v>
      </c>
      <c r="P502" s="4">
        <v>49.7</v>
      </c>
      <c r="Q502" s="4">
        <v>37.400300000000001</v>
      </c>
      <c r="R502" s="4">
        <v>0</v>
      </c>
      <c r="S502" s="4">
        <v>37.4</v>
      </c>
      <c r="T502" s="4">
        <v>27736.596600000001</v>
      </c>
      <c r="W502" s="4">
        <v>0</v>
      </c>
      <c r="X502" s="4">
        <v>4.7070999999999996</v>
      </c>
      <c r="Y502" s="4">
        <v>12</v>
      </c>
      <c r="Z502" s="4">
        <v>851</v>
      </c>
      <c r="AA502" s="4">
        <v>879</v>
      </c>
      <c r="AB502" s="4">
        <v>838</v>
      </c>
      <c r="AC502" s="4">
        <v>62</v>
      </c>
      <c r="AD502" s="4">
        <v>4.83</v>
      </c>
      <c r="AE502" s="4">
        <v>0.11</v>
      </c>
      <c r="AF502" s="4">
        <v>979</v>
      </c>
      <c r="AG502" s="4">
        <v>-16</v>
      </c>
      <c r="AH502" s="4">
        <v>9</v>
      </c>
      <c r="AI502" s="4">
        <v>9</v>
      </c>
      <c r="AJ502" s="4">
        <v>189</v>
      </c>
      <c r="AK502" s="4">
        <v>139</v>
      </c>
      <c r="AL502" s="4">
        <v>2.2999999999999998</v>
      </c>
      <c r="AM502" s="4">
        <v>195</v>
      </c>
      <c r="AN502" s="4" t="s">
        <v>155</v>
      </c>
      <c r="AO502" s="4">
        <v>2</v>
      </c>
      <c r="AP502" s="5">
        <v>0.86010416666666656</v>
      </c>
      <c r="AQ502" s="4">
        <v>47.164503000000003</v>
      </c>
      <c r="AR502" s="4">
        <v>-88.486349000000004</v>
      </c>
      <c r="AS502" s="4">
        <v>320.10000000000002</v>
      </c>
      <c r="AT502" s="4">
        <v>38.1</v>
      </c>
      <c r="AU502" s="4">
        <v>12</v>
      </c>
      <c r="AV502" s="4">
        <v>8</v>
      </c>
      <c r="AW502" s="4" t="s">
        <v>203</v>
      </c>
      <c r="AX502" s="4">
        <v>1.3</v>
      </c>
      <c r="AY502" s="4">
        <v>1</v>
      </c>
      <c r="AZ502" s="4">
        <v>3</v>
      </c>
      <c r="BA502" s="4">
        <v>14.023</v>
      </c>
      <c r="BB502" s="4">
        <v>13.08</v>
      </c>
      <c r="BC502" s="4">
        <v>0.93</v>
      </c>
      <c r="BD502" s="4">
        <v>15.836</v>
      </c>
      <c r="BE502" s="4">
        <v>1520.4069999999999</v>
      </c>
      <c r="BF502" s="4">
        <v>559.38900000000001</v>
      </c>
      <c r="BG502" s="4">
        <v>1.1890000000000001</v>
      </c>
      <c r="BH502" s="4">
        <v>0</v>
      </c>
      <c r="BI502" s="4">
        <v>1.1890000000000001</v>
      </c>
      <c r="BJ502" s="4">
        <v>0.89400000000000002</v>
      </c>
      <c r="BK502" s="4">
        <v>0</v>
      </c>
      <c r="BL502" s="4">
        <v>0.89400000000000002</v>
      </c>
      <c r="BM502" s="4">
        <v>209.3546</v>
      </c>
      <c r="BQ502" s="4">
        <v>781.197</v>
      </c>
      <c r="BR502" s="4">
        <v>0.33321800000000001</v>
      </c>
      <c r="BS502" s="4">
        <v>-5</v>
      </c>
      <c r="BT502" s="4">
        <v>-0.14699999999999999</v>
      </c>
      <c r="BU502" s="4">
        <v>8.1430100000000003</v>
      </c>
      <c r="BV502" s="4">
        <v>-2.9693999999999998</v>
      </c>
    </row>
    <row r="503" spans="1:74" x14ac:dyDescent="0.25">
      <c r="A503" s="2">
        <v>42067</v>
      </c>
      <c r="B503" s="3">
        <v>2.5916666666666668E-2</v>
      </c>
      <c r="C503" s="4">
        <v>7.2430000000000003</v>
      </c>
      <c r="D503" s="4">
        <v>4.6573000000000002</v>
      </c>
      <c r="E503" s="4">
        <v>46573.046999999999</v>
      </c>
      <c r="F503" s="4">
        <v>59.9</v>
      </c>
      <c r="G503" s="4">
        <v>-2.5</v>
      </c>
      <c r="H503" s="4">
        <v>34386.1</v>
      </c>
      <c r="J503" s="4">
        <v>6.19</v>
      </c>
      <c r="K503" s="4">
        <v>0.85840000000000005</v>
      </c>
      <c r="L503" s="4">
        <v>6.2172000000000001</v>
      </c>
      <c r="M503" s="4">
        <v>3.9979</v>
      </c>
      <c r="N503" s="4">
        <v>51.436</v>
      </c>
      <c r="O503" s="4">
        <v>0</v>
      </c>
      <c r="P503" s="4">
        <v>51.4</v>
      </c>
      <c r="Q503" s="4">
        <v>38.679200000000002</v>
      </c>
      <c r="R503" s="4">
        <v>0</v>
      </c>
      <c r="S503" s="4">
        <v>38.700000000000003</v>
      </c>
      <c r="T503" s="4">
        <v>34386.122600000002</v>
      </c>
      <c r="W503" s="4">
        <v>0</v>
      </c>
      <c r="X503" s="4">
        <v>5.3148</v>
      </c>
      <c r="Y503" s="4">
        <v>11.9</v>
      </c>
      <c r="Z503" s="4">
        <v>852</v>
      </c>
      <c r="AA503" s="4">
        <v>879</v>
      </c>
      <c r="AB503" s="4">
        <v>839</v>
      </c>
      <c r="AC503" s="4">
        <v>62</v>
      </c>
      <c r="AD503" s="4">
        <v>4.83</v>
      </c>
      <c r="AE503" s="4">
        <v>0.11</v>
      </c>
      <c r="AF503" s="4">
        <v>980</v>
      </c>
      <c r="AG503" s="4">
        <v>-16</v>
      </c>
      <c r="AH503" s="4">
        <v>9.2707289999999993</v>
      </c>
      <c r="AI503" s="4">
        <v>9</v>
      </c>
      <c r="AJ503" s="4">
        <v>188.7</v>
      </c>
      <c r="AK503" s="4">
        <v>138.69999999999999</v>
      </c>
      <c r="AL503" s="4">
        <v>2.2999999999999998</v>
      </c>
      <c r="AM503" s="4">
        <v>195</v>
      </c>
      <c r="AN503" s="4" t="s">
        <v>155</v>
      </c>
      <c r="AO503" s="4">
        <v>2</v>
      </c>
      <c r="AP503" s="5">
        <v>0.86011574074074071</v>
      </c>
      <c r="AQ503" s="4">
        <v>47.164529000000002</v>
      </c>
      <c r="AR503" s="4">
        <v>-88.486547000000002</v>
      </c>
      <c r="AS503" s="4">
        <v>320.10000000000002</v>
      </c>
      <c r="AT503" s="4">
        <v>34.299999999999997</v>
      </c>
      <c r="AU503" s="4">
        <v>12</v>
      </c>
      <c r="AV503" s="4">
        <v>8</v>
      </c>
      <c r="AW503" s="4" t="s">
        <v>203</v>
      </c>
      <c r="AX503" s="4">
        <v>1.2151000000000001</v>
      </c>
      <c r="AY503" s="4">
        <v>1.1698</v>
      </c>
      <c r="AZ503" s="4">
        <v>2.8302</v>
      </c>
      <c r="BA503" s="4">
        <v>14.023</v>
      </c>
      <c r="BB503" s="4">
        <v>12.61</v>
      </c>
      <c r="BC503" s="4">
        <v>0.9</v>
      </c>
      <c r="BD503" s="4">
        <v>16.495000000000001</v>
      </c>
      <c r="BE503" s="4">
        <v>1380.682</v>
      </c>
      <c r="BF503" s="4">
        <v>565.07399999999996</v>
      </c>
      <c r="BG503" s="4">
        <v>1.196</v>
      </c>
      <c r="BH503" s="4">
        <v>0</v>
      </c>
      <c r="BI503" s="4">
        <v>1.196</v>
      </c>
      <c r="BJ503" s="4">
        <v>0.9</v>
      </c>
      <c r="BK503" s="4">
        <v>0</v>
      </c>
      <c r="BL503" s="4">
        <v>0.9</v>
      </c>
      <c r="BM503" s="4">
        <v>252.52449999999999</v>
      </c>
      <c r="BQ503" s="4">
        <v>858.18899999999996</v>
      </c>
      <c r="BR503" s="4">
        <v>0.30618800000000002</v>
      </c>
      <c r="BS503" s="4">
        <v>-5</v>
      </c>
      <c r="BT503" s="4">
        <v>-0.146729</v>
      </c>
      <c r="BU503" s="4">
        <v>7.4824640000000002</v>
      </c>
      <c r="BV503" s="4">
        <v>-2.9639310000000001</v>
      </c>
    </row>
    <row r="504" spans="1:74" x14ac:dyDescent="0.25">
      <c r="A504" s="2">
        <v>42067</v>
      </c>
      <c r="B504" s="3">
        <v>2.5928240740740741E-2</v>
      </c>
      <c r="C504" s="4">
        <v>7.6109999999999998</v>
      </c>
      <c r="D504" s="4">
        <v>4.7346000000000004</v>
      </c>
      <c r="E504" s="4">
        <v>47346.018920000002</v>
      </c>
      <c r="F504" s="4">
        <v>67.099999999999994</v>
      </c>
      <c r="G504" s="4">
        <v>-2.5</v>
      </c>
      <c r="H504" s="4">
        <v>35506.1</v>
      </c>
      <c r="J504" s="4">
        <v>5.85</v>
      </c>
      <c r="K504" s="4">
        <v>0.85360000000000003</v>
      </c>
      <c r="L504" s="4">
        <v>6.4962999999999997</v>
      </c>
      <c r="M504" s="4">
        <v>4.0414000000000003</v>
      </c>
      <c r="N504" s="4">
        <v>57.267499999999998</v>
      </c>
      <c r="O504" s="4">
        <v>0</v>
      </c>
      <c r="P504" s="4">
        <v>57.3</v>
      </c>
      <c r="Q504" s="4">
        <v>43.064999999999998</v>
      </c>
      <c r="R504" s="4">
        <v>0</v>
      </c>
      <c r="S504" s="4">
        <v>43.1</v>
      </c>
      <c r="T504" s="4">
        <v>35506.083100000003</v>
      </c>
      <c r="W504" s="4">
        <v>0</v>
      </c>
      <c r="X504" s="4">
        <v>4.9961000000000002</v>
      </c>
      <c r="Y504" s="4">
        <v>12</v>
      </c>
      <c r="Z504" s="4">
        <v>852</v>
      </c>
      <c r="AA504" s="4">
        <v>880</v>
      </c>
      <c r="AB504" s="4">
        <v>840</v>
      </c>
      <c r="AC504" s="4">
        <v>62</v>
      </c>
      <c r="AD504" s="4">
        <v>4.83</v>
      </c>
      <c r="AE504" s="4">
        <v>0.11</v>
      </c>
      <c r="AF504" s="4">
        <v>979</v>
      </c>
      <c r="AG504" s="4">
        <v>-16</v>
      </c>
      <c r="AH504" s="4">
        <v>10</v>
      </c>
      <c r="AI504" s="4">
        <v>9</v>
      </c>
      <c r="AJ504" s="4">
        <v>188</v>
      </c>
      <c r="AK504" s="4">
        <v>138</v>
      </c>
      <c r="AL504" s="4">
        <v>2.4</v>
      </c>
      <c r="AM504" s="4">
        <v>195</v>
      </c>
      <c r="AN504" s="4" t="s">
        <v>155</v>
      </c>
      <c r="AO504" s="4">
        <v>2</v>
      </c>
      <c r="AP504" s="5">
        <v>0.86012731481481486</v>
      </c>
      <c r="AQ504" s="4">
        <v>47.164535000000001</v>
      </c>
      <c r="AR504" s="4">
        <v>-88.486748000000006</v>
      </c>
      <c r="AS504" s="4">
        <v>320</v>
      </c>
      <c r="AT504" s="4">
        <v>33.700000000000003</v>
      </c>
      <c r="AU504" s="4">
        <v>12</v>
      </c>
      <c r="AV504" s="4">
        <v>8</v>
      </c>
      <c r="AW504" s="4" t="s">
        <v>206</v>
      </c>
      <c r="AX504" s="4">
        <v>1.1151</v>
      </c>
      <c r="AY504" s="4">
        <v>1.2848999999999999</v>
      </c>
      <c r="AZ504" s="4">
        <v>2.8</v>
      </c>
      <c r="BA504" s="4">
        <v>14.023</v>
      </c>
      <c r="BB504" s="4">
        <v>12.17</v>
      </c>
      <c r="BC504" s="4">
        <v>0.87</v>
      </c>
      <c r="BD504" s="4">
        <v>17.154</v>
      </c>
      <c r="BE504" s="4">
        <v>1398.0409999999999</v>
      </c>
      <c r="BF504" s="4">
        <v>553.54899999999998</v>
      </c>
      <c r="BG504" s="4">
        <v>1.2909999999999999</v>
      </c>
      <c r="BH504" s="4">
        <v>0</v>
      </c>
      <c r="BI504" s="4">
        <v>1.2909999999999999</v>
      </c>
      <c r="BJ504" s="4">
        <v>0.97099999999999997</v>
      </c>
      <c r="BK504" s="4">
        <v>0</v>
      </c>
      <c r="BL504" s="4">
        <v>0.97099999999999997</v>
      </c>
      <c r="BM504" s="4">
        <v>252.68199999999999</v>
      </c>
      <c r="BQ504" s="4">
        <v>781.77300000000002</v>
      </c>
      <c r="BR504" s="4">
        <v>0.305618</v>
      </c>
      <c r="BS504" s="4">
        <v>-5</v>
      </c>
      <c r="BT504" s="4">
        <v>-0.14573</v>
      </c>
      <c r="BU504" s="4">
        <v>7.4685490000000003</v>
      </c>
      <c r="BV504" s="4">
        <v>-2.9437509999999998</v>
      </c>
    </row>
    <row r="505" spans="1:74" x14ac:dyDescent="0.25">
      <c r="A505" s="2">
        <v>42067</v>
      </c>
      <c r="B505" s="3">
        <v>2.5939814814814815E-2</v>
      </c>
      <c r="C505" s="4">
        <v>7.9710000000000001</v>
      </c>
      <c r="D505" s="4">
        <v>4.9531999999999998</v>
      </c>
      <c r="E505" s="4">
        <v>49532.312140000002</v>
      </c>
      <c r="F505" s="4">
        <v>67.7</v>
      </c>
      <c r="G505" s="4">
        <v>-2.6</v>
      </c>
      <c r="H505" s="4">
        <v>31752</v>
      </c>
      <c r="J505" s="4">
        <v>5.31</v>
      </c>
      <c r="K505" s="4">
        <v>0.85260000000000002</v>
      </c>
      <c r="L505" s="4">
        <v>6.7953999999999999</v>
      </c>
      <c r="M505" s="4">
        <v>4.2229000000000001</v>
      </c>
      <c r="N505" s="4">
        <v>57.7515</v>
      </c>
      <c r="O505" s="4">
        <v>0</v>
      </c>
      <c r="P505" s="4">
        <v>57.8</v>
      </c>
      <c r="Q505" s="4">
        <v>43.428899999999999</v>
      </c>
      <c r="R505" s="4">
        <v>0</v>
      </c>
      <c r="S505" s="4">
        <v>43.4</v>
      </c>
      <c r="T505" s="4">
        <v>31751.971000000001</v>
      </c>
      <c r="W505" s="4">
        <v>0</v>
      </c>
      <c r="X505" s="4">
        <v>4.5258000000000003</v>
      </c>
      <c r="Y505" s="4">
        <v>12</v>
      </c>
      <c r="Z505" s="4">
        <v>852</v>
      </c>
      <c r="AA505" s="4">
        <v>880</v>
      </c>
      <c r="AB505" s="4">
        <v>840</v>
      </c>
      <c r="AC505" s="4">
        <v>62</v>
      </c>
      <c r="AD505" s="4">
        <v>4.83</v>
      </c>
      <c r="AE505" s="4">
        <v>0.11</v>
      </c>
      <c r="AF505" s="4">
        <v>979</v>
      </c>
      <c r="AG505" s="4">
        <v>-16</v>
      </c>
      <c r="AH505" s="4">
        <v>10</v>
      </c>
      <c r="AI505" s="4">
        <v>9</v>
      </c>
      <c r="AJ505" s="4">
        <v>188.3</v>
      </c>
      <c r="AK505" s="4">
        <v>138.30000000000001</v>
      </c>
      <c r="AL505" s="4">
        <v>3</v>
      </c>
      <c r="AM505" s="4">
        <v>195</v>
      </c>
      <c r="AN505" s="4" t="s">
        <v>155</v>
      </c>
      <c r="AO505" s="4">
        <v>2</v>
      </c>
      <c r="AP505" s="5">
        <v>0.8601388888888889</v>
      </c>
      <c r="AQ505" s="4">
        <v>47.16451</v>
      </c>
      <c r="AR505" s="4">
        <v>-88.486936999999998</v>
      </c>
      <c r="AS505" s="4">
        <v>319.8</v>
      </c>
      <c r="AT505" s="4">
        <v>32.700000000000003</v>
      </c>
      <c r="AU505" s="4">
        <v>12</v>
      </c>
      <c r="AV505" s="4">
        <v>8</v>
      </c>
      <c r="AW505" s="4" t="s">
        <v>206</v>
      </c>
      <c r="AX505" s="4">
        <v>1.4396</v>
      </c>
      <c r="AY505" s="4">
        <v>1.0452999999999999</v>
      </c>
      <c r="AZ505" s="4">
        <v>2.9698000000000002</v>
      </c>
      <c r="BA505" s="4">
        <v>14.023</v>
      </c>
      <c r="BB505" s="4">
        <v>12.07</v>
      </c>
      <c r="BC505" s="4">
        <v>0.86</v>
      </c>
      <c r="BD505" s="4">
        <v>17.294</v>
      </c>
      <c r="BE505" s="4">
        <v>1451.5329999999999</v>
      </c>
      <c r="BF505" s="4">
        <v>574.11400000000003</v>
      </c>
      <c r="BG505" s="4">
        <v>1.292</v>
      </c>
      <c r="BH505" s="4">
        <v>0</v>
      </c>
      <c r="BI505" s="4">
        <v>1.292</v>
      </c>
      <c r="BJ505" s="4">
        <v>0.97099999999999997</v>
      </c>
      <c r="BK505" s="4">
        <v>0</v>
      </c>
      <c r="BL505" s="4">
        <v>0.97099999999999997</v>
      </c>
      <c r="BM505" s="4">
        <v>224.28469999999999</v>
      </c>
      <c r="BQ505" s="4">
        <v>702.90800000000002</v>
      </c>
      <c r="BR505" s="4">
        <v>0.31617499999999998</v>
      </c>
      <c r="BS505" s="4">
        <v>-5</v>
      </c>
      <c r="BT505" s="4">
        <v>-0.14499999999999999</v>
      </c>
      <c r="BU505" s="4">
        <v>7.7265180000000004</v>
      </c>
      <c r="BV505" s="4">
        <v>-2.9289999999999998</v>
      </c>
    </row>
    <row r="506" spans="1:74" x14ac:dyDescent="0.25">
      <c r="A506" s="2">
        <v>42067</v>
      </c>
      <c r="B506" s="3">
        <v>2.5951388888888885E-2</v>
      </c>
      <c r="C506" s="4">
        <v>7.4640000000000004</v>
      </c>
      <c r="D506" s="4">
        <v>5.0435999999999996</v>
      </c>
      <c r="E506" s="4">
        <v>50435.889969999997</v>
      </c>
      <c r="F506" s="4">
        <v>54.6</v>
      </c>
      <c r="G506" s="4">
        <v>-5.3</v>
      </c>
      <c r="H506" s="4">
        <v>31225.3</v>
      </c>
      <c r="J506" s="4">
        <v>5.5</v>
      </c>
      <c r="K506" s="4">
        <v>0.85619999999999996</v>
      </c>
      <c r="L506" s="4">
        <v>6.391</v>
      </c>
      <c r="M506" s="4">
        <v>4.3185000000000002</v>
      </c>
      <c r="N506" s="4">
        <v>46.753700000000002</v>
      </c>
      <c r="O506" s="4">
        <v>0</v>
      </c>
      <c r="P506" s="4">
        <v>46.8</v>
      </c>
      <c r="Q506" s="4">
        <v>35.158700000000003</v>
      </c>
      <c r="R506" s="4">
        <v>0</v>
      </c>
      <c r="S506" s="4">
        <v>35.200000000000003</v>
      </c>
      <c r="T506" s="4">
        <v>31225.297699999999</v>
      </c>
      <c r="W506" s="4">
        <v>0</v>
      </c>
      <c r="X506" s="4">
        <v>4.7085999999999997</v>
      </c>
      <c r="Y506" s="4">
        <v>11.9</v>
      </c>
      <c r="Z506" s="4">
        <v>852</v>
      </c>
      <c r="AA506" s="4">
        <v>881</v>
      </c>
      <c r="AB506" s="4">
        <v>841</v>
      </c>
      <c r="AC506" s="4">
        <v>62</v>
      </c>
      <c r="AD506" s="4">
        <v>4.83</v>
      </c>
      <c r="AE506" s="4">
        <v>0.11</v>
      </c>
      <c r="AF506" s="4">
        <v>979</v>
      </c>
      <c r="AG506" s="4">
        <v>-16</v>
      </c>
      <c r="AH506" s="4">
        <v>10</v>
      </c>
      <c r="AI506" s="4">
        <v>9</v>
      </c>
      <c r="AJ506" s="4">
        <v>189</v>
      </c>
      <c r="AK506" s="4">
        <v>138.69999999999999</v>
      </c>
      <c r="AL506" s="4">
        <v>3</v>
      </c>
      <c r="AM506" s="4">
        <v>195</v>
      </c>
      <c r="AN506" s="4" t="s">
        <v>155</v>
      </c>
      <c r="AO506" s="4">
        <v>2</v>
      </c>
      <c r="AP506" s="5">
        <v>0.86015046296296294</v>
      </c>
      <c r="AQ506" s="4">
        <v>47.164482</v>
      </c>
      <c r="AR506" s="4">
        <v>-88.487116</v>
      </c>
      <c r="AS506" s="4">
        <v>319.7</v>
      </c>
      <c r="AT506" s="4">
        <v>30.8</v>
      </c>
      <c r="AU506" s="4">
        <v>12</v>
      </c>
      <c r="AV506" s="4">
        <v>8</v>
      </c>
      <c r="AW506" s="4" t="s">
        <v>206</v>
      </c>
      <c r="AX506" s="4">
        <v>1.1604000000000001</v>
      </c>
      <c r="AY506" s="4">
        <v>1.1698</v>
      </c>
      <c r="AZ506" s="4">
        <v>3</v>
      </c>
      <c r="BA506" s="4">
        <v>14.023</v>
      </c>
      <c r="BB506" s="4">
        <v>12.39</v>
      </c>
      <c r="BC506" s="4">
        <v>0.88</v>
      </c>
      <c r="BD506" s="4">
        <v>16.79</v>
      </c>
      <c r="BE506" s="4">
        <v>1400.9179999999999</v>
      </c>
      <c r="BF506" s="4">
        <v>602.49900000000002</v>
      </c>
      <c r="BG506" s="4">
        <v>1.073</v>
      </c>
      <c r="BH506" s="4">
        <v>0</v>
      </c>
      <c r="BI506" s="4">
        <v>1.073</v>
      </c>
      <c r="BJ506" s="4">
        <v>0.80700000000000005</v>
      </c>
      <c r="BK506" s="4">
        <v>0</v>
      </c>
      <c r="BL506" s="4">
        <v>0.80700000000000005</v>
      </c>
      <c r="BM506" s="4">
        <v>226.346</v>
      </c>
      <c r="BQ506" s="4">
        <v>750.48099999999999</v>
      </c>
      <c r="BR506" s="4">
        <v>0.32206400000000002</v>
      </c>
      <c r="BS506" s="4">
        <v>-5</v>
      </c>
      <c r="BT506" s="4">
        <v>-0.14446700000000001</v>
      </c>
      <c r="BU506" s="4">
        <v>7.870438</v>
      </c>
      <c r="BV506" s="4">
        <v>-2.9182239999999999</v>
      </c>
    </row>
    <row r="507" spans="1:74" x14ac:dyDescent="0.25">
      <c r="A507" s="2">
        <v>42067</v>
      </c>
      <c r="B507" s="3">
        <v>2.5962962962962962E-2</v>
      </c>
      <c r="C507" s="4">
        <v>6.5</v>
      </c>
      <c r="D507" s="4">
        <v>4.9714</v>
      </c>
      <c r="E507" s="4">
        <v>49714.466670000002</v>
      </c>
      <c r="F507" s="4">
        <v>51.5</v>
      </c>
      <c r="G507" s="4">
        <v>-6</v>
      </c>
      <c r="H507" s="4">
        <v>36000.400000000001</v>
      </c>
      <c r="J507" s="4">
        <v>5.89</v>
      </c>
      <c r="K507" s="4">
        <v>0.85980000000000001</v>
      </c>
      <c r="L507" s="4">
        <v>5.5888999999999998</v>
      </c>
      <c r="M507" s="4">
        <v>4.2743000000000002</v>
      </c>
      <c r="N507" s="4">
        <v>44.248199999999997</v>
      </c>
      <c r="O507" s="4">
        <v>0</v>
      </c>
      <c r="P507" s="4">
        <v>44.2</v>
      </c>
      <c r="Q507" s="4">
        <v>33.274500000000003</v>
      </c>
      <c r="R507" s="4">
        <v>0</v>
      </c>
      <c r="S507" s="4">
        <v>33.299999999999997</v>
      </c>
      <c r="T507" s="4">
        <v>36000.426800000001</v>
      </c>
      <c r="W507" s="4">
        <v>0</v>
      </c>
      <c r="X507" s="4">
        <v>5.0635000000000003</v>
      </c>
      <c r="Y507" s="4">
        <v>12</v>
      </c>
      <c r="Z507" s="4">
        <v>852</v>
      </c>
      <c r="AA507" s="4">
        <v>880</v>
      </c>
      <c r="AB507" s="4">
        <v>840</v>
      </c>
      <c r="AC507" s="4">
        <v>62</v>
      </c>
      <c r="AD507" s="4">
        <v>4.83</v>
      </c>
      <c r="AE507" s="4">
        <v>0.11</v>
      </c>
      <c r="AF507" s="4">
        <v>979</v>
      </c>
      <c r="AG507" s="4">
        <v>-16</v>
      </c>
      <c r="AH507" s="4">
        <v>10</v>
      </c>
      <c r="AI507" s="4">
        <v>9</v>
      </c>
      <c r="AJ507" s="4">
        <v>189.3</v>
      </c>
      <c r="AK507" s="4">
        <v>138</v>
      </c>
      <c r="AL507" s="4">
        <v>3</v>
      </c>
      <c r="AM507" s="4">
        <v>195</v>
      </c>
      <c r="AN507" s="4" t="s">
        <v>155</v>
      </c>
      <c r="AO507" s="4">
        <v>2</v>
      </c>
      <c r="AP507" s="5">
        <v>0.86016203703703698</v>
      </c>
      <c r="AQ507" s="4">
        <v>47.164459999999998</v>
      </c>
      <c r="AR507" s="4">
        <v>-88.487292999999994</v>
      </c>
      <c r="AS507" s="4">
        <v>319.60000000000002</v>
      </c>
      <c r="AT507" s="4">
        <v>30.5</v>
      </c>
      <c r="AU507" s="4">
        <v>12</v>
      </c>
      <c r="AV507" s="4">
        <v>8</v>
      </c>
      <c r="AW507" s="4" t="s">
        <v>206</v>
      </c>
      <c r="AX507" s="4">
        <v>1.1000000000000001</v>
      </c>
      <c r="AY507" s="4">
        <v>1.2</v>
      </c>
      <c r="AZ507" s="4">
        <v>3</v>
      </c>
      <c r="BA507" s="4">
        <v>14.023</v>
      </c>
      <c r="BB507" s="4">
        <v>12.72</v>
      </c>
      <c r="BC507" s="4">
        <v>0.91</v>
      </c>
      <c r="BD507" s="4">
        <v>16.311</v>
      </c>
      <c r="BE507" s="4">
        <v>1258.7550000000001</v>
      </c>
      <c r="BF507" s="4">
        <v>612.71199999999999</v>
      </c>
      <c r="BG507" s="4">
        <v>1.044</v>
      </c>
      <c r="BH507" s="4">
        <v>0</v>
      </c>
      <c r="BI507" s="4">
        <v>1.044</v>
      </c>
      <c r="BJ507" s="4">
        <v>0.78500000000000003</v>
      </c>
      <c r="BK507" s="4">
        <v>0</v>
      </c>
      <c r="BL507" s="4">
        <v>0.78500000000000003</v>
      </c>
      <c r="BM507" s="4">
        <v>268.12950000000001</v>
      </c>
      <c r="BQ507" s="4">
        <v>829.22</v>
      </c>
      <c r="BR507" s="4">
        <v>0.28348800000000002</v>
      </c>
      <c r="BS507" s="4">
        <v>-5</v>
      </c>
      <c r="BT507" s="4">
        <v>-0.14299999999999999</v>
      </c>
      <c r="BU507" s="4">
        <v>6.9277379999999997</v>
      </c>
      <c r="BV507" s="4">
        <v>-2.8885999999999998</v>
      </c>
    </row>
    <row r="508" spans="1:74" x14ac:dyDescent="0.25">
      <c r="A508" s="2">
        <v>42067</v>
      </c>
      <c r="B508" s="3">
        <v>2.5974537037037036E-2</v>
      </c>
      <c r="C508" s="4">
        <v>7.1740000000000004</v>
      </c>
      <c r="D508" s="4">
        <v>4.8731</v>
      </c>
      <c r="E508" s="4">
        <v>48731.213170000003</v>
      </c>
      <c r="F508" s="4">
        <v>55.3</v>
      </c>
      <c r="G508" s="4">
        <v>-6</v>
      </c>
      <c r="H508" s="4">
        <v>39214.199999999997</v>
      </c>
      <c r="J508" s="4">
        <v>5.71</v>
      </c>
      <c r="K508" s="4">
        <v>0.85209999999999997</v>
      </c>
      <c r="L508" s="4">
        <v>6.1125999999999996</v>
      </c>
      <c r="M508" s="4">
        <v>4.1521999999999997</v>
      </c>
      <c r="N508" s="4">
        <v>47.0807</v>
      </c>
      <c r="O508" s="4">
        <v>0</v>
      </c>
      <c r="P508" s="4">
        <v>47.1</v>
      </c>
      <c r="Q508" s="4">
        <v>35.404499999999999</v>
      </c>
      <c r="R508" s="4">
        <v>0</v>
      </c>
      <c r="S508" s="4">
        <v>35.4</v>
      </c>
      <c r="T508" s="4">
        <v>39214.224300000002</v>
      </c>
      <c r="W508" s="4">
        <v>0</v>
      </c>
      <c r="X508" s="4">
        <v>4.8663999999999996</v>
      </c>
      <c r="Y508" s="4">
        <v>11.9</v>
      </c>
      <c r="Z508" s="4">
        <v>853</v>
      </c>
      <c r="AA508" s="4">
        <v>881</v>
      </c>
      <c r="AB508" s="4">
        <v>841</v>
      </c>
      <c r="AC508" s="4">
        <v>62</v>
      </c>
      <c r="AD508" s="4">
        <v>4.83</v>
      </c>
      <c r="AE508" s="4">
        <v>0.11</v>
      </c>
      <c r="AF508" s="4">
        <v>979</v>
      </c>
      <c r="AG508" s="4">
        <v>-16</v>
      </c>
      <c r="AH508" s="4">
        <v>10</v>
      </c>
      <c r="AI508" s="4">
        <v>9</v>
      </c>
      <c r="AJ508" s="4">
        <v>189.7</v>
      </c>
      <c r="AK508" s="4">
        <v>138</v>
      </c>
      <c r="AL508" s="4">
        <v>3.1</v>
      </c>
      <c r="AM508" s="4">
        <v>195</v>
      </c>
      <c r="AN508" s="4" t="s">
        <v>155</v>
      </c>
      <c r="AO508" s="4">
        <v>2</v>
      </c>
      <c r="AP508" s="5">
        <v>0.86017361111111112</v>
      </c>
      <c r="AQ508" s="4">
        <v>47.164420999999997</v>
      </c>
      <c r="AR508" s="4">
        <v>-88.487449999999995</v>
      </c>
      <c r="AS508" s="4">
        <v>319.3</v>
      </c>
      <c r="AT508" s="4">
        <v>29.5</v>
      </c>
      <c r="AU508" s="4">
        <v>12</v>
      </c>
      <c r="AV508" s="4">
        <v>8</v>
      </c>
      <c r="AW508" s="4" t="s">
        <v>206</v>
      </c>
      <c r="AX508" s="4">
        <v>1.1849000000000001</v>
      </c>
      <c r="AY508" s="4">
        <v>1.0302</v>
      </c>
      <c r="AZ508" s="4">
        <v>1.8963000000000001</v>
      </c>
      <c r="BA508" s="4">
        <v>14.023</v>
      </c>
      <c r="BB508" s="4">
        <v>12.03</v>
      </c>
      <c r="BC508" s="4">
        <v>0.86</v>
      </c>
      <c r="BD508" s="4">
        <v>17.361999999999998</v>
      </c>
      <c r="BE508" s="4">
        <v>1306.357</v>
      </c>
      <c r="BF508" s="4">
        <v>564.79300000000001</v>
      </c>
      <c r="BG508" s="4">
        <v>1.054</v>
      </c>
      <c r="BH508" s="4">
        <v>0</v>
      </c>
      <c r="BI508" s="4">
        <v>1.054</v>
      </c>
      <c r="BJ508" s="4">
        <v>0.79200000000000004</v>
      </c>
      <c r="BK508" s="4">
        <v>0</v>
      </c>
      <c r="BL508" s="4">
        <v>0.79200000000000004</v>
      </c>
      <c r="BM508" s="4">
        <v>277.13830000000002</v>
      </c>
      <c r="BQ508" s="4">
        <v>756.21100000000001</v>
      </c>
      <c r="BR508" s="4">
        <v>0.270374</v>
      </c>
      <c r="BS508" s="4">
        <v>-5</v>
      </c>
      <c r="BT508" s="4">
        <v>-0.142734</v>
      </c>
      <c r="BU508" s="4">
        <v>6.6072639999999998</v>
      </c>
      <c r="BV508" s="4">
        <v>-2.8832270000000002</v>
      </c>
    </row>
    <row r="509" spans="1:74" x14ac:dyDescent="0.25">
      <c r="A509" s="2">
        <v>42067</v>
      </c>
      <c r="B509" s="3">
        <v>2.5986111111111113E-2</v>
      </c>
      <c r="C509" s="4">
        <v>7.5910000000000002</v>
      </c>
      <c r="D509" s="4">
        <v>5.1177000000000001</v>
      </c>
      <c r="E509" s="4">
        <v>51177.49583</v>
      </c>
      <c r="F509" s="4">
        <v>54.6</v>
      </c>
      <c r="G509" s="4">
        <v>-6.1</v>
      </c>
      <c r="H509" s="4">
        <v>35954.5</v>
      </c>
      <c r="J509" s="4">
        <v>5.3</v>
      </c>
      <c r="K509" s="4">
        <v>0.84960000000000002</v>
      </c>
      <c r="L509" s="4">
        <v>6.4496000000000002</v>
      </c>
      <c r="M509" s="4">
        <v>4.3483000000000001</v>
      </c>
      <c r="N509" s="4">
        <v>46.427</v>
      </c>
      <c r="O509" s="4">
        <v>0</v>
      </c>
      <c r="P509" s="4">
        <v>46.4</v>
      </c>
      <c r="Q509" s="4">
        <v>34.912999999999997</v>
      </c>
      <c r="R509" s="4">
        <v>0</v>
      </c>
      <c r="S509" s="4">
        <v>34.9</v>
      </c>
      <c r="T509" s="4">
        <v>35954.487399999998</v>
      </c>
      <c r="W509" s="4">
        <v>0</v>
      </c>
      <c r="X509" s="4">
        <v>4.5030999999999999</v>
      </c>
      <c r="Y509" s="4">
        <v>11.9</v>
      </c>
      <c r="Z509" s="4">
        <v>853</v>
      </c>
      <c r="AA509" s="4">
        <v>880</v>
      </c>
      <c r="AB509" s="4">
        <v>840</v>
      </c>
      <c r="AC509" s="4">
        <v>62</v>
      </c>
      <c r="AD509" s="4">
        <v>4.83</v>
      </c>
      <c r="AE509" s="4">
        <v>0.11</v>
      </c>
      <c r="AF509" s="4">
        <v>979</v>
      </c>
      <c r="AG509" s="4">
        <v>-16</v>
      </c>
      <c r="AH509" s="4">
        <v>10.268145000000001</v>
      </c>
      <c r="AI509" s="4">
        <v>9</v>
      </c>
      <c r="AJ509" s="4">
        <v>189</v>
      </c>
      <c r="AK509" s="4">
        <v>138.30000000000001</v>
      </c>
      <c r="AL509" s="4">
        <v>3</v>
      </c>
      <c r="AM509" s="4">
        <v>195</v>
      </c>
      <c r="AN509" s="4" t="s">
        <v>155</v>
      </c>
      <c r="AO509" s="4">
        <v>2</v>
      </c>
      <c r="AP509" s="5">
        <v>0.86018518518518527</v>
      </c>
      <c r="AQ509" s="4">
        <v>47.164391000000002</v>
      </c>
      <c r="AR509" s="4">
        <v>-88.487616000000003</v>
      </c>
      <c r="AS509" s="4">
        <v>319.3</v>
      </c>
      <c r="AT509" s="4">
        <v>28.9</v>
      </c>
      <c r="AU509" s="4">
        <v>12</v>
      </c>
      <c r="AV509" s="4">
        <v>8</v>
      </c>
      <c r="AW509" s="4" t="s">
        <v>206</v>
      </c>
      <c r="AX509" s="4">
        <v>1.2</v>
      </c>
      <c r="AY509" s="4">
        <v>1</v>
      </c>
      <c r="AZ509" s="4">
        <v>1.7</v>
      </c>
      <c r="BA509" s="4">
        <v>14.023</v>
      </c>
      <c r="BB509" s="4">
        <v>11.83</v>
      </c>
      <c r="BC509" s="4">
        <v>0.84</v>
      </c>
      <c r="BD509" s="4">
        <v>17.696999999999999</v>
      </c>
      <c r="BE509" s="4">
        <v>1358.49</v>
      </c>
      <c r="BF509" s="4">
        <v>582.92600000000004</v>
      </c>
      <c r="BG509" s="4">
        <v>1.024</v>
      </c>
      <c r="BH509" s="4">
        <v>0</v>
      </c>
      <c r="BI509" s="4">
        <v>1.024</v>
      </c>
      <c r="BJ509" s="4">
        <v>0.77</v>
      </c>
      <c r="BK509" s="4">
        <v>0</v>
      </c>
      <c r="BL509" s="4">
        <v>0.77</v>
      </c>
      <c r="BM509" s="4">
        <v>250.43450000000001</v>
      </c>
      <c r="BQ509" s="4">
        <v>689.654</v>
      </c>
      <c r="BR509" s="4">
        <v>0.30838500000000002</v>
      </c>
      <c r="BS509" s="4">
        <v>-5</v>
      </c>
      <c r="BT509" s="4">
        <v>-0.141732</v>
      </c>
      <c r="BU509" s="4">
        <v>7.5361599999999997</v>
      </c>
      <c r="BV509" s="4">
        <v>-2.8629829999999998</v>
      </c>
    </row>
    <row r="510" spans="1:74" x14ac:dyDescent="0.25">
      <c r="A510" s="2">
        <v>42067</v>
      </c>
      <c r="B510" s="3">
        <v>2.5997685185185183E-2</v>
      </c>
      <c r="C510" s="4">
        <v>7.8140000000000001</v>
      </c>
      <c r="D510" s="4">
        <v>5.4924999999999997</v>
      </c>
      <c r="E510" s="4">
        <v>54925.409019999999</v>
      </c>
      <c r="F510" s="4">
        <v>45.2</v>
      </c>
      <c r="G510" s="4">
        <v>-6.4</v>
      </c>
      <c r="H510" s="4">
        <v>33219</v>
      </c>
      <c r="J510" s="4">
        <v>5.55</v>
      </c>
      <c r="K510" s="4">
        <v>0.84699999999999998</v>
      </c>
      <c r="L510" s="4">
        <v>6.6184000000000003</v>
      </c>
      <c r="M510" s="4">
        <v>4.6519000000000004</v>
      </c>
      <c r="N510" s="4">
        <v>38.259300000000003</v>
      </c>
      <c r="O510" s="4">
        <v>0</v>
      </c>
      <c r="P510" s="4">
        <v>38.299999999999997</v>
      </c>
      <c r="Q510" s="4">
        <v>28.770900000000001</v>
      </c>
      <c r="R510" s="4">
        <v>0</v>
      </c>
      <c r="S510" s="4">
        <v>28.8</v>
      </c>
      <c r="T510" s="4">
        <v>33218.980199999998</v>
      </c>
      <c r="W510" s="4">
        <v>0</v>
      </c>
      <c r="X510" s="4">
        <v>4.7046999999999999</v>
      </c>
      <c r="Y510" s="4">
        <v>11.9</v>
      </c>
      <c r="Z510" s="4">
        <v>853</v>
      </c>
      <c r="AA510" s="4">
        <v>880</v>
      </c>
      <c r="AB510" s="4">
        <v>842</v>
      </c>
      <c r="AC510" s="4">
        <v>62</v>
      </c>
      <c r="AD510" s="4">
        <v>4.83</v>
      </c>
      <c r="AE510" s="4">
        <v>0.11</v>
      </c>
      <c r="AF510" s="4">
        <v>979</v>
      </c>
      <c r="AG510" s="4">
        <v>-16</v>
      </c>
      <c r="AH510" s="4">
        <v>10.726274</v>
      </c>
      <c r="AI510" s="4">
        <v>9</v>
      </c>
      <c r="AJ510" s="4">
        <v>189</v>
      </c>
      <c r="AK510" s="4">
        <v>139</v>
      </c>
      <c r="AL510" s="4">
        <v>2.9</v>
      </c>
      <c r="AM510" s="4">
        <v>195</v>
      </c>
      <c r="AN510" s="4" t="s">
        <v>155</v>
      </c>
      <c r="AO510" s="4">
        <v>2</v>
      </c>
      <c r="AP510" s="5">
        <v>0.8601967592592592</v>
      </c>
      <c r="AQ510" s="4">
        <v>47.164352999999998</v>
      </c>
      <c r="AR510" s="4">
        <v>-88.487775999999997</v>
      </c>
      <c r="AS510" s="4">
        <v>319.10000000000002</v>
      </c>
      <c r="AT510" s="4">
        <v>28.8</v>
      </c>
      <c r="AU510" s="4">
        <v>12</v>
      </c>
      <c r="AV510" s="4">
        <v>8</v>
      </c>
      <c r="AW510" s="4" t="s">
        <v>206</v>
      </c>
      <c r="AX510" s="4">
        <v>1.0302</v>
      </c>
      <c r="AY510" s="4">
        <v>1.0849</v>
      </c>
      <c r="AZ510" s="4">
        <v>1.7848999999999999</v>
      </c>
      <c r="BA510" s="4">
        <v>14.023</v>
      </c>
      <c r="BB510" s="4">
        <v>11.61</v>
      </c>
      <c r="BC510" s="4">
        <v>0.83</v>
      </c>
      <c r="BD510" s="4">
        <v>18.07</v>
      </c>
      <c r="BE510" s="4">
        <v>1374.9839999999999</v>
      </c>
      <c r="BF510" s="4">
        <v>615.11</v>
      </c>
      <c r="BG510" s="4">
        <v>0.83199999999999996</v>
      </c>
      <c r="BH510" s="4">
        <v>0</v>
      </c>
      <c r="BI510" s="4">
        <v>0.83199999999999996</v>
      </c>
      <c r="BJ510" s="4">
        <v>0.626</v>
      </c>
      <c r="BK510" s="4">
        <v>0</v>
      </c>
      <c r="BL510" s="4">
        <v>0.626</v>
      </c>
      <c r="BM510" s="4">
        <v>228.21700000000001</v>
      </c>
      <c r="BQ510" s="4">
        <v>710.67399999999998</v>
      </c>
      <c r="BR510" s="4">
        <v>0.32606200000000002</v>
      </c>
      <c r="BS510" s="4">
        <v>-5</v>
      </c>
      <c r="BT510" s="4">
        <v>-0.14099999999999999</v>
      </c>
      <c r="BU510" s="4">
        <v>7.9681379999999997</v>
      </c>
      <c r="BV510" s="4">
        <v>-2.8481999999999998</v>
      </c>
    </row>
    <row r="511" spans="1:74" x14ac:dyDescent="0.25">
      <c r="A511" s="2">
        <v>42067</v>
      </c>
      <c r="B511" s="3">
        <v>2.600925925925926E-2</v>
      </c>
      <c r="C511" s="4">
        <v>7.9560000000000004</v>
      </c>
      <c r="D511" s="4">
        <v>5.5627000000000004</v>
      </c>
      <c r="E511" s="4">
        <v>55627.26384</v>
      </c>
      <c r="F511" s="4">
        <v>43.7</v>
      </c>
      <c r="G511" s="4">
        <v>-6.4</v>
      </c>
      <c r="H511" s="4">
        <v>31622.7</v>
      </c>
      <c r="J511" s="4">
        <v>6.18</v>
      </c>
      <c r="K511" s="4">
        <v>0.8468</v>
      </c>
      <c r="L511" s="4">
        <v>6.7366999999999999</v>
      </c>
      <c r="M511" s="4">
        <v>4.7103999999999999</v>
      </c>
      <c r="N511" s="4">
        <v>36.989800000000002</v>
      </c>
      <c r="O511" s="4">
        <v>0</v>
      </c>
      <c r="P511" s="4">
        <v>37</v>
      </c>
      <c r="Q511" s="4">
        <v>27.816199999999998</v>
      </c>
      <c r="R511" s="4">
        <v>0</v>
      </c>
      <c r="S511" s="4">
        <v>27.8</v>
      </c>
      <c r="T511" s="4">
        <v>31622.6643</v>
      </c>
      <c r="W511" s="4">
        <v>0</v>
      </c>
      <c r="X511" s="4">
        <v>5.2333999999999996</v>
      </c>
      <c r="Y511" s="4">
        <v>11.9</v>
      </c>
      <c r="Z511" s="4">
        <v>853</v>
      </c>
      <c r="AA511" s="4">
        <v>881</v>
      </c>
      <c r="AB511" s="4">
        <v>843</v>
      </c>
      <c r="AC511" s="4">
        <v>62</v>
      </c>
      <c r="AD511" s="4">
        <v>4.83</v>
      </c>
      <c r="AE511" s="4">
        <v>0.11</v>
      </c>
      <c r="AF511" s="4">
        <v>979</v>
      </c>
      <c r="AG511" s="4">
        <v>-16</v>
      </c>
      <c r="AH511" s="4">
        <v>10</v>
      </c>
      <c r="AI511" s="4">
        <v>9</v>
      </c>
      <c r="AJ511" s="4">
        <v>189</v>
      </c>
      <c r="AK511" s="4">
        <v>138.69999999999999</v>
      </c>
      <c r="AL511" s="4">
        <v>2.9</v>
      </c>
      <c r="AM511" s="4">
        <v>195</v>
      </c>
      <c r="AN511" s="4" t="s">
        <v>155</v>
      </c>
      <c r="AO511" s="4">
        <v>2</v>
      </c>
      <c r="AP511" s="5">
        <v>0.86020833333333335</v>
      </c>
      <c r="AQ511" s="4">
        <v>47.164319999999996</v>
      </c>
      <c r="AR511" s="4">
        <v>-88.487931000000003</v>
      </c>
      <c r="AS511" s="4">
        <v>319.10000000000002</v>
      </c>
      <c r="AT511" s="4">
        <v>27.3</v>
      </c>
      <c r="AU511" s="4">
        <v>12</v>
      </c>
      <c r="AV511" s="4">
        <v>9</v>
      </c>
      <c r="AW511" s="4" t="s">
        <v>195</v>
      </c>
      <c r="AX511" s="4">
        <v>1.2544459999999999</v>
      </c>
      <c r="AY511" s="4">
        <v>1.015185</v>
      </c>
      <c r="AZ511" s="4">
        <v>1.715185</v>
      </c>
      <c r="BA511" s="4">
        <v>14.023</v>
      </c>
      <c r="BB511" s="4">
        <v>11.6</v>
      </c>
      <c r="BC511" s="4">
        <v>0.83</v>
      </c>
      <c r="BD511" s="4">
        <v>18.094000000000001</v>
      </c>
      <c r="BE511" s="4">
        <v>1397.9079999999999</v>
      </c>
      <c r="BF511" s="4">
        <v>622.11099999999999</v>
      </c>
      <c r="BG511" s="4">
        <v>0.80400000000000005</v>
      </c>
      <c r="BH511" s="4">
        <v>0</v>
      </c>
      <c r="BI511" s="4">
        <v>0.80400000000000005</v>
      </c>
      <c r="BJ511" s="4">
        <v>0.60399999999999998</v>
      </c>
      <c r="BK511" s="4">
        <v>0</v>
      </c>
      <c r="BL511" s="4">
        <v>0.60399999999999998</v>
      </c>
      <c r="BM511" s="4">
        <v>216.99449999999999</v>
      </c>
      <c r="BQ511" s="4">
        <v>789.61400000000003</v>
      </c>
      <c r="BR511" s="4">
        <v>0.32381799999999999</v>
      </c>
      <c r="BS511" s="4">
        <v>-5</v>
      </c>
      <c r="BT511" s="4">
        <v>-0.14099999999999999</v>
      </c>
      <c r="BU511" s="4">
        <v>7.9133060000000004</v>
      </c>
      <c r="BV511" s="4">
        <v>-2.8481999999999998</v>
      </c>
    </row>
    <row r="512" spans="1:74" x14ac:dyDescent="0.25">
      <c r="A512" s="2">
        <v>42067</v>
      </c>
      <c r="B512" s="3">
        <v>2.602083333333333E-2</v>
      </c>
      <c r="C512" s="4">
        <v>7.98</v>
      </c>
      <c r="D512" s="4">
        <v>5.5571999999999999</v>
      </c>
      <c r="E512" s="4">
        <v>55571.567969999996</v>
      </c>
      <c r="F512" s="4">
        <v>43.6</v>
      </c>
      <c r="G512" s="4">
        <v>-6.4</v>
      </c>
      <c r="H512" s="4">
        <v>29283.8</v>
      </c>
      <c r="J512" s="4">
        <v>6.15</v>
      </c>
      <c r="K512" s="4">
        <v>0.84909999999999997</v>
      </c>
      <c r="L512" s="4">
        <v>6.7756999999999996</v>
      </c>
      <c r="M512" s="4">
        <v>4.7183999999999999</v>
      </c>
      <c r="N512" s="4">
        <v>36.980899999999998</v>
      </c>
      <c r="O512" s="4">
        <v>0</v>
      </c>
      <c r="P512" s="4">
        <v>37</v>
      </c>
      <c r="Q512" s="4">
        <v>27.8095</v>
      </c>
      <c r="R512" s="4">
        <v>0</v>
      </c>
      <c r="S512" s="4">
        <v>27.8</v>
      </c>
      <c r="T512" s="4">
        <v>29283.768199999999</v>
      </c>
      <c r="W512" s="4">
        <v>0</v>
      </c>
      <c r="X512" s="4">
        <v>5.2230999999999996</v>
      </c>
      <c r="Y512" s="4">
        <v>12</v>
      </c>
      <c r="Z512" s="4">
        <v>852</v>
      </c>
      <c r="AA512" s="4">
        <v>880</v>
      </c>
      <c r="AB512" s="4">
        <v>841</v>
      </c>
      <c r="AC512" s="4">
        <v>62</v>
      </c>
      <c r="AD512" s="4">
        <v>4.83</v>
      </c>
      <c r="AE512" s="4">
        <v>0.11</v>
      </c>
      <c r="AF512" s="4">
        <v>979</v>
      </c>
      <c r="AG512" s="4">
        <v>-16</v>
      </c>
      <c r="AH512" s="4">
        <v>10.271728</v>
      </c>
      <c r="AI512" s="4">
        <v>9</v>
      </c>
      <c r="AJ512" s="4">
        <v>189</v>
      </c>
      <c r="AK512" s="4">
        <v>138</v>
      </c>
      <c r="AL512" s="4">
        <v>3</v>
      </c>
      <c r="AM512" s="4">
        <v>195</v>
      </c>
      <c r="AN512" s="4" t="s">
        <v>155</v>
      </c>
      <c r="AO512" s="4">
        <v>2</v>
      </c>
      <c r="AP512" s="5">
        <v>0.86021990740740739</v>
      </c>
      <c r="AQ512" s="4">
        <v>47.164293999999998</v>
      </c>
      <c r="AR512" s="4">
        <v>-88.488084999999998</v>
      </c>
      <c r="AS512" s="4">
        <v>318.39999999999998</v>
      </c>
      <c r="AT512" s="4">
        <v>25.9</v>
      </c>
      <c r="AU512" s="4">
        <v>12</v>
      </c>
      <c r="AV512" s="4">
        <v>9</v>
      </c>
      <c r="AW512" s="4" t="s">
        <v>195</v>
      </c>
      <c r="AX512" s="4">
        <v>1.045345</v>
      </c>
      <c r="AY512" s="4">
        <v>1.0848850000000001</v>
      </c>
      <c r="AZ512" s="4">
        <v>1.7848850000000001</v>
      </c>
      <c r="BA512" s="4">
        <v>14.023</v>
      </c>
      <c r="BB512" s="4">
        <v>11.78</v>
      </c>
      <c r="BC512" s="4">
        <v>0.84</v>
      </c>
      <c r="BD512" s="4">
        <v>17.777000000000001</v>
      </c>
      <c r="BE512" s="4">
        <v>1424.2739999999999</v>
      </c>
      <c r="BF512" s="4">
        <v>631.25900000000001</v>
      </c>
      <c r="BG512" s="4">
        <v>0.81399999999999995</v>
      </c>
      <c r="BH512" s="4">
        <v>0</v>
      </c>
      <c r="BI512" s="4">
        <v>0.81399999999999995</v>
      </c>
      <c r="BJ512" s="4">
        <v>0.61199999999999999</v>
      </c>
      <c r="BK512" s="4">
        <v>0</v>
      </c>
      <c r="BL512" s="4">
        <v>0.61199999999999999</v>
      </c>
      <c r="BM512" s="4">
        <v>203.5574</v>
      </c>
      <c r="BQ512" s="4">
        <v>798.30799999999999</v>
      </c>
      <c r="BR512" s="4">
        <v>0.35253299999999999</v>
      </c>
      <c r="BS512" s="4">
        <v>-5</v>
      </c>
      <c r="BT512" s="4">
        <v>-0.14099999999999999</v>
      </c>
      <c r="BU512" s="4">
        <v>8.6150359999999999</v>
      </c>
      <c r="BV512" s="4">
        <v>-2.8481999999999998</v>
      </c>
    </row>
    <row r="513" spans="1:74" x14ac:dyDescent="0.25">
      <c r="A513" s="2">
        <v>42067</v>
      </c>
      <c r="B513" s="3">
        <v>2.6032407407407407E-2</v>
      </c>
      <c r="C513" s="4">
        <v>7.4809999999999999</v>
      </c>
      <c r="D513" s="4">
        <v>5.54</v>
      </c>
      <c r="E513" s="4">
        <v>55400.42553</v>
      </c>
      <c r="F513" s="4">
        <v>45.6</v>
      </c>
      <c r="G513" s="4">
        <v>-6.4</v>
      </c>
      <c r="H513" s="4">
        <v>30111</v>
      </c>
      <c r="J513" s="4">
        <v>5.63</v>
      </c>
      <c r="K513" s="4">
        <v>0.85240000000000005</v>
      </c>
      <c r="L513" s="4">
        <v>6.3772000000000002</v>
      </c>
      <c r="M513" s="4">
        <v>4.7224000000000004</v>
      </c>
      <c r="N513" s="4">
        <v>38.851900000000001</v>
      </c>
      <c r="O513" s="4">
        <v>0</v>
      </c>
      <c r="P513" s="4">
        <v>38.9</v>
      </c>
      <c r="Q513" s="4">
        <v>29.2165</v>
      </c>
      <c r="R513" s="4">
        <v>0</v>
      </c>
      <c r="S513" s="4">
        <v>29.2</v>
      </c>
      <c r="T513" s="4">
        <v>30111</v>
      </c>
      <c r="W513" s="4">
        <v>0</v>
      </c>
      <c r="X513" s="4">
        <v>4.7996999999999996</v>
      </c>
      <c r="Y513" s="4">
        <v>11.9</v>
      </c>
      <c r="Z513" s="4">
        <v>852</v>
      </c>
      <c r="AA513" s="4">
        <v>881</v>
      </c>
      <c r="AB513" s="4">
        <v>842</v>
      </c>
      <c r="AC513" s="4">
        <v>62</v>
      </c>
      <c r="AD513" s="4">
        <v>4.83</v>
      </c>
      <c r="AE513" s="4">
        <v>0.11</v>
      </c>
      <c r="AF513" s="4">
        <v>979</v>
      </c>
      <c r="AG513" s="4">
        <v>-16</v>
      </c>
      <c r="AH513" s="4">
        <v>10.729271000000001</v>
      </c>
      <c r="AI513" s="4">
        <v>9</v>
      </c>
      <c r="AJ513" s="4">
        <v>188.7</v>
      </c>
      <c r="AK513" s="4">
        <v>138</v>
      </c>
      <c r="AL513" s="4">
        <v>3.4</v>
      </c>
      <c r="AM513" s="4">
        <v>195</v>
      </c>
      <c r="AN513" s="4" t="s">
        <v>155</v>
      </c>
      <c r="AO513" s="4">
        <v>2</v>
      </c>
      <c r="AP513" s="5">
        <v>0.86023148148148154</v>
      </c>
      <c r="AQ513" s="4">
        <v>47.164287000000002</v>
      </c>
      <c r="AR513" s="4">
        <v>-88.488235000000003</v>
      </c>
      <c r="AS513" s="4">
        <v>317.60000000000002</v>
      </c>
      <c r="AT513" s="4">
        <v>25.7</v>
      </c>
      <c r="AU513" s="4">
        <v>12</v>
      </c>
      <c r="AV513" s="4">
        <v>9</v>
      </c>
      <c r="AW513" s="4" t="s">
        <v>195</v>
      </c>
      <c r="AX513" s="4">
        <v>1</v>
      </c>
      <c r="AY513" s="4">
        <v>1.2698</v>
      </c>
      <c r="AZ513" s="4">
        <v>1.8849</v>
      </c>
      <c r="BA513" s="4">
        <v>14.023</v>
      </c>
      <c r="BB513" s="4">
        <v>12.05</v>
      </c>
      <c r="BC513" s="4">
        <v>0.86</v>
      </c>
      <c r="BD513" s="4">
        <v>17.315000000000001</v>
      </c>
      <c r="BE513" s="4">
        <v>1370.212</v>
      </c>
      <c r="BF513" s="4">
        <v>645.79200000000003</v>
      </c>
      <c r="BG513" s="4">
        <v>0.874</v>
      </c>
      <c r="BH513" s="4">
        <v>0</v>
      </c>
      <c r="BI513" s="4">
        <v>0.874</v>
      </c>
      <c r="BJ513" s="4">
        <v>0.65700000000000003</v>
      </c>
      <c r="BK513" s="4">
        <v>0</v>
      </c>
      <c r="BL513" s="4">
        <v>0.65700000000000003</v>
      </c>
      <c r="BM513" s="4">
        <v>213.94409999999999</v>
      </c>
      <c r="BQ513" s="4">
        <v>749.83299999999997</v>
      </c>
      <c r="BR513" s="4">
        <v>0.299873</v>
      </c>
      <c r="BS513" s="4">
        <v>-5</v>
      </c>
      <c r="BT513" s="4">
        <v>-0.140459</v>
      </c>
      <c r="BU513" s="4">
        <v>7.3281489999999998</v>
      </c>
      <c r="BV513" s="4">
        <v>-2.8372630000000001</v>
      </c>
    </row>
    <row r="514" spans="1:74" x14ac:dyDescent="0.25">
      <c r="A514" s="2">
        <v>42067</v>
      </c>
      <c r="B514" s="3">
        <v>2.6043981481481477E-2</v>
      </c>
      <c r="C514" s="4">
        <v>7.875</v>
      </c>
      <c r="D514" s="4">
        <v>5.4641000000000002</v>
      </c>
      <c r="E514" s="4">
        <v>54640.733950000002</v>
      </c>
      <c r="F514" s="4">
        <v>49.1</v>
      </c>
      <c r="G514" s="4">
        <v>-6.4</v>
      </c>
      <c r="H514" s="4">
        <v>31309.5</v>
      </c>
      <c r="J514" s="4">
        <v>5.1100000000000003</v>
      </c>
      <c r="K514" s="4">
        <v>0.84889999999999999</v>
      </c>
      <c r="L514" s="4">
        <v>6.6848000000000001</v>
      </c>
      <c r="M514" s="4">
        <v>4.6382000000000003</v>
      </c>
      <c r="N514" s="4">
        <v>41.680900000000001</v>
      </c>
      <c r="O514" s="4">
        <v>0</v>
      </c>
      <c r="P514" s="4">
        <v>41.7</v>
      </c>
      <c r="Q514" s="4">
        <v>31.343900000000001</v>
      </c>
      <c r="R514" s="4">
        <v>0</v>
      </c>
      <c r="S514" s="4">
        <v>31.3</v>
      </c>
      <c r="T514" s="4">
        <v>31309.516299999999</v>
      </c>
      <c r="W514" s="4">
        <v>0</v>
      </c>
      <c r="X514" s="4">
        <v>4.3391000000000002</v>
      </c>
      <c r="Y514" s="4">
        <v>11.9</v>
      </c>
      <c r="Z514" s="4">
        <v>853</v>
      </c>
      <c r="AA514" s="4">
        <v>879</v>
      </c>
      <c r="AB514" s="4">
        <v>842</v>
      </c>
      <c r="AC514" s="4">
        <v>62</v>
      </c>
      <c r="AD514" s="4">
        <v>4.83</v>
      </c>
      <c r="AE514" s="4">
        <v>0.11</v>
      </c>
      <c r="AF514" s="4">
        <v>979</v>
      </c>
      <c r="AG514" s="4">
        <v>-16</v>
      </c>
      <c r="AH514" s="4">
        <v>10</v>
      </c>
      <c r="AI514" s="4">
        <v>9</v>
      </c>
      <c r="AJ514" s="4">
        <v>188.3</v>
      </c>
      <c r="AK514" s="4">
        <v>137.69999999999999</v>
      </c>
      <c r="AL514" s="4">
        <v>3.5</v>
      </c>
      <c r="AM514" s="4">
        <v>195</v>
      </c>
      <c r="AN514" s="4" t="s">
        <v>155</v>
      </c>
      <c r="AO514" s="4">
        <v>2</v>
      </c>
      <c r="AP514" s="5">
        <v>0.86024305555555547</v>
      </c>
      <c r="AQ514" s="4">
        <v>47.164298000000002</v>
      </c>
      <c r="AR514" s="4">
        <v>-88.488378999999995</v>
      </c>
      <c r="AS514" s="4">
        <v>316.7</v>
      </c>
      <c r="AT514" s="4">
        <v>24.9</v>
      </c>
      <c r="AU514" s="4">
        <v>12</v>
      </c>
      <c r="AV514" s="4">
        <v>9</v>
      </c>
      <c r="AW514" s="4" t="s">
        <v>195</v>
      </c>
      <c r="AX514" s="4">
        <v>1.0849</v>
      </c>
      <c r="AY514" s="4">
        <v>1.6395999999999999</v>
      </c>
      <c r="AZ514" s="4">
        <v>2.2395999999999998</v>
      </c>
      <c r="BA514" s="4">
        <v>14.023</v>
      </c>
      <c r="BB514" s="4">
        <v>11.75</v>
      </c>
      <c r="BC514" s="4">
        <v>0.84</v>
      </c>
      <c r="BD514" s="4">
        <v>17.805</v>
      </c>
      <c r="BE514" s="4">
        <v>1402.09</v>
      </c>
      <c r="BF514" s="4">
        <v>619.18299999999999</v>
      </c>
      <c r="BG514" s="4">
        <v>0.91600000000000004</v>
      </c>
      <c r="BH514" s="4">
        <v>0</v>
      </c>
      <c r="BI514" s="4">
        <v>0.91600000000000004</v>
      </c>
      <c r="BJ514" s="4">
        <v>0.68799999999999994</v>
      </c>
      <c r="BK514" s="4">
        <v>0</v>
      </c>
      <c r="BL514" s="4">
        <v>0.68799999999999994</v>
      </c>
      <c r="BM514" s="4">
        <v>217.1628</v>
      </c>
      <c r="BQ514" s="4">
        <v>661.74</v>
      </c>
      <c r="BR514" s="4">
        <v>0.311921</v>
      </c>
      <c r="BS514" s="4">
        <v>-5</v>
      </c>
      <c r="BT514" s="4">
        <v>-0.138461</v>
      </c>
      <c r="BU514" s="4">
        <v>7.6225709999999998</v>
      </c>
      <c r="BV514" s="4">
        <v>-2.7969029999999999</v>
      </c>
    </row>
    <row r="515" spans="1:74" x14ac:dyDescent="0.25">
      <c r="A515" s="2">
        <v>42067</v>
      </c>
      <c r="B515" s="3">
        <v>2.6055555555555557E-2</v>
      </c>
      <c r="C515" s="4">
        <v>8.2249999999999996</v>
      </c>
      <c r="D515" s="4">
        <v>5.1612999999999998</v>
      </c>
      <c r="E515" s="4">
        <v>51613.211009999999</v>
      </c>
      <c r="F515" s="4">
        <v>50.7</v>
      </c>
      <c r="G515" s="4">
        <v>-6.5</v>
      </c>
      <c r="H515" s="4">
        <v>28716.9</v>
      </c>
      <c r="J515" s="4">
        <v>4.8099999999999996</v>
      </c>
      <c r="K515" s="4">
        <v>0.85170000000000001</v>
      </c>
      <c r="L515" s="4">
        <v>7.0053000000000001</v>
      </c>
      <c r="M515" s="4">
        <v>4.3959999999999999</v>
      </c>
      <c r="N515" s="4">
        <v>43.182099999999998</v>
      </c>
      <c r="O515" s="4">
        <v>0</v>
      </c>
      <c r="P515" s="4">
        <v>43.2</v>
      </c>
      <c r="Q515" s="4">
        <v>32.475200000000001</v>
      </c>
      <c r="R515" s="4">
        <v>0</v>
      </c>
      <c r="S515" s="4">
        <v>32.5</v>
      </c>
      <c r="T515" s="4">
        <v>28716.9329</v>
      </c>
      <c r="W515" s="4">
        <v>0</v>
      </c>
      <c r="X515" s="4">
        <v>4.0975000000000001</v>
      </c>
      <c r="Y515" s="4">
        <v>12</v>
      </c>
      <c r="Z515" s="4">
        <v>852</v>
      </c>
      <c r="AA515" s="4">
        <v>879</v>
      </c>
      <c r="AB515" s="4">
        <v>840</v>
      </c>
      <c r="AC515" s="4">
        <v>62.3</v>
      </c>
      <c r="AD515" s="4">
        <v>4.8499999999999996</v>
      </c>
      <c r="AE515" s="4">
        <v>0.11</v>
      </c>
      <c r="AF515" s="4">
        <v>979</v>
      </c>
      <c r="AG515" s="4">
        <v>-16</v>
      </c>
      <c r="AH515" s="4">
        <v>10</v>
      </c>
      <c r="AI515" s="4">
        <v>9.2687310000000007</v>
      </c>
      <c r="AJ515" s="4">
        <v>188.7</v>
      </c>
      <c r="AK515" s="4">
        <v>137.30000000000001</v>
      </c>
      <c r="AL515" s="4">
        <v>3.5</v>
      </c>
      <c r="AM515" s="4">
        <v>195</v>
      </c>
      <c r="AN515" s="4" t="s">
        <v>155</v>
      </c>
      <c r="AO515" s="4">
        <v>2</v>
      </c>
      <c r="AP515" s="5">
        <v>0.86025462962962962</v>
      </c>
      <c r="AQ515" s="4">
        <v>47.164319999999996</v>
      </c>
      <c r="AR515" s="4">
        <v>-88.488518999999997</v>
      </c>
      <c r="AS515" s="4">
        <v>316.10000000000002</v>
      </c>
      <c r="AT515" s="4">
        <v>23.8</v>
      </c>
      <c r="AU515" s="4">
        <v>12</v>
      </c>
      <c r="AV515" s="4">
        <v>9</v>
      </c>
      <c r="AW515" s="4" t="s">
        <v>195</v>
      </c>
      <c r="AX515" s="4">
        <v>1.1000000000000001</v>
      </c>
      <c r="AY515" s="4">
        <v>1.7848999999999999</v>
      </c>
      <c r="AZ515" s="4">
        <v>2.3849</v>
      </c>
      <c r="BA515" s="4">
        <v>14.023</v>
      </c>
      <c r="BB515" s="4">
        <v>11.99</v>
      </c>
      <c r="BC515" s="4">
        <v>0.85</v>
      </c>
      <c r="BD515" s="4">
        <v>17.41</v>
      </c>
      <c r="BE515" s="4">
        <v>1488.0050000000001</v>
      </c>
      <c r="BF515" s="4">
        <v>594.30799999999999</v>
      </c>
      <c r="BG515" s="4">
        <v>0.96099999999999997</v>
      </c>
      <c r="BH515" s="4">
        <v>0</v>
      </c>
      <c r="BI515" s="4">
        <v>0.96099999999999997</v>
      </c>
      <c r="BJ515" s="4">
        <v>0.72199999999999998</v>
      </c>
      <c r="BK515" s="4">
        <v>0</v>
      </c>
      <c r="BL515" s="4">
        <v>0.72199999999999998</v>
      </c>
      <c r="BM515" s="4">
        <v>201.71379999999999</v>
      </c>
      <c r="BQ515" s="4">
        <v>632.83799999999997</v>
      </c>
      <c r="BR515" s="4">
        <v>0.303894</v>
      </c>
      <c r="BS515" s="4">
        <v>-5</v>
      </c>
      <c r="BT515" s="4">
        <v>-0.13700000000000001</v>
      </c>
      <c r="BU515" s="4">
        <v>7.4264130000000002</v>
      </c>
      <c r="BV515" s="4">
        <v>-2.7673999999999999</v>
      </c>
    </row>
    <row r="516" spans="1:74" x14ac:dyDescent="0.25">
      <c r="A516" s="2">
        <v>42067</v>
      </c>
      <c r="B516" s="3">
        <v>2.6067129629629631E-2</v>
      </c>
      <c r="C516" s="4">
        <v>8.1270000000000007</v>
      </c>
      <c r="D516" s="4">
        <v>5.4452999999999996</v>
      </c>
      <c r="E516" s="4">
        <v>54452.575369999999</v>
      </c>
      <c r="F516" s="4">
        <v>50.7</v>
      </c>
      <c r="G516" s="4">
        <v>-6.5</v>
      </c>
      <c r="H516" s="4">
        <v>27504.2</v>
      </c>
      <c r="J516" s="4">
        <v>4.7</v>
      </c>
      <c r="K516" s="4">
        <v>0.85099999999999998</v>
      </c>
      <c r="L516" s="4">
        <v>6.9164000000000003</v>
      </c>
      <c r="M516" s="4">
        <v>4.6340000000000003</v>
      </c>
      <c r="N516" s="4">
        <v>43.1464</v>
      </c>
      <c r="O516" s="4">
        <v>0</v>
      </c>
      <c r="P516" s="4">
        <v>43.1</v>
      </c>
      <c r="Q516" s="4">
        <v>32.454900000000002</v>
      </c>
      <c r="R516" s="4">
        <v>0</v>
      </c>
      <c r="S516" s="4">
        <v>32.5</v>
      </c>
      <c r="T516" s="4">
        <v>27504.195899999999</v>
      </c>
      <c r="W516" s="4">
        <v>0</v>
      </c>
      <c r="X516" s="4">
        <v>3.9998</v>
      </c>
      <c r="Y516" s="4">
        <v>11.9</v>
      </c>
      <c r="Z516" s="4">
        <v>851</v>
      </c>
      <c r="AA516" s="4">
        <v>880</v>
      </c>
      <c r="AB516" s="4">
        <v>840</v>
      </c>
      <c r="AC516" s="4">
        <v>63</v>
      </c>
      <c r="AD516" s="4">
        <v>4.91</v>
      </c>
      <c r="AE516" s="4">
        <v>0.11</v>
      </c>
      <c r="AF516" s="4">
        <v>979</v>
      </c>
      <c r="AG516" s="4">
        <v>-16</v>
      </c>
      <c r="AH516" s="4">
        <v>10.267732000000001</v>
      </c>
      <c r="AI516" s="4">
        <v>10</v>
      </c>
      <c r="AJ516" s="4">
        <v>188.3</v>
      </c>
      <c r="AK516" s="4">
        <v>137.69999999999999</v>
      </c>
      <c r="AL516" s="4">
        <v>3.8</v>
      </c>
      <c r="AM516" s="4">
        <v>195</v>
      </c>
      <c r="AN516" s="4" t="s">
        <v>155</v>
      </c>
      <c r="AO516" s="4">
        <v>2</v>
      </c>
      <c r="AP516" s="5">
        <v>0.86026620370370377</v>
      </c>
      <c r="AQ516" s="4">
        <v>47.164341999999998</v>
      </c>
      <c r="AR516" s="4">
        <v>-88.488654999999994</v>
      </c>
      <c r="AS516" s="4">
        <v>315.7</v>
      </c>
      <c r="AT516" s="4">
        <v>23.6</v>
      </c>
      <c r="AU516" s="4">
        <v>12</v>
      </c>
      <c r="AV516" s="4">
        <v>9</v>
      </c>
      <c r="AW516" s="4" t="s">
        <v>195</v>
      </c>
      <c r="AX516" s="4">
        <v>1.1000000000000001</v>
      </c>
      <c r="AY516" s="4">
        <v>2.1396000000000002</v>
      </c>
      <c r="AZ516" s="4">
        <v>2.6547000000000001</v>
      </c>
      <c r="BA516" s="4">
        <v>14.023</v>
      </c>
      <c r="BB516" s="4">
        <v>11.92</v>
      </c>
      <c r="BC516" s="4">
        <v>0.85</v>
      </c>
      <c r="BD516" s="4">
        <v>17.507000000000001</v>
      </c>
      <c r="BE516" s="4">
        <v>1466.2550000000001</v>
      </c>
      <c r="BF516" s="4">
        <v>625.25800000000004</v>
      </c>
      <c r="BG516" s="4">
        <v>0.95799999999999996</v>
      </c>
      <c r="BH516" s="4">
        <v>0</v>
      </c>
      <c r="BI516" s="4">
        <v>0.95799999999999996</v>
      </c>
      <c r="BJ516" s="4">
        <v>0.72099999999999997</v>
      </c>
      <c r="BK516" s="4">
        <v>0</v>
      </c>
      <c r="BL516" s="4">
        <v>0.72099999999999997</v>
      </c>
      <c r="BM516" s="4">
        <v>192.81710000000001</v>
      </c>
      <c r="BQ516" s="4">
        <v>616.53800000000001</v>
      </c>
      <c r="BR516" s="4">
        <v>0.29642600000000002</v>
      </c>
      <c r="BS516" s="4">
        <v>-5</v>
      </c>
      <c r="BT516" s="4">
        <v>-0.136465</v>
      </c>
      <c r="BU516" s="4">
        <v>7.2439</v>
      </c>
      <c r="BV516" s="4">
        <v>-2.7565840000000001</v>
      </c>
    </row>
    <row r="517" spans="1:74" x14ac:dyDescent="0.25">
      <c r="A517" s="2">
        <v>42067</v>
      </c>
      <c r="B517" s="3">
        <v>2.6078703703703705E-2</v>
      </c>
      <c r="C517" s="4">
        <v>7.8490000000000002</v>
      </c>
      <c r="D517" s="4">
        <v>5.7496</v>
      </c>
      <c r="E517" s="4">
        <v>57496.346619999997</v>
      </c>
      <c r="F517" s="4">
        <v>50.7</v>
      </c>
      <c r="G517" s="4">
        <v>-6.5</v>
      </c>
      <c r="H517" s="4">
        <v>28083.200000000001</v>
      </c>
      <c r="J517" s="4">
        <v>4.8</v>
      </c>
      <c r="K517" s="4">
        <v>0.84960000000000002</v>
      </c>
      <c r="L517" s="4">
        <v>6.6689999999999996</v>
      </c>
      <c r="M517" s="4">
        <v>4.8851000000000004</v>
      </c>
      <c r="N517" s="4">
        <v>43.076099999999997</v>
      </c>
      <c r="O517" s="4">
        <v>0</v>
      </c>
      <c r="P517" s="4">
        <v>43.1</v>
      </c>
      <c r="Q517" s="4">
        <v>32.402099999999997</v>
      </c>
      <c r="R517" s="4">
        <v>0</v>
      </c>
      <c r="S517" s="4">
        <v>32.4</v>
      </c>
      <c r="T517" s="4">
        <v>28083.196800000002</v>
      </c>
      <c r="W517" s="4">
        <v>0</v>
      </c>
      <c r="X517" s="4">
        <v>4.0781999999999998</v>
      </c>
      <c r="Y517" s="4">
        <v>12</v>
      </c>
      <c r="Z517" s="4">
        <v>851</v>
      </c>
      <c r="AA517" s="4">
        <v>878</v>
      </c>
      <c r="AB517" s="4">
        <v>839</v>
      </c>
      <c r="AC517" s="4">
        <v>63</v>
      </c>
      <c r="AD517" s="4">
        <v>4.91</v>
      </c>
      <c r="AE517" s="4">
        <v>0.11</v>
      </c>
      <c r="AF517" s="4">
        <v>979</v>
      </c>
      <c r="AG517" s="4">
        <v>-16</v>
      </c>
      <c r="AH517" s="4">
        <v>11</v>
      </c>
      <c r="AI517" s="4">
        <v>10</v>
      </c>
      <c r="AJ517" s="4">
        <v>189</v>
      </c>
      <c r="AK517" s="4">
        <v>137</v>
      </c>
      <c r="AL517" s="4">
        <v>3.9</v>
      </c>
      <c r="AM517" s="4">
        <v>195</v>
      </c>
      <c r="AN517" s="4" t="s">
        <v>155</v>
      </c>
      <c r="AO517" s="4">
        <v>2</v>
      </c>
      <c r="AP517" s="5">
        <v>0.86027777777777781</v>
      </c>
      <c r="AQ517" s="4">
        <v>47.164358</v>
      </c>
      <c r="AR517" s="4">
        <v>-88.488788</v>
      </c>
      <c r="AS517" s="4">
        <v>315.39999999999998</v>
      </c>
      <c r="AT517" s="4">
        <v>23.2</v>
      </c>
      <c r="AU517" s="4">
        <v>12</v>
      </c>
      <c r="AV517" s="4">
        <v>9</v>
      </c>
      <c r="AW517" s="4" t="s">
        <v>195</v>
      </c>
      <c r="AX517" s="4">
        <v>1.1849000000000001</v>
      </c>
      <c r="AY517" s="4">
        <v>2.5396000000000001</v>
      </c>
      <c r="AZ517" s="4">
        <v>2.9546999999999999</v>
      </c>
      <c r="BA517" s="4">
        <v>14.023</v>
      </c>
      <c r="BB517" s="4">
        <v>11.81</v>
      </c>
      <c r="BC517" s="4">
        <v>0.84</v>
      </c>
      <c r="BD517" s="4">
        <v>17.699000000000002</v>
      </c>
      <c r="BE517" s="4">
        <v>1407.7260000000001</v>
      </c>
      <c r="BF517" s="4">
        <v>656.29700000000003</v>
      </c>
      <c r="BG517" s="4">
        <v>0.95199999999999996</v>
      </c>
      <c r="BH517" s="4">
        <v>0</v>
      </c>
      <c r="BI517" s="4">
        <v>0.95199999999999996</v>
      </c>
      <c r="BJ517" s="4">
        <v>0.71599999999999997</v>
      </c>
      <c r="BK517" s="4">
        <v>0</v>
      </c>
      <c r="BL517" s="4">
        <v>0.71599999999999997</v>
      </c>
      <c r="BM517" s="4">
        <v>196.02940000000001</v>
      </c>
      <c r="BQ517" s="4">
        <v>625.92600000000004</v>
      </c>
      <c r="BR517" s="4">
        <v>0.304398</v>
      </c>
      <c r="BS517" s="4">
        <v>-5</v>
      </c>
      <c r="BT517" s="4">
        <v>-0.135267</v>
      </c>
      <c r="BU517" s="4">
        <v>7.4387160000000003</v>
      </c>
      <c r="BV517" s="4">
        <v>-2.7323879999999998</v>
      </c>
    </row>
    <row r="518" spans="1:74" x14ac:dyDescent="0.25">
      <c r="A518" s="2">
        <v>42067</v>
      </c>
      <c r="B518" s="3">
        <v>2.6090277777777778E-2</v>
      </c>
      <c r="C518" s="4">
        <v>7.726</v>
      </c>
      <c r="D518" s="4">
        <v>5.9328000000000003</v>
      </c>
      <c r="E518" s="4">
        <v>59328.36634</v>
      </c>
      <c r="F518" s="4">
        <v>52.5</v>
      </c>
      <c r="G518" s="4">
        <v>-6.6</v>
      </c>
      <c r="H518" s="4">
        <v>28419</v>
      </c>
      <c r="J518" s="4">
        <v>4.8</v>
      </c>
      <c r="K518" s="4">
        <v>0.84840000000000004</v>
      </c>
      <c r="L518" s="4">
        <v>6.5545</v>
      </c>
      <c r="M518" s="4">
        <v>5.0334000000000003</v>
      </c>
      <c r="N518" s="4">
        <v>44.506700000000002</v>
      </c>
      <c r="O518" s="4">
        <v>0</v>
      </c>
      <c r="P518" s="4">
        <v>44.5</v>
      </c>
      <c r="Q518" s="4">
        <v>33.478099999999998</v>
      </c>
      <c r="R518" s="4">
        <v>0</v>
      </c>
      <c r="S518" s="4">
        <v>33.5</v>
      </c>
      <c r="T518" s="4">
        <v>28419.0203</v>
      </c>
      <c r="W518" s="4">
        <v>0</v>
      </c>
      <c r="X518" s="4">
        <v>4.0723000000000003</v>
      </c>
      <c r="Y518" s="4">
        <v>11.9</v>
      </c>
      <c r="Z518" s="4">
        <v>851</v>
      </c>
      <c r="AA518" s="4">
        <v>878</v>
      </c>
      <c r="AB518" s="4">
        <v>839</v>
      </c>
      <c r="AC518" s="4">
        <v>63</v>
      </c>
      <c r="AD518" s="4">
        <v>4.91</v>
      </c>
      <c r="AE518" s="4">
        <v>0.11</v>
      </c>
      <c r="AF518" s="4">
        <v>979</v>
      </c>
      <c r="AG518" s="4">
        <v>-16</v>
      </c>
      <c r="AH518" s="4">
        <v>11</v>
      </c>
      <c r="AI518" s="4">
        <v>10</v>
      </c>
      <c r="AJ518" s="4">
        <v>189</v>
      </c>
      <c r="AK518" s="4">
        <v>137.30000000000001</v>
      </c>
      <c r="AL518" s="4">
        <v>3.7</v>
      </c>
      <c r="AM518" s="4">
        <v>195</v>
      </c>
      <c r="AN518" s="4" t="s">
        <v>155</v>
      </c>
      <c r="AO518" s="4">
        <v>2</v>
      </c>
      <c r="AP518" s="5">
        <v>0.86028935185185185</v>
      </c>
      <c r="AQ518" s="4">
        <v>47.164357000000003</v>
      </c>
      <c r="AR518" s="4">
        <v>-88.488927000000004</v>
      </c>
      <c r="AS518" s="4">
        <v>315</v>
      </c>
      <c r="AT518" s="4">
        <v>23.8</v>
      </c>
      <c r="AU518" s="4">
        <v>12</v>
      </c>
      <c r="AV518" s="4">
        <v>9</v>
      </c>
      <c r="AW518" s="4" t="s">
        <v>195</v>
      </c>
      <c r="AX518" s="4">
        <v>1.2</v>
      </c>
      <c r="AY518" s="4">
        <v>2.6</v>
      </c>
      <c r="AZ518" s="4">
        <v>3</v>
      </c>
      <c r="BA518" s="4">
        <v>14.023</v>
      </c>
      <c r="BB518" s="4">
        <v>11.71</v>
      </c>
      <c r="BC518" s="4">
        <v>0.83</v>
      </c>
      <c r="BD518" s="4">
        <v>17.869</v>
      </c>
      <c r="BE518" s="4">
        <v>1377.059</v>
      </c>
      <c r="BF518" s="4">
        <v>673.06399999999996</v>
      </c>
      <c r="BG518" s="4">
        <v>0.97899999999999998</v>
      </c>
      <c r="BH518" s="4">
        <v>0</v>
      </c>
      <c r="BI518" s="4">
        <v>0.97899999999999998</v>
      </c>
      <c r="BJ518" s="4">
        <v>0.73699999999999999</v>
      </c>
      <c r="BK518" s="4">
        <v>0</v>
      </c>
      <c r="BL518" s="4">
        <v>0.73699999999999999</v>
      </c>
      <c r="BM518" s="4">
        <v>197.4443</v>
      </c>
      <c r="BQ518" s="4">
        <v>622.09500000000003</v>
      </c>
      <c r="BR518" s="4">
        <v>0.284916</v>
      </c>
      <c r="BS518" s="4">
        <v>-5</v>
      </c>
      <c r="BT518" s="4">
        <v>-0.13573399999999999</v>
      </c>
      <c r="BU518" s="4">
        <v>6.9626349999999997</v>
      </c>
      <c r="BV518" s="4">
        <v>-2.7418269999999998</v>
      </c>
    </row>
    <row r="519" spans="1:74" x14ac:dyDescent="0.25">
      <c r="A519" s="2">
        <v>42067</v>
      </c>
      <c r="B519" s="3">
        <v>2.6101851851851852E-2</v>
      </c>
      <c r="C519" s="4">
        <v>7.375</v>
      </c>
      <c r="D519" s="4">
        <v>5.8699000000000003</v>
      </c>
      <c r="E519" s="4">
        <v>58699.098789999996</v>
      </c>
      <c r="F519" s="4">
        <v>54.1</v>
      </c>
      <c r="G519" s="4">
        <v>-6.7</v>
      </c>
      <c r="H519" s="4">
        <v>29125.599999999999</v>
      </c>
      <c r="J519" s="4">
        <v>4.6100000000000003</v>
      </c>
      <c r="K519" s="4">
        <v>0.85089999999999999</v>
      </c>
      <c r="L519" s="4">
        <v>6.2755999999999998</v>
      </c>
      <c r="M519" s="4">
        <v>4.9949000000000003</v>
      </c>
      <c r="N519" s="4">
        <v>46.0351</v>
      </c>
      <c r="O519" s="4">
        <v>0</v>
      </c>
      <c r="P519" s="4">
        <v>46</v>
      </c>
      <c r="Q519" s="4">
        <v>34.627800000000001</v>
      </c>
      <c r="R519" s="4">
        <v>0</v>
      </c>
      <c r="S519" s="4">
        <v>34.6</v>
      </c>
      <c r="T519" s="4">
        <v>29125.5969</v>
      </c>
      <c r="W519" s="4">
        <v>0</v>
      </c>
      <c r="X519" s="4">
        <v>3.9235000000000002</v>
      </c>
      <c r="Y519" s="4">
        <v>12</v>
      </c>
      <c r="Z519" s="4">
        <v>852</v>
      </c>
      <c r="AA519" s="4">
        <v>879</v>
      </c>
      <c r="AB519" s="4">
        <v>840</v>
      </c>
      <c r="AC519" s="4">
        <v>63</v>
      </c>
      <c r="AD519" s="4">
        <v>4.91</v>
      </c>
      <c r="AE519" s="4">
        <v>0.11</v>
      </c>
      <c r="AF519" s="4">
        <v>979</v>
      </c>
      <c r="AG519" s="4">
        <v>-16</v>
      </c>
      <c r="AH519" s="4">
        <v>11</v>
      </c>
      <c r="AI519" s="4">
        <v>10</v>
      </c>
      <c r="AJ519" s="4">
        <v>189</v>
      </c>
      <c r="AK519" s="4">
        <v>137.69999999999999</v>
      </c>
      <c r="AL519" s="4">
        <v>3.2</v>
      </c>
      <c r="AM519" s="4">
        <v>195</v>
      </c>
      <c r="AN519" s="4" t="s">
        <v>155</v>
      </c>
      <c r="AO519" s="4">
        <v>2</v>
      </c>
      <c r="AP519" s="5">
        <v>0.86030092592592589</v>
      </c>
      <c r="AQ519" s="4">
        <v>47.164355</v>
      </c>
      <c r="AR519" s="4">
        <v>-88.489069000000001</v>
      </c>
      <c r="AS519" s="4">
        <v>314.8</v>
      </c>
      <c r="AT519" s="4">
        <v>23.9</v>
      </c>
      <c r="AU519" s="4">
        <v>12</v>
      </c>
      <c r="AV519" s="4">
        <v>8</v>
      </c>
      <c r="AW519" s="4" t="s">
        <v>206</v>
      </c>
      <c r="AX519" s="4">
        <v>1.2</v>
      </c>
      <c r="AY519" s="4">
        <v>2.6</v>
      </c>
      <c r="AZ519" s="4">
        <v>3</v>
      </c>
      <c r="BA519" s="4">
        <v>14.023</v>
      </c>
      <c r="BB519" s="4">
        <v>11.93</v>
      </c>
      <c r="BC519" s="4">
        <v>0.85</v>
      </c>
      <c r="BD519" s="4">
        <v>17.518999999999998</v>
      </c>
      <c r="BE519" s="4">
        <v>1341.481</v>
      </c>
      <c r="BF519" s="4">
        <v>679.55799999999999</v>
      </c>
      <c r="BG519" s="4">
        <v>1.0309999999999999</v>
      </c>
      <c r="BH519" s="4">
        <v>0</v>
      </c>
      <c r="BI519" s="4">
        <v>1.0309999999999999</v>
      </c>
      <c r="BJ519" s="4">
        <v>0.77500000000000002</v>
      </c>
      <c r="BK519" s="4">
        <v>0</v>
      </c>
      <c r="BL519" s="4">
        <v>0.77500000000000002</v>
      </c>
      <c r="BM519" s="4">
        <v>205.88319999999999</v>
      </c>
      <c r="BQ519" s="4">
        <v>609.81200000000001</v>
      </c>
      <c r="BR519" s="4">
        <v>0.29974400000000001</v>
      </c>
      <c r="BS519" s="4">
        <v>-5</v>
      </c>
      <c r="BT519" s="4">
        <v>-0.13500000000000001</v>
      </c>
      <c r="BU519" s="4">
        <v>7.3249940000000002</v>
      </c>
      <c r="BV519" s="4">
        <v>-2.7269999999999999</v>
      </c>
    </row>
    <row r="520" spans="1:74" x14ac:dyDescent="0.25">
      <c r="A520" s="2">
        <v>42067</v>
      </c>
      <c r="B520" s="3">
        <v>2.6113425925925925E-2</v>
      </c>
      <c r="C520" s="4">
        <v>7.806</v>
      </c>
      <c r="D520" s="4">
        <v>5.4565999999999999</v>
      </c>
      <c r="E520" s="4">
        <v>54565.521269999997</v>
      </c>
      <c r="F520" s="4">
        <v>54</v>
      </c>
      <c r="G520" s="4">
        <v>-6.7</v>
      </c>
      <c r="H520" s="4">
        <v>30755.3</v>
      </c>
      <c r="J520" s="4">
        <v>4.5</v>
      </c>
      <c r="K520" s="4">
        <v>0.8498</v>
      </c>
      <c r="L520" s="4">
        <v>6.6334999999999997</v>
      </c>
      <c r="M520" s="4">
        <v>4.6371000000000002</v>
      </c>
      <c r="N520" s="4">
        <v>45.928600000000003</v>
      </c>
      <c r="O520" s="4">
        <v>0</v>
      </c>
      <c r="P520" s="4">
        <v>45.9</v>
      </c>
      <c r="Q520" s="4">
        <v>34.547699999999999</v>
      </c>
      <c r="R520" s="4">
        <v>0</v>
      </c>
      <c r="S520" s="4">
        <v>34.5</v>
      </c>
      <c r="T520" s="4">
        <v>30755.267100000001</v>
      </c>
      <c r="W520" s="4">
        <v>0</v>
      </c>
      <c r="X520" s="4">
        <v>3.8241999999999998</v>
      </c>
      <c r="Y520" s="4">
        <v>12</v>
      </c>
      <c r="Z520" s="4">
        <v>852</v>
      </c>
      <c r="AA520" s="4">
        <v>879</v>
      </c>
      <c r="AB520" s="4">
        <v>839</v>
      </c>
      <c r="AC520" s="4">
        <v>63</v>
      </c>
      <c r="AD520" s="4">
        <v>4.91</v>
      </c>
      <c r="AE520" s="4">
        <v>0.11</v>
      </c>
      <c r="AF520" s="4">
        <v>979</v>
      </c>
      <c r="AG520" s="4">
        <v>-16</v>
      </c>
      <c r="AH520" s="4">
        <v>11</v>
      </c>
      <c r="AI520" s="4">
        <v>10</v>
      </c>
      <c r="AJ520" s="4">
        <v>188.7</v>
      </c>
      <c r="AK520" s="4">
        <v>137.30000000000001</v>
      </c>
      <c r="AL520" s="4">
        <v>2.6</v>
      </c>
      <c r="AM520" s="4">
        <v>195</v>
      </c>
      <c r="AN520" s="4" t="s">
        <v>155</v>
      </c>
      <c r="AO520" s="4">
        <v>2</v>
      </c>
      <c r="AP520" s="5">
        <v>0.86031250000000004</v>
      </c>
      <c r="AQ520" s="4">
        <v>47.164333999999997</v>
      </c>
      <c r="AR520" s="4">
        <v>-88.489209000000002</v>
      </c>
      <c r="AS520" s="4">
        <v>314.5</v>
      </c>
      <c r="AT520" s="4">
        <v>24.5</v>
      </c>
      <c r="AU520" s="4">
        <v>12</v>
      </c>
      <c r="AV520" s="4">
        <v>8</v>
      </c>
      <c r="AW520" s="4" t="s">
        <v>206</v>
      </c>
      <c r="AX520" s="4">
        <v>1.1151</v>
      </c>
      <c r="AY520" s="4">
        <v>2.6</v>
      </c>
      <c r="AZ520" s="4">
        <v>3</v>
      </c>
      <c r="BA520" s="4">
        <v>14.023</v>
      </c>
      <c r="BB520" s="4">
        <v>11.85</v>
      </c>
      <c r="BC520" s="4">
        <v>0.84</v>
      </c>
      <c r="BD520" s="4">
        <v>17.672999999999998</v>
      </c>
      <c r="BE520" s="4">
        <v>1401.8320000000001</v>
      </c>
      <c r="BF520" s="4">
        <v>623.69100000000003</v>
      </c>
      <c r="BG520" s="4">
        <v>1.016</v>
      </c>
      <c r="BH520" s="4">
        <v>0</v>
      </c>
      <c r="BI520" s="4">
        <v>1.016</v>
      </c>
      <c r="BJ520" s="4">
        <v>0.76500000000000001</v>
      </c>
      <c r="BK520" s="4">
        <v>0</v>
      </c>
      <c r="BL520" s="4">
        <v>0.76500000000000001</v>
      </c>
      <c r="BM520" s="4">
        <v>214.9265</v>
      </c>
      <c r="BQ520" s="4">
        <v>587.60400000000004</v>
      </c>
      <c r="BR520" s="4">
        <v>0.29792099999999999</v>
      </c>
      <c r="BS520" s="4">
        <v>-5</v>
      </c>
      <c r="BT520" s="4">
        <v>-0.13500000000000001</v>
      </c>
      <c r="BU520" s="4">
        <v>7.2804539999999998</v>
      </c>
      <c r="BV520" s="4">
        <v>-2.7269999999999999</v>
      </c>
    </row>
    <row r="521" spans="1:74" x14ac:dyDescent="0.25">
      <c r="A521" s="2">
        <v>42067</v>
      </c>
      <c r="B521" s="3">
        <v>2.6124999999999999E-2</v>
      </c>
      <c r="C521" s="4">
        <v>8.5009999999999994</v>
      </c>
      <c r="D521" s="4">
        <v>4.7697000000000003</v>
      </c>
      <c r="E521" s="4">
        <v>47697.2428</v>
      </c>
      <c r="F521" s="4">
        <v>53.1</v>
      </c>
      <c r="G521" s="4">
        <v>-6.9</v>
      </c>
      <c r="H521" s="4">
        <v>28802.1</v>
      </c>
      <c r="J521" s="4">
        <v>4.5</v>
      </c>
      <c r="K521" s="4">
        <v>0.85319999999999996</v>
      </c>
      <c r="L521" s="4">
        <v>7.2527999999999997</v>
      </c>
      <c r="M521" s="4">
        <v>4.0694999999999997</v>
      </c>
      <c r="N521" s="4">
        <v>45.345500000000001</v>
      </c>
      <c r="O521" s="4">
        <v>0</v>
      </c>
      <c r="P521" s="4">
        <v>45.3</v>
      </c>
      <c r="Q521" s="4">
        <v>34.108899999999998</v>
      </c>
      <c r="R521" s="4">
        <v>0</v>
      </c>
      <c r="S521" s="4">
        <v>34.1</v>
      </c>
      <c r="T521" s="4">
        <v>28802.0589</v>
      </c>
      <c r="W521" s="4">
        <v>0</v>
      </c>
      <c r="X521" s="4">
        <v>3.8393999999999999</v>
      </c>
      <c r="Y521" s="4">
        <v>11.9</v>
      </c>
      <c r="Z521" s="4">
        <v>853</v>
      </c>
      <c r="AA521" s="4">
        <v>879</v>
      </c>
      <c r="AB521" s="4">
        <v>838</v>
      </c>
      <c r="AC521" s="4">
        <v>63</v>
      </c>
      <c r="AD521" s="4">
        <v>4.91</v>
      </c>
      <c r="AE521" s="4">
        <v>0.11</v>
      </c>
      <c r="AF521" s="4">
        <v>979</v>
      </c>
      <c r="AG521" s="4">
        <v>-16</v>
      </c>
      <c r="AH521" s="4">
        <v>11</v>
      </c>
      <c r="AI521" s="4">
        <v>9.7265470000000001</v>
      </c>
      <c r="AJ521" s="4">
        <v>188.3</v>
      </c>
      <c r="AK521" s="4">
        <v>138.30000000000001</v>
      </c>
      <c r="AL521" s="4">
        <v>3.3</v>
      </c>
      <c r="AM521" s="4">
        <v>195</v>
      </c>
      <c r="AN521" s="4" t="s">
        <v>155</v>
      </c>
      <c r="AO521" s="4">
        <v>2</v>
      </c>
      <c r="AP521" s="5">
        <v>0.86032407407407396</v>
      </c>
      <c r="AQ521" s="4">
        <v>47.164293000000001</v>
      </c>
      <c r="AR521" s="4">
        <v>-88.489339999999999</v>
      </c>
      <c r="AS521" s="4">
        <v>314.2</v>
      </c>
      <c r="AT521" s="4">
        <v>24.3</v>
      </c>
      <c r="AU521" s="4">
        <v>12</v>
      </c>
      <c r="AV521" s="4">
        <v>8</v>
      </c>
      <c r="AW521" s="4" t="s">
        <v>206</v>
      </c>
      <c r="AX521" s="4">
        <v>1.1849000000000001</v>
      </c>
      <c r="AY521" s="4">
        <v>1.2416</v>
      </c>
      <c r="AZ521" s="4">
        <v>1.9812000000000001</v>
      </c>
      <c r="BA521" s="4">
        <v>14.023</v>
      </c>
      <c r="BB521" s="4">
        <v>12.12</v>
      </c>
      <c r="BC521" s="4">
        <v>0.86</v>
      </c>
      <c r="BD521" s="4">
        <v>17.207000000000001</v>
      </c>
      <c r="BE521" s="4">
        <v>1548.251</v>
      </c>
      <c r="BF521" s="4">
        <v>552.90800000000002</v>
      </c>
      <c r="BG521" s="4">
        <v>1.014</v>
      </c>
      <c r="BH521" s="4">
        <v>0</v>
      </c>
      <c r="BI521" s="4">
        <v>1.014</v>
      </c>
      <c r="BJ521" s="4">
        <v>0.76200000000000001</v>
      </c>
      <c r="BK521" s="4">
        <v>0</v>
      </c>
      <c r="BL521" s="4">
        <v>0.76200000000000001</v>
      </c>
      <c r="BM521" s="4">
        <v>203.3192</v>
      </c>
      <c r="BQ521" s="4">
        <v>595.928</v>
      </c>
      <c r="BR521" s="4">
        <v>0.32992199999999999</v>
      </c>
      <c r="BS521" s="4">
        <v>-5</v>
      </c>
      <c r="BT521" s="4">
        <v>-0.13445299999999999</v>
      </c>
      <c r="BU521" s="4">
        <v>8.0624730000000007</v>
      </c>
      <c r="BV521" s="4">
        <v>-2.7159520000000001</v>
      </c>
    </row>
    <row r="522" spans="1:74" x14ac:dyDescent="0.25">
      <c r="A522" s="2">
        <v>42067</v>
      </c>
      <c r="B522" s="3">
        <v>2.6136574074074076E-2</v>
      </c>
      <c r="C522" s="4">
        <v>9.048</v>
      </c>
      <c r="D522" s="4">
        <v>4.4939999999999998</v>
      </c>
      <c r="E522" s="4">
        <v>44940.041149999997</v>
      </c>
      <c r="F522" s="4">
        <v>51.5</v>
      </c>
      <c r="G522" s="4">
        <v>-7.2</v>
      </c>
      <c r="H522" s="4">
        <v>26016.1</v>
      </c>
      <c r="J522" s="4">
        <v>4.5</v>
      </c>
      <c r="K522" s="4">
        <v>0.85440000000000005</v>
      </c>
      <c r="L522" s="4">
        <v>7.7306999999999997</v>
      </c>
      <c r="M522" s="4">
        <v>3.8395000000000001</v>
      </c>
      <c r="N522" s="4">
        <v>43.964599999999997</v>
      </c>
      <c r="O522" s="4">
        <v>0</v>
      </c>
      <c r="P522" s="4">
        <v>44</v>
      </c>
      <c r="Q522" s="4">
        <v>33.07</v>
      </c>
      <c r="R522" s="4">
        <v>0</v>
      </c>
      <c r="S522" s="4">
        <v>33.1</v>
      </c>
      <c r="T522" s="4">
        <v>26016.071400000001</v>
      </c>
      <c r="W522" s="4">
        <v>0</v>
      </c>
      <c r="X522" s="4">
        <v>3.8447</v>
      </c>
      <c r="Y522" s="4">
        <v>12</v>
      </c>
      <c r="Z522" s="4">
        <v>852</v>
      </c>
      <c r="AA522" s="4">
        <v>878</v>
      </c>
      <c r="AB522" s="4">
        <v>839</v>
      </c>
      <c r="AC522" s="4">
        <v>63</v>
      </c>
      <c r="AD522" s="4">
        <v>4.91</v>
      </c>
      <c r="AE522" s="4">
        <v>0.11</v>
      </c>
      <c r="AF522" s="4">
        <v>980</v>
      </c>
      <c r="AG522" s="4">
        <v>-16</v>
      </c>
      <c r="AH522" s="4">
        <v>11</v>
      </c>
      <c r="AI522" s="4">
        <v>9.2717279999999995</v>
      </c>
      <c r="AJ522" s="4">
        <v>189</v>
      </c>
      <c r="AK522" s="4">
        <v>139</v>
      </c>
      <c r="AL522" s="4">
        <v>3.4</v>
      </c>
      <c r="AM522" s="4">
        <v>195</v>
      </c>
      <c r="AN522" s="4" t="s">
        <v>155</v>
      </c>
      <c r="AO522" s="4">
        <v>2</v>
      </c>
      <c r="AP522" s="5">
        <v>0.86033564814814811</v>
      </c>
      <c r="AQ522" s="4">
        <v>47.164250000000003</v>
      </c>
      <c r="AR522" s="4">
        <v>-88.489473000000004</v>
      </c>
      <c r="AS522" s="4">
        <v>314.5</v>
      </c>
      <c r="AT522" s="4">
        <v>24.5</v>
      </c>
      <c r="AU522" s="4">
        <v>12</v>
      </c>
      <c r="AV522" s="4">
        <v>7</v>
      </c>
      <c r="AW522" s="4" t="s">
        <v>204</v>
      </c>
      <c r="AX522" s="4">
        <v>1.2</v>
      </c>
      <c r="AY522" s="4">
        <v>1.4245000000000001</v>
      </c>
      <c r="AZ522" s="4">
        <v>2.1396000000000002</v>
      </c>
      <c r="BA522" s="4">
        <v>14.023</v>
      </c>
      <c r="BB522" s="4">
        <v>12.22</v>
      </c>
      <c r="BC522" s="4">
        <v>0.87</v>
      </c>
      <c r="BD522" s="4">
        <v>17.045000000000002</v>
      </c>
      <c r="BE522" s="4">
        <v>1653.854</v>
      </c>
      <c r="BF522" s="4">
        <v>522.79700000000003</v>
      </c>
      <c r="BG522" s="4">
        <v>0.98499999999999999</v>
      </c>
      <c r="BH522" s="4">
        <v>0</v>
      </c>
      <c r="BI522" s="4">
        <v>0.98499999999999999</v>
      </c>
      <c r="BJ522" s="4">
        <v>0.74099999999999999</v>
      </c>
      <c r="BK522" s="4">
        <v>0</v>
      </c>
      <c r="BL522" s="4">
        <v>0.74099999999999999</v>
      </c>
      <c r="BM522" s="4">
        <v>184.0513</v>
      </c>
      <c r="BQ522" s="4">
        <v>598.04499999999996</v>
      </c>
      <c r="BR522" s="4">
        <v>0.345717</v>
      </c>
      <c r="BS522" s="4">
        <v>-5</v>
      </c>
      <c r="BT522" s="4">
        <v>-0.133543</v>
      </c>
      <c r="BU522" s="4">
        <v>8.4484659999999998</v>
      </c>
      <c r="BV522" s="4">
        <v>-2.697578</v>
      </c>
    </row>
    <row r="523" spans="1:74" x14ac:dyDescent="0.25">
      <c r="A523" s="2">
        <v>42067</v>
      </c>
      <c r="B523" s="3">
        <v>2.6148148148148153E-2</v>
      </c>
      <c r="C523" s="4">
        <v>9.3949999999999996</v>
      </c>
      <c r="D523" s="4">
        <v>4.2270000000000003</v>
      </c>
      <c r="E523" s="4">
        <v>42270.162340000003</v>
      </c>
      <c r="F523" s="4">
        <v>51.1</v>
      </c>
      <c r="G523" s="4">
        <v>-9.8000000000000007</v>
      </c>
      <c r="H523" s="4">
        <v>24500.1</v>
      </c>
      <c r="J523" s="4">
        <v>4.7</v>
      </c>
      <c r="K523" s="4">
        <v>0.85580000000000001</v>
      </c>
      <c r="L523" s="4">
        <v>8.0401000000000007</v>
      </c>
      <c r="M523" s="4">
        <v>3.6173999999999999</v>
      </c>
      <c r="N523" s="4">
        <v>43.738999999999997</v>
      </c>
      <c r="O523" s="4">
        <v>0</v>
      </c>
      <c r="P523" s="4">
        <v>43.7</v>
      </c>
      <c r="Q523" s="4">
        <v>32.900500000000001</v>
      </c>
      <c r="R523" s="4">
        <v>0</v>
      </c>
      <c r="S523" s="4">
        <v>32.9</v>
      </c>
      <c r="T523" s="4">
        <v>24500.111199999999</v>
      </c>
      <c r="W523" s="4">
        <v>0</v>
      </c>
      <c r="X523" s="4">
        <v>4.0182000000000002</v>
      </c>
      <c r="Y523" s="4">
        <v>11.9</v>
      </c>
      <c r="Z523" s="4">
        <v>852</v>
      </c>
      <c r="AA523" s="4">
        <v>877</v>
      </c>
      <c r="AB523" s="4">
        <v>838</v>
      </c>
      <c r="AC523" s="4">
        <v>63</v>
      </c>
      <c r="AD523" s="4">
        <v>4.91</v>
      </c>
      <c r="AE523" s="4">
        <v>0.11</v>
      </c>
      <c r="AF523" s="4">
        <v>979</v>
      </c>
      <c r="AG523" s="4">
        <v>-16</v>
      </c>
      <c r="AH523" s="4">
        <v>11</v>
      </c>
      <c r="AI523" s="4">
        <v>10</v>
      </c>
      <c r="AJ523" s="4">
        <v>189</v>
      </c>
      <c r="AK523" s="4">
        <v>139</v>
      </c>
      <c r="AL523" s="4">
        <v>3.7</v>
      </c>
      <c r="AM523" s="4">
        <v>195</v>
      </c>
      <c r="AN523" s="4" t="s">
        <v>155</v>
      </c>
      <c r="AO523" s="4">
        <v>2</v>
      </c>
      <c r="AP523" s="5">
        <v>0.86034722222222226</v>
      </c>
      <c r="AQ523" s="4">
        <v>47.164203999999998</v>
      </c>
      <c r="AR523" s="4">
        <v>-88.489594999999994</v>
      </c>
      <c r="AS523" s="4">
        <v>314.7</v>
      </c>
      <c r="AT523" s="4">
        <v>23.7</v>
      </c>
      <c r="AU523" s="4">
        <v>12</v>
      </c>
      <c r="AV523" s="4">
        <v>7</v>
      </c>
      <c r="AW523" s="4" t="s">
        <v>204</v>
      </c>
      <c r="AX523" s="4">
        <v>1.1151</v>
      </c>
      <c r="AY523" s="4">
        <v>1.5849</v>
      </c>
      <c r="AZ523" s="4">
        <v>2.2000000000000002</v>
      </c>
      <c r="BA523" s="4">
        <v>14.023</v>
      </c>
      <c r="BB523" s="4">
        <v>12.34</v>
      </c>
      <c r="BC523" s="4">
        <v>0.88</v>
      </c>
      <c r="BD523" s="4">
        <v>16.852</v>
      </c>
      <c r="BE523" s="4">
        <v>1727.9159999999999</v>
      </c>
      <c r="BF523" s="4">
        <v>494.80500000000001</v>
      </c>
      <c r="BG523" s="4">
        <v>0.98399999999999999</v>
      </c>
      <c r="BH523" s="4">
        <v>0</v>
      </c>
      <c r="BI523" s="4">
        <v>0.98399999999999999</v>
      </c>
      <c r="BJ523" s="4">
        <v>0.74</v>
      </c>
      <c r="BK523" s="4">
        <v>0</v>
      </c>
      <c r="BL523" s="4">
        <v>0.74</v>
      </c>
      <c r="BM523" s="4">
        <v>174.11959999999999</v>
      </c>
      <c r="BQ523" s="4">
        <v>627.90099999999995</v>
      </c>
      <c r="BR523" s="4">
        <v>0.35733199999999998</v>
      </c>
      <c r="BS523" s="4">
        <v>-5</v>
      </c>
      <c r="BT523" s="4">
        <v>-0.134459</v>
      </c>
      <c r="BU523" s="4">
        <v>8.7322919999999993</v>
      </c>
      <c r="BV523" s="4">
        <v>-2.7160630000000001</v>
      </c>
    </row>
    <row r="524" spans="1:74" x14ac:dyDescent="0.25">
      <c r="A524" s="2">
        <v>42067</v>
      </c>
      <c r="B524" s="3">
        <v>2.6159722222222223E-2</v>
      </c>
      <c r="C524" s="4">
        <v>9.6069999999999993</v>
      </c>
      <c r="D524" s="4">
        <v>3.8561999999999999</v>
      </c>
      <c r="E524" s="4">
        <v>38561.770570000001</v>
      </c>
      <c r="F524" s="4">
        <v>62.8</v>
      </c>
      <c r="G524" s="4">
        <v>-13.9</v>
      </c>
      <c r="H524" s="4">
        <v>23773.1</v>
      </c>
      <c r="J524" s="4">
        <v>4.8</v>
      </c>
      <c r="K524" s="4">
        <v>0.85819999999999996</v>
      </c>
      <c r="L524" s="4">
        <v>8.2446000000000002</v>
      </c>
      <c r="M524" s="4">
        <v>3.3094000000000001</v>
      </c>
      <c r="N524" s="4">
        <v>53.919800000000002</v>
      </c>
      <c r="O524" s="4">
        <v>0</v>
      </c>
      <c r="P524" s="4">
        <v>53.9</v>
      </c>
      <c r="Q524" s="4">
        <v>40.558</v>
      </c>
      <c r="R524" s="4">
        <v>0</v>
      </c>
      <c r="S524" s="4">
        <v>40.6</v>
      </c>
      <c r="T524" s="4">
        <v>23773.132699999998</v>
      </c>
      <c r="W524" s="4">
        <v>0</v>
      </c>
      <c r="X524" s="4">
        <v>4.1193999999999997</v>
      </c>
      <c r="Y524" s="4">
        <v>12</v>
      </c>
      <c r="Z524" s="4">
        <v>851</v>
      </c>
      <c r="AA524" s="4">
        <v>878</v>
      </c>
      <c r="AB524" s="4">
        <v>839</v>
      </c>
      <c r="AC524" s="4">
        <v>63</v>
      </c>
      <c r="AD524" s="4">
        <v>4.9000000000000004</v>
      </c>
      <c r="AE524" s="4">
        <v>0.11</v>
      </c>
      <c r="AF524" s="4">
        <v>980</v>
      </c>
      <c r="AG524" s="4">
        <v>-16</v>
      </c>
      <c r="AH524" s="4">
        <v>11</v>
      </c>
      <c r="AI524" s="4">
        <v>10</v>
      </c>
      <c r="AJ524" s="4">
        <v>189</v>
      </c>
      <c r="AK524" s="4">
        <v>139</v>
      </c>
      <c r="AL524" s="4">
        <v>3.1</v>
      </c>
      <c r="AM524" s="4">
        <v>195</v>
      </c>
      <c r="AN524" s="4" t="s">
        <v>155</v>
      </c>
      <c r="AO524" s="4">
        <v>2</v>
      </c>
      <c r="AP524" s="5">
        <v>0.8603587962962963</v>
      </c>
      <c r="AQ524" s="4">
        <v>47.164149000000002</v>
      </c>
      <c r="AR524" s="4">
        <v>-88.489711999999997</v>
      </c>
      <c r="AS524" s="4">
        <v>314.7</v>
      </c>
      <c r="AT524" s="4">
        <v>24.4</v>
      </c>
      <c r="AU524" s="4">
        <v>12</v>
      </c>
      <c r="AV524" s="4">
        <v>7</v>
      </c>
      <c r="AW524" s="4" t="s">
        <v>204</v>
      </c>
      <c r="AX524" s="4">
        <v>1.1000000000000001</v>
      </c>
      <c r="AY524" s="4">
        <v>1.6849000000000001</v>
      </c>
      <c r="AZ524" s="4">
        <v>2.2848999999999999</v>
      </c>
      <c r="BA524" s="4">
        <v>14.023</v>
      </c>
      <c r="BB524" s="4">
        <v>12.57</v>
      </c>
      <c r="BC524" s="4">
        <v>0.9</v>
      </c>
      <c r="BD524" s="4">
        <v>16.521999999999998</v>
      </c>
      <c r="BE524" s="4">
        <v>1794.347</v>
      </c>
      <c r="BF524" s="4">
        <v>458.41899999999998</v>
      </c>
      <c r="BG524" s="4">
        <v>1.2290000000000001</v>
      </c>
      <c r="BH524" s="4">
        <v>0</v>
      </c>
      <c r="BI524" s="4">
        <v>1.2290000000000001</v>
      </c>
      <c r="BJ524" s="4">
        <v>0.92400000000000004</v>
      </c>
      <c r="BK524" s="4">
        <v>0</v>
      </c>
      <c r="BL524" s="4">
        <v>0.92400000000000004</v>
      </c>
      <c r="BM524" s="4">
        <v>171.0967</v>
      </c>
      <c r="BQ524" s="4">
        <v>651.88099999999997</v>
      </c>
      <c r="BR524" s="4">
        <v>0.36711199999999999</v>
      </c>
      <c r="BS524" s="4">
        <v>-5</v>
      </c>
      <c r="BT524" s="4">
        <v>-0.13327</v>
      </c>
      <c r="BU524" s="4">
        <v>8.9712960000000006</v>
      </c>
      <c r="BV524" s="4">
        <v>-2.6920489999999999</v>
      </c>
    </row>
    <row r="525" spans="1:74" x14ac:dyDescent="0.25">
      <c r="A525" s="2">
        <v>42067</v>
      </c>
      <c r="B525" s="3">
        <v>2.61712962962963E-2</v>
      </c>
      <c r="C525" s="4">
        <v>9.5909999999999993</v>
      </c>
      <c r="D525" s="4">
        <v>3.8115999999999999</v>
      </c>
      <c r="E525" s="4">
        <v>38115.855779999998</v>
      </c>
      <c r="F525" s="4">
        <v>76.7</v>
      </c>
      <c r="G525" s="4">
        <v>-15.6</v>
      </c>
      <c r="H525" s="4">
        <v>22880.5</v>
      </c>
      <c r="J525" s="4">
        <v>4.6100000000000003</v>
      </c>
      <c r="K525" s="4">
        <v>0.85980000000000001</v>
      </c>
      <c r="L525" s="4">
        <v>8.2456999999999994</v>
      </c>
      <c r="M525" s="4">
        <v>3.2770000000000001</v>
      </c>
      <c r="N525" s="4">
        <v>65.904200000000003</v>
      </c>
      <c r="O525" s="4">
        <v>0</v>
      </c>
      <c r="P525" s="4">
        <v>65.900000000000006</v>
      </c>
      <c r="Q525" s="4">
        <v>49.572499999999998</v>
      </c>
      <c r="R525" s="4">
        <v>0</v>
      </c>
      <c r="S525" s="4">
        <v>49.6</v>
      </c>
      <c r="T525" s="4">
        <v>22880.530599999998</v>
      </c>
      <c r="W525" s="4">
        <v>0</v>
      </c>
      <c r="X525" s="4">
        <v>3.9645999999999999</v>
      </c>
      <c r="Y525" s="4">
        <v>12</v>
      </c>
      <c r="Z525" s="4">
        <v>851</v>
      </c>
      <c r="AA525" s="4">
        <v>879</v>
      </c>
      <c r="AB525" s="4">
        <v>839</v>
      </c>
      <c r="AC525" s="4">
        <v>63</v>
      </c>
      <c r="AD525" s="4">
        <v>4.9000000000000004</v>
      </c>
      <c r="AE525" s="4">
        <v>0.11</v>
      </c>
      <c r="AF525" s="4">
        <v>980</v>
      </c>
      <c r="AG525" s="4">
        <v>-16</v>
      </c>
      <c r="AH525" s="4">
        <v>10.731268999999999</v>
      </c>
      <c r="AI525" s="4">
        <v>10</v>
      </c>
      <c r="AJ525" s="4">
        <v>189</v>
      </c>
      <c r="AK525" s="4">
        <v>139</v>
      </c>
      <c r="AL525" s="4">
        <v>3.5</v>
      </c>
      <c r="AM525" s="4">
        <v>195</v>
      </c>
      <c r="AN525" s="4" t="s">
        <v>155</v>
      </c>
      <c r="AO525" s="4">
        <v>2</v>
      </c>
      <c r="AP525" s="5">
        <v>0.86037037037037034</v>
      </c>
      <c r="AQ525" s="4">
        <v>47.164082999999998</v>
      </c>
      <c r="AR525" s="4">
        <v>-88.489829</v>
      </c>
      <c r="AS525" s="4">
        <v>314.7</v>
      </c>
      <c r="AT525" s="4">
        <v>25.1</v>
      </c>
      <c r="AU525" s="4">
        <v>12</v>
      </c>
      <c r="AV525" s="4">
        <v>7</v>
      </c>
      <c r="AW525" s="4" t="s">
        <v>204</v>
      </c>
      <c r="AX525" s="4">
        <v>1.1849000000000001</v>
      </c>
      <c r="AY525" s="4">
        <v>2.1244999999999998</v>
      </c>
      <c r="AZ525" s="4">
        <v>2.6396000000000002</v>
      </c>
      <c r="BA525" s="4">
        <v>14.023</v>
      </c>
      <c r="BB525" s="4">
        <v>12.71</v>
      </c>
      <c r="BC525" s="4">
        <v>0.91</v>
      </c>
      <c r="BD525" s="4">
        <v>16.312000000000001</v>
      </c>
      <c r="BE525" s="4">
        <v>1810.289</v>
      </c>
      <c r="BF525" s="4">
        <v>457.90899999999999</v>
      </c>
      <c r="BG525" s="4">
        <v>1.5149999999999999</v>
      </c>
      <c r="BH525" s="4">
        <v>0</v>
      </c>
      <c r="BI525" s="4">
        <v>1.5149999999999999</v>
      </c>
      <c r="BJ525" s="4">
        <v>1.1399999999999999</v>
      </c>
      <c r="BK525" s="4">
        <v>0</v>
      </c>
      <c r="BL525" s="4">
        <v>1.1399999999999999</v>
      </c>
      <c r="BM525" s="4">
        <v>166.1147</v>
      </c>
      <c r="BQ525" s="4">
        <v>632.88499999999999</v>
      </c>
      <c r="BR525" s="4">
        <v>0.35958099999999998</v>
      </c>
      <c r="BS525" s="4">
        <v>-5</v>
      </c>
      <c r="BT525" s="4">
        <v>-0.13400000000000001</v>
      </c>
      <c r="BU525" s="4">
        <v>8.7872710000000005</v>
      </c>
      <c r="BV525" s="4">
        <v>-2.7067999999999999</v>
      </c>
    </row>
    <row r="526" spans="1:74" x14ac:dyDescent="0.25">
      <c r="A526" s="2">
        <v>42067</v>
      </c>
      <c r="B526" s="3">
        <v>2.618287037037037E-2</v>
      </c>
      <c r="C526" s="4">
        <v>9.1620000000000008</v>
      </c>
      <c r="D526" s="4">
        <v>4.4493</v>
      </c>
      <c r="E526" s="4">
        <v>44492.914980000001</v>
      </c>
      <c r="F526" s="4">
        <v>86.9</v>
      </c>
      <c r="G526" s="4">
        <v>-15.5</v>
      </c>
      <c r="H526" s="4">
        <v>22303.4</v>
      </c>
      <c r="J526" s="4">
        <v>4.25</v>
      </c>
      <c r="K526" s="4">
        <v>0.85770000000000002</v>
      </c>
      <c r="L526" s="4">
        <v>7.8578000000000001</v>
      </c>
      <c r="M526" s="4">
        <v>3.8159999999999998</v>
      </c>
      <c r="N526" s="4">
        <v>74.557000000000002</v>
      </c>
      <c r="O526" s="4">
        <v>0</v>
      </c>
      <c r="P526" s="4">
        <v>74.599999999999994</v>
      </c>
      <c r="Q526" s="4">
        <v>56.081099999999999</v>
      </c>
      <c r="R526" s="4">
        <v>0</v>
      </c>
      <c r="S526" s="4">
        <v>56.1</v>
      </c>
      <c r="T526" s="4">
        <v>22303.393599999999</v>
      </c>
      <c r="W526" s="4">
        <v>0</v>
      </c>
      <c r="X526" s="4">
        <v>3.6456</v>
      </c>
      <c r="Y526" s="4">
        <v>12</v>
      </c>
      <c r="Z526" s="4">
        <v>850</v>
      </c>
      <c r="AA526" s="4">
        <v>878</v>
      </c>
      <c r="AB526" s="4">
        <v>838</v>
      </c>
      <c r="AC526" s="4">
        <v>63</v>
      </c>
      <c r="AD526" s="4">
        <v>4.9000000000000004</v>
      </c>
      <c r="AE526" s="4">
        <v>0.11</v>
      </c>
      <c r="AF526" s="4">
        <v>980</v>
      </c>
      <c r="AG526" s="4">
        <v>-16</v>
      </c>
      <c r="AH526" s="4">
        <v>10.267732000000001</v>
      </c>
      <c r="AI526" s="4">
        <v>9.7322679999999995</v>
      </c>
      <c r="AJ526" s="4">
        <v>189.3</v>
      </c>
      <c r="AK526" s="4">
        <v>139</v>
      </c>
      <c r="AL526" s="4">
        <v>3.6</v>
      </c>
      <c r="AM526" s="4">
        <v>195</v>
      </c>
      <c r="AN526" s="4" t="s">
        <v>155</v>
      </c>
      <c r="AO526" s="4">
        <v>2</v>
      </c>
      <c r="AP526" s="5">
        <v>0.86038194444444438</v>
      </c>
      <c r="AQ526" s="4">
        <v>47.164014999999999</v>
      </c>
      <c r="AR526" s="4">
        <v>-88.489945000000006</v>
      </c>
      <c r="AS526" s="4">
        <v>314.89999999999998</v>
      </c>
      <c r="AT526" s="4">
        <v>25.2</v>
      </c>
      <c r="AU526" s="4">
        <v>12</v>
      </c>
      <c r="AV526" s="4">
        <v>8</v>
      </c>
      <c r="AW526" s="4" t="s">
        <v>206</v>
      </c>
      <c r="AX526" s="4">
        <v>1.2848999999999999</v>
      </c>
      <c r="AY526" s="4">
        <v>2.5396000000000001</v>
      </c>
      <c r="AZ526" s="4">
        <v>3.0396000000000001</v>
      </c>
      <c r="BA526" s="4">
        <v>14.023</v>
      </c>
      <c r="BB526" s="4">
        <v>12.51</v>
      </c>
      <c r="BC526" s="4">
        <v>0.89</v>
      </c>
      <c r="BD526" s="4">
        <v>16.596</v>
      </c>
      <c r="BE526" s="4">
        <v>1713.5039999999999</v>
      </c>
      <c r="BF526" s="4">
        <v>529.62400000000002</v>
      </c>
      <c r="BG526" s="4">
        <v>1.7030000000000001</v>
      </c>
      <c r="BH526" s="4">
        <v>0</v>
      </c>
      <c r="BI526" s="4">
        <v>1.7030000000000001</v>
      </c>
      <c r="BJ526" s="4">
        <v>1.2809999999999999</v>
      </c>
      <c r="BK526" s="4">
        <v>0</v>
      </c>
      <c r="BL526" s="4">
        <v>1.2809999999999999</v>
      </c>
      <c r="BM526" s="4">
        <v>160.83260000000001</v>
      </c>
      <c r="BQ526" s="4">
        <v>578.03</v>
      </c>
      <c r="BR526" s="4">
        <v>0.35460599999999998</v>
      </c>
      <c r="BS526" s="4">
        <v>-5</v>
      </c>
      <c r="BT526" s="4">
        <v>-0.13400000000000001</v>
      </c>
      <c r="BU526" s="4">
        <v>8.6656940000000002</v>
      </c>
      <c r="BV526" s="4">
        <v>-2.7067999999999999</v>
      </c>
    </row>
    <row r="527" spans="1:74" x14ac:dyDescent="0.25">
      <c r="A527" s="2">
        <v>42067</v>
      </c>
      <c r="B527" s="3">
        <v>2.619444444444444E-2</v>
      </c>
      <c r="C527" s="4">
        <v>9.1229999999999993</v>
      </c>
      <c r="D527" s="4">
        <v>4.7706999999999997</v>
      </c>
      <c r="E527" s="4">
        <v>47707.489880000001</v>
      </c>
      <c r="F527" s="4">
        <v>103.7</v>
      </c>
      <c r="G527" s="4">
        <v>-14.2</v>
      </c>
      <c r="H527" s="4">
        <v>21915</v>
      </c>
      <c r="J527" s="4">
        <v>4.0999999999999996</v>
      </c>
      <c r="K527" s="4">
        <v>0.85509999999999997</v>
      </c>
      <c r="L527" s="4">
        <v>7.8003999999999998</v>
      </c>
      <c r="M527" s="4">
        <v>4.0792000000000002</v>
      </c>
      <c r="N527" s="4">
        <v>88.6691</v>
      </c>
      <c r="O527" s="4">
        <v>0</v>
      </c>
      <c r="P527" s="4">
        <v>88.7</v>
      </c>
      <c r="Q527" s="4">
        <v>66.696100000000001</v>
      </c>
      <c r="R527" s="4">
        <v>0</v>
      </c>
      <c r="S527" s="4">
        <v>66.7</v>
      </c>
      <c r="T527" s="4">
        <v>21915.0298</v>
      </c>
      <c r="W527" s="4">
        <v>0</v>
      </c>
      <c r="X527" s="4">
        <v>3.5057</v>
      </c>
      <c r="Y527" s="4">
        <v>12</v>
      </c>
      <c r="Z527" s="4">
        <v>851</v>
      </c>
      <c r="AA527" s="4">
        <v>879</v>
      </c>
      <c r="AB527" s="4">
        <v>840</v>
      </c>
      <c r="AC527" s="4">
        <v>63</v>
      </c>
      <c r="AD527" s="4">
        <v>4.9000000000000004</v>
      </c>
      <c r="AE527" s="4">
        <v>0.11</v>
      </c>
      <c r="AF527" s="4">
        <v>980</v>
      </c>
      <c r="AG527" s="4">
        <v>-16</v>
      </c>
      <c r="AH527" s="4">
        <v>11</v>
      </c>
      <c r="AI527" s="4">
        <v>9</v>
      </c>
      <c r="AJ527" s="4">
        <v>189.7</v>
      </c>
      <c r="AK527" s="4">
        <v>139</v>
      </c>
      <c r="AL527" s="4">
        <v>2.7</v>
      </c>
      <c r="AM527" s="4">
        <v>195</v>
      </c>
      <c r="AN527" s="4" t="s">
        <v>155</v>
      </c>
      <c r="AO527" s="4">
        <v>2</v>
      </c>
      <c r="AP527" s="5">
        <v>0.86039351851851853</v>
      </c>
      <c r="AQ527" s="4">
        <v>47.163935000000002</v>
      </c>
      <c r="AR527" s="4">
        <v>-88.490084999999993</v>
      </c>
      <c r="AS527" s="4">
        <v>315.10000000000002</v>
      </c>
      <c r="AT527" s="4">
        <v>27.7</v>
      </c>
      <c r="AU527" s="4">
        <v>12</v>
      </c>
      <c r="AV527" s="4">
        <v>8</v>
      </c>
      <c r="AW527" s="4" t="s">
        <v>206</v>
      </c>
      <c r="AX527" s="4">
        <v>1.7240759999999999</v>
      </c>
      <c r="AY527" s="4">
        <v>1.2429570000000001</v>
      </c>
      <c r="AZ527" s="4">
        <v>3.4392610000000001</v>
      </c>
      <c r="BA527" s="4">
        <v>14.023</v>
      </c>
      <c r="BB527" s="4">
        <v>12.3</v>
      </c>
      <c r="BC527" s="4">
        <v>0.88</v>
      </c>
      <c r="BD527" s="4">
        <v>16.952000000000002</v>
      </c>
      <c r="BE527" s="4">
        <v>1680.7360000000001</v>
      </c>
      <c r="BF527" s="4">
        <v>559.41999999999996</v>
      </c>
      <c r="BG527" s="4">
        <v>2.0009999999999999</v>
      </c>
      <c r="BH527" s="4">
        <v>0</v>
      </c>
      <c r="BI527" s="4">
        <v>2.0009999999999999</v>
      </c>
      <c r="BJ527" s="4">
        <v>1.5049999999999999</v>
      </c>
      <c r="BK527" s="4">
        <v>0</v>
      </c>
      <c r="BL527" s="4">
        <v>1.5049999999999999</v>
      </c>
      <c r="BM527" s="4">
        <v>156.15029999999999</v>
      </c>
      <c r="BQ527" s="4">
        <v>549.23299999999995</v>
      </c>
      <c r="BR527" s="4">
        <v>0.362734</v>
      </c>
      <c r="BS527" s="4">
        <v>-5</v>
      </c>
      <c r="BT527" s="4">
        <v>-0.13453300000000001</v>
      </c>
      <c r="BU527" s="4">
        <v>8.8643190000000001</v>
      </c>
      <c r="BV527" s="4">
        <v>-2.7175760000000002</v>
      </c>
    </row>
    <row r="528" spans="1:74" x14ac:dyDescent="0.25">
      <c r="A528" s="2">
        <v>42067</v>
      </c>
      <c r="B528" s="3">
        <v>2.6206018518518517E-2</v>
      </c>
      <c r="C528" s="4">
        <v>9.15</v>
      </c>
      <c r="D528" s="4">
        <v>4.4793000000000003</v>
      </c>
      <c r="E528" s="4">
        <v>44793.034189999998</v>
      </c>
      <c r="F528" s="4">
        <v>104.9</v>
      </c>
      <c r="G528" s="4">
        <v>-14.1</v>
      </c>
      <c r="H528" s="4">
        <v>21527.4</v>
      </c>
      <c r="J528" s="4">
        <v>3.96</v>
      </c>
      <c r="K528" s="4">
        <v>0.85799999999999998</v>
      </c>
      <c r="L528" s="4">
        <v>7.8509000000000002</v>
      </c>
      <c r="M528" s="4">
        <v>3.8433999999999999</v>
      </c>
      <c r="N528" s="4">
        <v>89.968400000000003</v>
      </c>
      <c r="O528" s="4">
        <v>0</v>
      </c>
      <c r="P528" s="4">
        <v>90</v>
      </c>
      <c r="Q528" s="4">
        <v>67.673400000000001</v>
      </c>
      <c r="R528" s="4">
        <v>0</v>
      </c>
      <c r="S528" s="4">
        <v>67.7</v>
      </c>
      <c r="T528" s="4">
        <v>21527.427199999998</v>
      </c>
      <c r="W528" s="4">
        <v>0</v>
      </c>
      <c r="X528" s="4">
        <v>3.3948</v>
      </c>
      <c r="Y528" s="4">
        <v>11.9</v>
      </c>
      <c r="Z528" s="4">
        <v>851</v>
      </c>
      <c r="AA528" s="4">
        <v>880</v>
      </c>
      <c r="AB528" s="4">
        <v>839</v>
      </c>
      <c r="AC528" s="4">
        <v>63</v>
      </c>
      <c r="AD528" s="4">
        <v>4.9000000000000004</v>
      </c>
      <c r="AE528" s="4">
        <v>0.11</v>
      </c>
      <c r="AF528" s="4">
        <v>980</v>
      </c>
      <c r="AG528" s="4">
        <v>-16</v>
      </c>
      <c r="AH528" s="4">
        <v>11</v>
      </c>
      <c r="AI528" s="4">
        <v>9</v>
      </c>
      <c r="AJ528" s="4">
        <v>189</v>
      </c>
      <c r="AK528" s="4">
        <v>139.30000000000001</v>
      </c>
      <c r="AL528" s="4">
        <v>2.8</v>
      </c>
      <c r="AM528" s="4">
        <v>195</v>
      </c>
      <c r="AN528" s="4" t="s">
        <v>155</v>
      </c>
      <c r="AO528" s="4">
        <v>2</v>
      </c>
      <c r="AP528" s="5">
        <v>0.86040509259259268</v>
      </c>
      <c r="AQ528" s="4">
        <v>47.163862999999999</v>
      </c>
      <c r="AR528" s="4">
        <v>-88.490219999999994</v>
      </c>
      <c r="AS528" s="4">
        <v>315.2</v>
      </c>
      <c r="AT528" s="4">
        <v>28.1</v>
      </c>
      <c r="AU528" s="4">
        <v>12</v>
      </c>
      <c r="AV528" s="4">
        <v>8</v>
      </c>
      <c r="AW528" s="4" t="s">
        <v>206</v>
      </c>
      <c r="AX528" s="4">
        <v>1.8848849999999999</v>
      </c>
      <c r="AY528" s="4">
        <v>1.4244239999999999</v>
      </c>
      <c r="AZ528" s="4">
        <v>3.7546550000000001</v>
      </c>
      <c r="BA528" s="4">
        <v>14.023</v>
      </c>
      <c r="BB528" s="4">
        <v>12.57</v>
      </c>
      <c r="BC528" s="4">
        <v>0.9</v>
      </c>
      <c r="BD528" s="4">
        <v>16.547000000000001</v>
      </c>
      <c r="BE528" s="4">
        <v>1719.0840000000001</v>
      </c>
      <c r="BF528" s="4">
        <v>535.62800000000004</v>
      </c>
      <c r="BG528" s="4">
        <v>2.0630000000000002</v>
      </c>
      <c r="BH528" s="4">
        <v>0</v>
      </c>
      <c r="BI528" s="4">
        <v>2.0630000000000002</v>
      </c>
      <c r="BJ528" s="4">
        <v>1.552</v>
      </c>
      <c r="BK528" s="4">
        <v>0</v>
      </c>
      <c r="BL528" s="4">
        <v>1.552</v>
      </c>
      <c r="BM528" s="4">
        <v>155.8792</v>
      </c>
      <c r="BQ528" s="4">
        <v>540.48400000000004</v>
      </c>
      <c r="BR528" s="4">
        <v>0.379384</v>
      </c>
      <c r="BS528" s="4">
        <v>-5</v>
      </c>
      <c r="BT528" s="4">
        <v>-0.13546800000000001</v>
      </c>
      <c r="BU528" s="4">
        <v>9.2711959999999998</v>
      </c>
      <c r="BV528" s="4">
        <v>-2.7364540000000002</v>
      </c>
    </row>
    <row r="529" spans="1:74" x14ac:dyDescent="0.25">
      <c r="A529" s="2">
        <v>42067</v>
      </c>
      <c r="B529" s="3">
        <v>2.6217592592592587E-2</v>
      </c>
      <c r="C529" s="4">
        <v>9.1530000000000005</v>
      </c>
      <c r="D529" s="4">
        <v>4.3411999999999997</v>
      </c>
      <c r="E529" s="4">
        <v>43411.69154</v>
      </c>
      <c r="F529" s="4">
        <v>104.8</v>
      </c>
      <c r="G529" s="4">
        <v>-14.1</v>
      </c>
      <c r="H529" s="4">
        <v>21086.1</v>
      </c>
      <c r="J529" s="4">
        <v>3.9</v>
      </c>
      <c r="K529" s="4">
        <v>0.85980000000000001</v>
      </c>
      <c r="L529" s="4">
        <v>7.8697999999999997</v>
      </c>
      <c r="M529" s="4">
        <v>3.7326000000000001</v>
      </c>
      <c r="N529" s="4">
        <v>90.146500000000003</v>
      </c>
      <c r="O529" s="4">
        <v>0</v>
      </c>
      <c r="P529" s="4">
        <v>90.1</v>
      </c>
      <c r="Q529" s="4">
        <v>67.812299999999993</v>
      </c>
      <c r="R529" s="4">
        <v>0</v>
      </c>
      <c r="S529" s="4">
        <v>67.8</v>
      </c>
      <c r="T529" s="4">
        <v>21086.133699999998</v>
      </c>
      <c r="W529" s="4">
        <v>0</v>
      </c>
      <c r="X529" s="4">
        <v>3.3532000000000002</v>
      </c>
      <c r="Y529" s="4">
        <v>12</v>
      </c>
      <c r="Z529" s="4">
        <v>851</v>
      </c>
      <c r="AA529" s="4">
        <v>880</v>
      </c>
      <c r="AB529" s="4">
        <v>838</v>
      </c>
      <c r="AC529" s="4">
        <v>63.3</v>
      </c>
      <c r="AD529" s="4">
        <v>4.93</v>
      </c>
      <c r="AE529" s="4">
        <v>0.11</v>
      </c>
      <c r="AF529" s="4">
        <v>980</v>
      </c>
      <c r="AG529" s="4">
        <v>-16</v>
      </c>
      <c r="AH529" s="4">
        <v>11</v>
      </c>
      <c r="AI529" s="4">
        <v>9</v>
      </c>
      <c r="AJ529" s="4">
        <v>189</v>
      </c>
      <c r="AK529" s="4">
        <v>140</v>
      </c>
      <c r="AL529" s="4">
        <v>3</v>
      </c>
      <c r="AM529" s="4">
        <v>195</v>
      </c>
      <c r="AN529" s="4" t="s">
        <v>155</v>
      </c>
      <c r="AO529" s="4">
        <v>2</v>
      </c>
      <c r="AP529" s="5">
        <v>0.86041666666666661</v>
      </c>
      <c r="AQ529" s="4">
        <v>47.163792999999998</v>
      </c>
      <c r="AR529" s="4">
        <v>-88.490352999999999</v>
      </c>
      <c r="AS529" s="4">
        <v>315.39999999999998</v>
      </c>
      <c r="AT529" s="4">
        <v>28.1</v>
      </c>
      <c r="AU529" s="4">
        <v>12</v>
      </c>
      <c r="AV529" s="4">
        <v>8</v>
      </c>
      <c r="AW529" s="4" t="s">
        <v>206</v>
      </c>
      <c r="AX529" s="4">
        <v>1.9</v>
      </c>
      <c r="AY529" s="4">
        <v>1.5</v>
      </c>
      <c r="AZ529" s="4">
        <v>3.8</v>
      </c>
      <c r="BA529" s="4">
        <v>14.023</v>
      </c>
      <c r="BB529" s="4">
        <v>12.73</v>
      </c>
      <c r="BC529" s="4">
        <v>0.91</v>
      </c>
      <c r="BD529" s="4">
        <v>16.305</v>
      </c>
      <c r="BE529" s="4">
        <v>1740.3620000000001</v>
      </c>
      <c r="BF529" s="4">
        <v>525.36699999999996</v>
      </c>
      <c r="BG529" s="4">
        <v>2.0880000000000001</v>
      </c>
      <c r="BH529" s="4">
        <v>0</v>
      </c>
      <c r="BI529" s="4">
        <v>2.0880000000000001</v>
      </c>
      <c r="BJ529" s="4">
        <v>1.57</v>
      </c>
      <c r="BK529" s="4">
        <v>0</v>
      </c>
      <c r="BL529" s="4">
        <v>1.57</v>
      </c>
      <c r="BM529" s="4">
        <v>154.2039</v>
      </c>
      <c r="BQ529" s="4">
        <v>539.19100000000003</v>
      </c>
      <c r="BR529" s="4">
        <v>0.38290200000000002</v>
      </c>
      <c r="BS529" s="4">
        <v>-5</v>
      </c>
      <c r="BT529" s="4">
        <v>-0.13400000000000001</v>
      </c>
      <c r="BU529" s="4">
        <v>9.3571679999999997</v>
      </c>
      <c r="BV529" s="4">
        <v>-2.7067999999999999</v>
      </c>
    </row>
    <row r="530" spans="1:74" x14ac:dyDescent="0.25">
      <c r="A530" s="2">
        <v>42067</v>
      </c>
      <c r="B530" s="3">
        <v>2.6229166666666668E-2</v>
      </c>
      <c r="C530" s="4">
        <v>9.1069999999999993</v>
      </c>
      <c r="D530" s="4">
        <v>4.5182000000000002</v>
      </c>
      <c r="E530" s="4">
        <v>45182.20695</v>
      </c>
      <c r="F530" s="4">
        <v>97.9</v>
      </c>
      <c r="G530" s="4">
        <v>-12.7</v>
      </c>
      <c r="H530" s="4">
        <v>20651</v>
      </c>
      <c r="J530" s="4">
        <v>3.9</v>
      </c>
      <c r="K530" s="4">
        <v>0.85899999999999999</v>
      </c>
      <c r="L530" s="4">
        <v>7.8227000000000002</v>
      </c>
      <c r="M530" s="4">
        <v>3.8809999999999998</v>
      </c>
      <c r="N530" s="4">
        <v>84.0886</v>
      </c>
      <c r="O530" s="4">
        <v>0</v>
      </c>
      <c r="P530" s="4">
        <v>84.1</v>
      </c>
      <c r="Q530" s="4">
        <v>63.268099999999997</v>
      </c>
      <c r="R530" s="4">
        <v>0</v>
      </c>
      <c r="S530" s="4">
        <v>63.3</v>
      </c>
      <c r="T530" s="4">
        <v>20651.022000000001</v>
      </c>
      <c r="W530" s="4">
        <v>0</v>
      </c>
      <c r="X530" s="4">
        <v>3.35</v>
      </c>
      <c r="Y530" s="4">
        <v>12</v>
      </c>
      <c r="Z530" s="4">
        <v>852</v>
      </c>
      <c r="AA530" s="4">
        <v>879</v>
      </c>
      <c r="AB530" s="4">
        <v>839</v>
      </c>
      <c r="AC530" s="4">
        <v>64</v>
      </c>
      <c r="AD530" s="4">
        <v>4.9800000000000004</v>
      </c>
      <c r="AE530" s="4">
        <v>0.11</v>
      </c>
      <c r="AF530" s="4">
        <v>980</v>
      </c>
      <c r="AG530" s="4">
        <v>-16</v>
      </c>
      <c r="AH530" s="4">
        <v>10.731854999999999</v>
      </c>
      <c r="AI530" s="4">
        <v>9</v>
      </c>
      <c r="AJ530" s="4">
        <v>189</v>
      </c>
      <c r="AK530" s="4">
        <v>140</v>
      </c>
      <c r="AL530" s="4">
        <v>3.2</v>
      </c>
      <c r="AM530" s="4">
        <v>195</v>
      </c>
      <c r="AN530" s="4" t="s">
        <v>155</v>
      </c>
      <c r="AO530" s="4">
        <v>2</v>
      </c>
      <c r="AP530" s="5">
        <v>0.86042824074074076</v>
      </c>
      <c r="AQ530" s="4">
        <v>47.163744999999999</v>
      </c>
      <c r="AR530" s="4">
        <v>-88.490510999999998</v>
      </c>
      <c r="AS530" s="4">
        <v>315.2</v>
      </c>
      <c r="AT530" s="4">
        <v>29.7</v>
      </c>
      <c r="AU530" s="4">
        <v>12</v>
      </c>
      <c r="AV530" s="4">
        <v>8</v>
      </c>
      <c r="AW530" s="4" t="s">
        <v>206</v>
      </c>
      <c r="AX530" s="4">
        <v>1.2208000000000001</v>
      </c>
      <c r="AY530" s="4">
        <v>1.6698</v>
      </c>
      <c r="AZ530" s="4">
        <v>3.1208</v>
      </c>
      <c r="BA530" s="4">
        <v>14.023</v>
      </c>
      <c r="BB530" s="4">
        <v>12.64</v>
      </c>
      <c r="BC530" s="4">
        <v>0.9</v>
      </c>
      <c r="BD530" s="4">
        <v>16.420000000000002</v>
      </c>
      <c r="BE530" s="4">
        <v>1722.662</v>
      </c>
      <c r="BF530" s="4">
        <v>543.95500000000004</v>
      </c>
      <c r="BG530" s="4">
        <v>1.9390000000000001</v>
      </c>
      <c r="BH530" s="4">
        <v>0</v>
      </c>
      <c r="BI530" s="4">
        <v>1.9390000000000001</v>
      </c>
      <c r="BJ530" s="4">
        <v>1.4590000000000001</v>
      </c>
      <c r="BK530" s="4">
        <v>0</v>
      </c>
      <c r="BL530" s="4">
        <v>1.4590000000000001</v>
      </c>
      <c r="BM530" s="4">
        <v>150.3854</v>
      </c>
      <c r="BQ530" s="4">
        <v>536.39099999999996</v>
      </c>
      <c r="BR530" s="4">
        <v>0.35633500000000001</v>
      </c>
      <c r="BS530" s="4">
        <v>-5</v>
      </c>
      <c r="BT530" s="4">
        <v>-0.13292699999999999</v>
      </c>
      <c r="BU530" s="4">
        <v>8.707929</v>
      </c>
      <c r="BV530" s="4">
        <v>-2.6851340000000001</v>
      </c>
    </row>
    <row r="531" spans="1:74" x14ac:dyDescent="0.25">
      <c r="A531" s="2">
        <v>42067</v>
      </c>
      <c r="B531" s="3">
        <v>2.6240740740740742E-2</v>
      </c>
      <c r="C531" s="4">
        <v>8.7590000000000003</v>
      </c>
      <c r="D531" s="4">
        <v>4.8747999999999996</v>
      </c>
      <c r="E531" s="4">
        <v>48747.737110000002</v>
      </c>
      <c r="F531" s="4">
        <v>95.2</v>
      </c>
      <c r="G531" s="4">
        <v>-9.5</v>
      </c>
      <c r="H531" s="4">
        <v>20304.099999999999</v>
      </c>
      <c r="J531" s="4">
        <v>3.8</v>
      </c>
      <c r="K531" s="4">
        <v>0.85870000000000002</v>
      </c>
      <c r="L531" s="4">
        <v>7.5218999999999996</v>
      </c>
      <c r="M531" s="4">
        <v>4.1860999999999997</v>
      </c>
      <c r="N531" s="4">
        <v>81.750299999999996</v>
      </c>
      <c r="O531" s="4">
        <v>0</v>
      </c>
      <c r="P531" s="4">
        <v>81.8</v>
      </c>
      <c r="Q531" s="4">
        <v>61.508800000000001</v>
      </c>
      <c r="R531" s="4">
        <v>0</v>
      </c>
      <c r="S531" s="4">
        <v>61.5</v>
      </c>
      <c r="T531" s="4">
        <v>20304.139500000001</v>
      </c>
      <c r="W531" s="4">
        <v>0</v>
      </c>
      <c r="X531" s="4">
        <v>3.2631000000000001</v>
      </c>
      <c r="Y531" s="4">
        <v>12.1</v>
      </c>
      <c r="Z531" s="4">
        <v>850</v>
      </c>
      <c r="AA531" s="4">
        <v>877</v>
      </c>
      <c r="AB531" s="4">
        <v>839</v>
      </c>
      <c r="AC531" s="4">
        <v>64</v>
      </c>
      <c r="AD531" s="4">
        <v>4.9800000000000004</v>
      </c>
      <c r="AE531" s="4">
        <v>0.11</v>
      </c>
      <c r="AF531" s="4">
        <v>980</v>
      </c>
      <c r="AG531" s="4">
        <v>-16</v>
      </c>
      <c r="AH531" s="4">
        <v>10</v>
      </c>
      <c r="AI531" s="4">
        <v>9</v>
      </c>
      <c r="AJ531" s="4">
        <v>189.3</v>
      </c>
      <c r="AK531" s="4">
        <v>139.69999999999999</v>
      </c>
      <c r="AL531" s="4">
        <v>3.5</v>
      </c>
      <c r="AM531" s="4">
        <v>195</v>
      </c>
      <c r="AN531" s="4" t="s">
        <v>155</v>
      </c>
      <c r="AO531" s="4">
        <v>2</v>
      </c>
      <c r="AP531" s="5">
        <v>0.8604398148148148</v>
      </c>
      <c r="AQ531" s="4">
        <v>47.163713000000001</v>
      </c>
      <c r="AR531" s="4">
        <v>-88.490684999999999</v>
      </c>
      <c r="AS531" s="4">
        <v>314.89999999999998</v>
      </c>
      <c r="AT531" s="4">
        <v>30</v>
      </c>
      <c r="AU531" s="4">
        <v>12</v>
      </c>
      <c r="AV531" s="4">
        <v>8</v>
      </c>
      <c r="AW531" s="4" t="s">
        <v>206</v>
      </c>
      <c r="AX531" s="4">
        <v>1.5245</v>
      </c>
      <c r="AY531" s="4">
        <v>1.1056999999999999</v>
      </c>
      <c r="AZ531" s="4">
        <v>3.2547000000000001</v>
      </c>
      <c r="BA531" s="4">
        <v>14.023</v>
      </c>
      <c r="BB531" s="4">
        <v>12.61</v>
      </c>
      <c r="BC531" s="4">
        <v>0.9</v>
      </c>
      <c r="BD531" s="4">
        <v>16.452000000000002</v>
      </c>
      <c r="BE531" s="4">
        <v>1660.0889999999999</v>
      </c>
      <c r="BF531" s="4">
        <v>588.01599999999996</v>
      </c>
      <c r="BG531" s="4">
        <v>1.889</v>
      </c>
      <c r="BH531" s="4">
        <v>0</v>
      </c>
      <c r="BI531" s="4">
        <v>1.889</v>
      </c>
      <c r="BJ531" s="4">
        <v>1.4219999999999999</v>
      </c>
      <c r="BK531" s="4">
        <v>0</v>
      </c>
      <c r="BL531" s="4">
        <v>1.4219999999999999</v>
      </c>
      <c r="BM531" s="4">
        <v>148.18680000000001</v>
      </c>
      <c r="BQ531" s="4">
        <v>523.64800000000002</v>
      </c>
      <c r="BR531" s="4">
        <v>0.39574799999999999</v>
      </c>
      <c r="BS531" s="4">
        <v>-5</v>
      </c>
      <c r="BT531" s="4">
        <v>-0.130274</v>
      </c>
      <c r="BU531" s="4">
        <v>9.6710980000000006</v>
      </c>
      <c r="BV531" s="4">
        <v>-2.631529</v>
      </c>
    </row>
    <row r="532" spans="1:74" x14ac:dyDescent="0.25">
      <c r="A532" s="2">
        <v>42067</v>
      </c>
      <c r="B532" s="3">
        <v>2.6252314814814815E-2</v>
      </c>
      <c r="C532" s="4">
        <v>8.75</v>
      </c>
      <c r="D532" s="4">
        <v>5.1555</v>
      </c>
      <c r="E532" s="4">
        <v>51554.929109999997</v>
      </c>
      <c r="F532" s="4">
        <v>91.9</v>
      </c>
      <c r="G532" s="4">
        <v>-7.2</v>
      </c>
      <c r="H532" s="4">
        <v>20167.5</v>
      </c>
      <c r="J532" s="4">
        <v>3.8</v>
      </c>
      <c r="K532" s="4">
        <v>0.85619999999999996</v>
      </c>
      <c r="L532" s="4">
        <v>7.4919000000000002</v>
      </c>
      <c r="M532" s="4">
        <v>4.4142000000000001</v>
      </c>
      <c r="N532" s="4">
        <v>78.688500000000005</v>
      </c>
      <c r="O532" s="4">
        <v>0</v>
      </c>
      <c r="P532" s="4">
        <v>78.7</v>
      </c>
      <c r="Q532" s="4">
        <v>59.205100000000002</v>
      </c>
      <c r="R532" s="4">
        <v>0</v>
      </c>
      <c r="S532" s="4">
        <v>59.2</v>
      </c>
      <c r="T532" s="4">
        <v>20167.4643</v>
      </c>
      <c r="W532" s="4">
        <v>0</v>
      </c>
      <c r="X532" s="4">
        <v>3.2536</v>
      </c>
      <c r="Y532" s="4">
        <v>12.1</v>
      </c>
      <c r="Z532" s="4">
        <v>849</v>
      </c>
      <c r="AA532" s="4">
        <v>877</v>
      </c>
      <c r="AB532" s="4">
        <v>838</v>
      </c>
      <c r="AC532" s="4">
        <v>64</v>
      </c>
      <c r="AD532" s="4">
        <v>4.9800000000000004</v>
      </c>
      <c r="AE532" s="4">
        <v>0.11</v>
      </c>
      <c r="AF532" s="4">
        <v>980</v>
      </c>
      <c r="AG532" s="4">
        <v>-16</v>
      </c>
      <c r="AH532" s="4">
        <v>10</v>
      </c>
      <c r="AI532" s="4">
        <v>9.2727269999999997</v>
      </c>
      <c r="AJ532" s="4">
        <v>189.7</v>
      </c>
      <c r="AK532" s="4">
        <v>139.30000000000001</v>
      </c>
      <c r="AL532" s="4">
        <v>3.5</v>
      </c>
      <c r="AM532" s="4">
        <v>195</v>
      </c>
      <c r="AN532" s="4" t="s">
        <v>155</v>
      </c>
      <c r="AO532" s="4">
        <v>2</v>
      </c>
      <c r="AP532" s="5">
        <v>0.86045138888888895</v>
      </c>
      <c r="AQ532" s="4">
        <v>47.163685999999998</v>
      </c>
      <c r="AR532" s="4">
        <v>-88.490859</v>
      </c>
      <c r="AS532" s="4">
        <v>315.10000000000002</v>
      </c>
      <c r="AT532" s="4">
        <v>29.4</v>
      </c>
      <c r="AU532" s="4">
        <v>12</v>
      </c>
      <c r="AV532" s="4">
        <v>8</v>
      </c>
      <c r="AW532" s="4" t="s">
        <v>206</v>
      </c>
      <c r="AX532" s="4">
        <v>1.5150999999999999</v>
      </c>
      <c r="AY532" s="4">
        <v>1.4245000000000001</v>
      </c>
      <c r="AZ532" s="4">
        <v>3.4698000000000002</v>
      </c>
      <c r="BA532" s="4">
        <v>14.023</v>
      </c>
      <c r="BB532" s="4">
        <v>12.39</v>
      </c>
      <c r="BC532" s="4">
        <v>0.88</v>
      </c>
      <c r="BD532" s="4">
        <v>16.792000000000002</v>
      </c>
      <c r="BE532" s="4">
        <v>1631.4949999999999</v>
      </c>
      <c r="BF532" s="4">
        <v>611.822</v>
      </c>
      <c r="BG532" s="4">
        <v>1.794</v>
      </c>
      <c r="BH532" s="4">
        <v>0</v>
      </c>
      <c r="BI532" s="4">
        <v>1.794</v>
      </c>
      <c r="BJ532" s="4">
        <v>1.35</v>
      </c>
      <c r="BK532" s="4">
        <v>0</v>
      </c>
      <c r="BL532" s="4">
        <v>1.35</v>
      </c>
      <c r="BM532" s="4">
        <v>145.23249999999999</v>
      </c>
      <c r="BQ532" s="4">
        <v>515.18100000000004</v>
      </c>
      <c r="BR532" s="4">
        <v>0.39818199999999998</v>
      </c>
      <c r="BS532" s="4">
        <v>-5</v>
      </c>
      <c r="BT532" s="4">
        <v>-0.131273</v>
      </c>
      <c r="BU532" s="4">
        <v>9.7305689999999991</v>
      </c>
      <c r="BV532" s="4">
        <v>-2.6517089999999999</v>
      </c>
    </row>
    <row r="533" spans="1:74" x14ac:dyDescent="0.25">
      <c r="A533" s="2">
        <v>42067</v>
      </c>
      <c r="B533" s="3">
        <v>2.6263888888888889E-2</v>
      </c>
      <c r="C533" s="4">
        <v>8.75</v>
      </c>
      <c r="D533" s="4">
        <v>5.0987999999999998</v>
      </c>
      <c r="E533" s="4">
        <v>50987.789830000002</v>
      </c>
      <c r="F533" s="4">
        <v>89.1</v>
      </c>
      <c r="G533" s="4">
        <v>-7.1</v>
      </c>
      <c r="H533" s="4">
        <v>20000</v>
      </c>
      <c r="J533" s="4">
        <v>3.8</v>
      </c>
      <c r="K533" s="4">
        <v>0.85670000000000002</v>
      </c>
      <c r="L533" s="4">
        <v>7.4962</v>
      </c>
      <c r="M533" s="4">
        <v>4.3681999999999999</v>
      </c>
      <c r="N533" s="4">
        <v>76.327500000000001</v>
      </c>
      <c r="O533" s="4">
        <v>0</v>
      </c>
      <c r="P533" s="4">
        <v>76.3</v>
      </c>
      <c r="Q533" s="4">
        <v>57.428699999999999</v>
      </c>
      <c r="R533" s="4">
        <v>0</v>
      </c>
      <c r="S533" s="4">
        <v>57.4</v>
      </c>
      <c r="T533" s="4">
        <v>20000.034899999999</v>
      </c>
      <c r="W533" s="4">
        <v>0</v>
      </c>
      <c r="X533" s="4">
        <v>3.2555000000000001</v>
      </c>
      <c r="Y533" s="4">
        <v>12</v>
      </c>
      <c r="Z533" s="4">
        <v>850</v>
      </c>
      <c r="AA533" s="4">
        <v>878</v>
      </c>
      <c r="AB533" s="4">
        <v>838</v>
      </c>
      <c r="AC533" s="4">
        <v>64</v>
      </c>
      <c r="AD533" s="4">
        <v>4.9800000000000004</v>
      </c>
      <c r="AE533" s="4">
        <v>0.11</v>
      </c>
      <c r="AF533" s="4">
        <v>980</v>
      </c>
      <c r="AG533" s="4">
        <v>-16</v>
      </c>
      <c r="AH533" s="4">
        <v>10</v>
      </c>
      <c r="AI533" s="4">
        <v>10</v>
      </c>
      <c r="AJ533" s="4">
        <v>189.3</v>
      </c>
      <c r="AK533" s="4">
        <v>139.69999999999999</v>
      </c>
      <c r="AL533" s="4">
        <v>2.6</v>
      </c>
      <c r="AM533" s="4">
        <v>195</v>
      </c>
      <c r="AN533" s="4" t="s">
        <v>155</v>
      </c>
      <c r="AO533" s="4">
        <v>2</v>
      </c>
      <c r="AP533" s="5">
        <v>0.86046296296296287</v>
      </c>
      <c r="AQ533" s="4">
        <v>47.163651999999999</v>
      </c>
      <c r="AR533" s="4">
        <v>-88.491024999999993</v>
      </c>
      <c r="AS533" s="4">
        <v>315.3</v>
      </c>
      <c r="AT533" s="4">
        <v>29.3</v>
      </c>
      <c r="AU533" s="4">
        <v>12</v>
      </c>
      <c r="AV533" s="4">
        <v>8</v>
      </c>
      <c r="AW533" s="4" t="s">
        <v>206</v>
      </c>
      <c r="AX533" s="4">
        <v>1.2453000000000001</v>
      </c>
      <c r="AY533" s="4">
        <v>1.5849</v>
      </c>
      <c r="AZ533" s="4">
        <v>3.1604000000000001</v>
      </c>
      <c r="BA533" s="4">
        <v>14.023</v>
      </c>
      <c r="BB533" s="4">
        <v>12.45</v>
      </c>
      <c r="BC533" s="4">
        <v>0.89</v>
      </c>
      <c r="BD533" s="4">
        <v>16.725000000000001</v>
      </c>
      <c r="BE533" s="4">
        <v>1639.3389999999999</v>
      </c>
      <c r="BF533" s="4">
        <v>608.00099999999998</v>
      </c>
      <c r="BG533" s="4">
        <v>1.748</v>
      </c>
      <c r="BH533" s="4">
        <v>0</v>
      </c>
      <c r="BI533" s="4">
        <v>1.748</v>
      </c>
      <c r="BJ533" s="4">
        <v>1.3149999999999999</v>
      </c>
      <c r="BK533" s="4">
        <v>0</v>
      </c>
      <c r="BL533" s="4">
        <v>1.3149999999999999</v>
      </c>
      <c r="BM533" s="4">
        <v>144.6361</v>
      </c>
      <c r="BQ533" s="4">
        <v>517.65800000000002</v>
      </c>
      <c r="BR533" s="4">
        <v>0.374054</v>
      </c>
      <c r="BS533" s="4">
        <v>-5</v>
      </c>
      <c r="BT533" s="4">
        <v>-0.13172800000000001</v>
      </c>
      <c r="BU533" s="4">
        <v>9.140943</v>
      </c>
      <c r="BV533" s="4">
        <v>-2.660911</v>
      </c>
    </row>
    <row r="534" spans="1:74" x14ac:dyDescent="0.25">
      <c r="A534" s="2">
        <v>42067</v>
      </c>
      <c r="B534" s="3">
        <v>2.6275462962962962E-2</v>
      </c>
      <c r="C534" s="4">
        <v>8.7449999999999992</v>
      </c>
      <c r="D534" s="4">
        <v>5.1787000000000001</v>
      </c>
      <c r="E534" s="4">
        <v>51787.312660000003</v>
      </c>
      <c r="F534" s="4">
        <v>86.5</v>
      </c>
      <c r="G534" s="4">
        <v>-7.1</v>
      </c>
      <c r="H534" s="4">
        <v>20219.2</v>
      </c>
      <c r="J534" s="4">
        <v>3.8</v>
      </c>
      <c r="K534" s="4">
        <v>0.85580000000000001</v>
      </c>
      <c r="L534" s="4">
        <v>7.4842000000000004</v>
      </c>
      <c r="M534" s="4">
        <v>4.4318999999999997</v>
      </c>
      <c r="N534" s="4">
        <v>74.048699999999997</v>
      </c>
      <c r="O534" s="4">
        <v>0</v>
      </c>
      <c r="P534" s="4">
        <v>74</v>
      </c>
      <c r="Q534" s="4">
        <v>55.714100000000002</v>
      </c>
      <c r="R534" s="4">
        <v>0</v>
      </c>
      <c r="S534" s="4">
        <v>55.7</v>
      </c>
      <c r="T534" s="4">
        <v>20219.229299999999</v>
      </c>
      <c r="W534" s="4">
        <v>0</v>
      </c>
      <c r="X534" s="4">
        <v>3.2519999999999998</v>
      </c>
      <c r="Y534" s="4">
        <v>12</v>
      </c>
      <c r="Z534" s="4">
        <v>850</v>
      </c>
      <c r="AA534" s="4">
        <v>877</v>
      </c>
      <c r="AB534" s="4">
        <v>836</v>
      </c>
      <c r="AC534" s="4">
        <v>64</v>
      </c>
      <c r="AD534" s="4">
        <v>4.9800000000000004</v>
      </c>
      <c r="AE534" s="4">
        <v>0.11</v>
      </c>
      <c r="AF534" s="4">
        <v>980</v>
      </c>
      <c r="AG534" s="4">
        <v>-16</v>
      </c>
      <c r="AH534" s="4">
        <v>10</v>
      </c>
      <c r="AI534" s="4">
        <v>10</v>
      </c>
      <c r="AJ534" s="4">
        <v>189.7</v>
      </c>
      <c r="AK534" s="4">
        <v>139</v>
      </c>
      <c r="AL534" s="4">
        <v>2.8</v>
      </c>
      <c r="AM534" s="4">
        <v>195</v>
      </c>
      <c r="AN534" s="4" t="s">
        <v>155</v>
      </c>
      <c r="AO534" s="4">
        <v>2</v>
      </c>
      <c r="AP534" s="5">
        <v>0.86047453703703702</v>
      </c>
      <c r="AQ534" s="4">
        <v>47.163621999999997</v>
      </c>
      <c r="AR534" s="4">
        <v>-88.491193999999993</v>
      </c>
      <c r="AS534" s="4">
        <v>315.2</v>
      </c>
      <c r="AT534" s="4">
        <v>29.3</v>
      </c>
      <c r="AU534" s="4">
        <v>12</v>
      </c>
      <c r="AV534" s="4">
        <v>9</v>
      </c>
      <c r="AW534" s="4" t="s">
        <v>195</v>
      </c>
      <c r="AX534" s="4">
        <v>1.2</v>
      </c>
      <c r="AY534" s="4">
        <v>1.6</v>
      </c>
      <c r="AZ534" s="4">
        <v>3.1</v>
      </c>
      <c r="BA534" s="4">
        <v>14.023</v>
      </c>
      <c r="BB534" s="4">
        <v>12.36</v>
      </c>
      <c r="BC534" s="4">
        <v>0.88</v>
      </c>
      <c r="BD534" s="4">
        <v>16.850999999999999</v>
      </c>
      <c r="BE534" s="4">
        <v>1628.0329999999999</v>
      </c>
      <c r="BF534" s="4">
        <v>613.60599999999999</v>
      </c>
      <c r="BG534" s="4">
        <v>1.6870000000000001</v>
      </c>
      <c r="BH534" s="4">
        <v>0</v>
      </c>
      <c r="BI534" s="4">
        <v>1.6870000000000001</v>
      </c>
      <c r="BJ534" s="4">
        <v>1.2689999999999999</v>
      </c>
      <c r="BK534" s="4">
        <v>0</v>
      </c>
      <c r="BL534" s="4">
        <v>1.2689999999999999</v>
      </c>
      <c r="BM534" s="4">
        <v>145.44720000000001</v>
      </c>
      <c r="BQ534" s="4">
        <v>514.36400000000003</v>
      </c>
      <c r="BR534" s="4">
        <v>0.41235899999999998</v>
      </c>
      <c r="BS534" s="4">
        <v>-5</v>
      </c>
      <c r="BT534" s="4">
        <v>-0.13100000000000001</v>
      </c>
      <c r="BU534" s="4">
        <v>10.077030000000001</v>
      </c>
      <c r="BV534" s="4">
        <v>-2.6461999999999999</v>
      </c>
    </row>
    <row r="535" spans="1:74" x14ac:dyDescent="0.25">
      <c r="A535" s="2">
        <v>42067</v>
      </c>
      <c r="B535" s="3">
        <v>2.6287037037037036E-2</v>
      </c>
      <c r="C535" s="4">
        <v>8.7870000000000008</v>
      </c>
      <c r="D535" s="4">
        <v>5.0534999999999997</v>
      </c>
      <c r="E535" s="4">
        <v>50535.406739999999</v>
      </c>
      <c r="F535" s="4">
        <v>84.8</v>
      </c>
      <c r="G535" s="4">
        <v>-7.1</v>
      </c>
      <c r="H535" s="4">
        <v>20560.2</v>
      </c>
      <c r="J535" s="4">
        <v>3.8</v>
      </c>
      <c r="K535" s="4">
        <v>0.85640000000000005</v>
      </c>
      <c r="L535" s="4">
        <v>7.5248999999999997</v>
      </c>
      <c r="M535" s="4">
        <v>4.3277000000000001</v>
      </c>
      <c r="N535" s="4">
        <v>72.618099999999998</v>
      </c>
      <c r="O535" s="4">
        <v>0</v>
      </c>
      <c r="P535" s="4">
        <v>72.599999999999994</v>
      </c>
      <c r="Q535" s="4">
        <v>54.637700000000002</v>
      </c>
      <c r="R535" s="4">
        <v>0</v>
      </c>
      <c r="S535" s="4">
        <v>54.6</v>
      </c>
      <c r="T535" s="4">
        <v>20560.2183</v>
      </c>
      <c r="W535" s="4">
        <v>0</v>
      </c>
      <c r="X535" s="4">
        <v>3.2542</v>
      </c>
      <c r="Y535" s="4">
        <v>12</v>
      </c>
      <c r="Z535" s="4">
        <v>850</v>
      </c>
      <c r="AA535" s="4">
        <v>876</v>
      </c>
      <c r="AB535" s="4">
        <v>836</v>
      </c>
      <c r="AC535" s="4">
        <v>64</v>
      </c>
      <c r="AD535" s="4">
        <v>4.9800000000000004</v>
      </c>
      <c r="AE535" s="4">
        <v>0.11</v>
      </c>
      <c r="AF535" s="4">
        <v>980</v>
      </c>
      <c r="AG535" s="4">
        <v>-16</v>
      </c>
      <c r="AH535" s="4">
        <v>10</v>
      </c>
      <c r="AI535" s="4">
        <v>10</v>
      </c>
      <c r="AJ535" s="4">
        <v>189</v>
      </c>
      <c r="AK535" s="4">
        <v>138.69999999999999</v>
      </c>
      <c r="AL535" s="4">
        <v>2.9</v>
      </c>
      <c r="AM535" s="4">
        <v>195</v>
      </c>
      <c r="AN535" s="4" t="s">
        <v>155</v>
      </c>
      <c r="AO535" s="4">
        <v>2</v>
      </c>
      <c r="AP535" s="5">
        <v>0.86048611111111117</v>
      </c>
      <c r="AQ535" s="4">
        <v>47.163584</v>
      </c>
      <c r="AR535" s="4">
        <v>-88.491363000000007</v>
      </c>
      <c r="AS535" s="4">
        <v>314.7</v>
      </c>
      <c r="AT535" s="4">
        <v>29.7</v>
      </c>
      <c r="AU535" s="4">
        <v>12</v>
      </c>
      <c r="AV535" s="4">
        <v>9</v>
      </c>
      <c r="AW535" s="4" t="s">
        <v>195</v>
      </c>
      <c r="AX535" s="4">
        <v>1.2</v>
      </c>
      <c r="AY535" s="4">
        <v>1.6</v>
      </c>
      <c r="AZ535" s="4">
        <v>3.1</v>
      </c>
      <c r="BA535" s="4">
        <v>14.023</v>
      </c>
      <c r="BB535" s="4">
        <v>12.41</v>
      </c>
      <c r="BC535" s="4">
        <v>0.89</v>
      </c>
      <c r="BD535" s="4">
        <v>16.771999999999998</v>
      </c>
      <c r="BE535" s="4">
        <v>1640.3630000000001</v>
      </c>
      <c r="BF535" s="4">
        <v>600.447</v>
      </c>
      <c r="BG535" s="4">
        <v>1.6579999999999999</v>
      </c>
      <c r="BH535" s="4">
        <v>0</v>
      </c>
      <c r="BI535" s="4">
        <v>1.6579999999999999</v>
      </c>
      <c r="BJ535" s="4">
        <v>1.2470000000000001</v>
      </c>
      <c r="BK535" s="4">
        <v>0</v>
      </c>
      <c r="BL535" s="4">
        <v>1.2470000000000001</v>
      </c>
      <c r="BM535" s="4">
        <v>148.2141</v>
      </c>
      <c r="BQ535" s="4">
        <v>515.803</v>
      </c>
      <c r="BR535" s="4">
        <v>0.45322200000000001</v>
      </c>
      <c r="BS535" s="4">
        <v>-5</v>
      </c>
      <c r="BT535" s="4">
        <v>-0.131269</v>
      </c>
      <c r="BU535" s="4">
        <v>11.075613000000001</v>
      </c>
      <c r="BV535" s="4">
        <v>-2.651634</v>
      </c>
    </row>
    <row r="536" spans="1:74" x14ac:dyDescent="0.25">
      <c r="A536" s="2">
        <v>42067</v>
      </c>
      <c r="B536" s="3">
        <v>2.6298611111111109E-2</v>
      </c>
      <c r="C536" s="4">
        <v>8.8409999999999993</v>
      </c>
      <c r="D536" s="4">
        <v>5.1557000000000004</v>
      </c>
      <c r="E536" s="4">
        <v>51557.371010000003</v>
      </c>
      <c r="F536" s="4">
        <v>84.4</v>
      </c>
      <c r="G536" s="4">
        <v>-7</v>
      </c>
      <c r="H536" s="4">
        <v>20690.8</v>
      </c>
      <c r="J536" s="4">
        <v>3.8</v>
      </c>
      <c r="K536" s="4">
        <v>0.8548</v>
      </c>
      <c r="L536" s="4">
        <v>7.5578000000000003</v>
      </c>
      <c r="M536" s="4">
        <v>4.4073000000000002</v>
      </c>
      <c r="N536" s="4">
        <v>72.109700000000004</v>
      </c>
      <c r="O536" s="4">
        <v>0</v>
      </c>
      <c r="P536" s="4">
        <v>72.099999999999994</v>
      </c>
      <c r="Q536" s="4">
        <v>54.255200000000002</v>
      </c>
      <c r="R536" s="4">
        <v>0</v>
      </c>
      <c r="S536" s="4">
        <v>54.3</v>
      </c>
      <c r="T536" s="4">
        <v>20690.839199999999</v>
      </c>
      <c r="W536" s="4">
        <v>0</v>
      </c>
      <c r="X536" s="4">
        <v>3.2484000000000002</v>
      </c>
      <c r="Y536" s="4">
        <v>11.9</v>
      </c>
      <c r="Z536" s="4">
        <v>851</v>
      </c>
      <c r="AA536" s="4">
        <v>877</v>
      </c>
      <c r="AB536" s="4">
        <v>838</v>
      </c>
      <c r="AC536" s="4">
        <v>64</v>
      </c>
      <c r="AD536" s="4">
        <v>4.9800000000000004</v>
      </c>
      <c r="AE536" s="4">
        <v>0.11</v>
      </c>
      <c r="AF536" s="4">
        <v>980</v>
      </c>
      <c r="AG536" s="4">
        <v>-16</v>
      </c>
      <c r="AH536" s="4">
        <v>10</v>
      </c>
      <c r="AI536" s="4">
        <v>10</v>
      </c>
      <c r="AJ536" s="4">
        <v>189.3</v>
      </c>
      <c r="AK536" s="4">
        <v>138.30000000000001</v>
      </c>
      <c r="AL536" s="4">
        <v>3</v>
      </c>
      <c r="AM536" s="4">
        <v>195</v>
      </c>
      <c r="AN536" s="4" t="s">
        <v>155</v>
      </c>
      <c r="AO536" s="4">
        <v>2</v>
      </c>
      <c r="AP536" s="5">
        <v>0.86049768518518521</v>
      </c>
      <c r="AQ536" s="4">
        <v>47.163518000000003</v>
      </c>
      <c r="AR536" s="4">
        <v>-88.491517000000002</v>
      </c>
      <c r="AS536" s="4">
        <v>314.89999999999998</v>
      </c>
      <c r="AT536" s="4">
        <v>30.3</v>
      </c>
      <c r="AU536" s="4">
        <v>12</v>
      </c>
      <c r="AV536" s="4">
        <v>9</v>
      </c>
      <c r="AW536" s="4" t="s">
        <v>195</v>
      </c>
      <c r="AX536" s="4">
        <v>1.2</v>
      </c>
      <c r="AY536" s="4">
        <v>1.6</v>
      </c>
      <c r="AZ536" s="4">
        <v>3.1</v>
      </c>
      <c r="BA536" s="4">
        <v>14.023</v>
      </c>
      <c r="BB536" s="4">
        <v>12.27</v>
      </c>
      <c r="BC536" s="4">
        <v>0.88</v>
      </c>
      <c r="BD536" s="4">
        <v>16.981000000000002</v>
      </c>
      <c r="BE536" s="4">
        <v>1632.7449999999999</v>
      </c>
      <c r="BF536" s="4">
        <v>606.00900000000001</v>
      </c>
      <c r="BG536" s="4">
        <v>1.631</v>
      </c>
      <c r="BH536" s="4">
        <v>0</v>
      </c>
      <c r="BI536" s="4">
        <v>1.631</v>
      </c>
      <c r="BJ536" s="4">
        <v>1.2270000000000001</v>
      </c>
      <c r="BK536" s="4">
        <v>0</v>
      </c>
      <c r="BL536" s="4">
        <v>1.2270000000000001</v>
      </c>
      <c r="BM536" s="4">
        <v>147.8169</v>
      </c>
      <c r="BQ536" s="4">
        <v>510.262</v>
      </c>
      <c r="BR536" s="4">
        <v>0.46003899999999998</v>
      </c>
      <c r="BS536" s="4">
        <v>-5</v>
      </c>
      <c r="BT536" s="4">
        <v>-0.13200000000000001</v>
      </c>
      <c r="BU536" s="4">
        <v>11.242203</v>
      </c>
      <c r="BV536" s="4">
        <v>-2.6663999999999999</v>
      </c>
    </row>
    <row r="537" spans="1:74" x14ac:dyDescent="0.25">
      <c r="A537" s="2">
        <v>42067</v>
      </c>
      <c r="B537" s="3">
        <v>2.6310185185185186E-2</v>
      </c>
      <c r="C537" s="4">
        <v>8.4489999999999998</v>
      </c>
      <c r="D537" s="4">
        <v>5.3177000000000003</v>
      </c>
      <c r="E537" s="4">
        <v>53177.431420000001</v>
      </c>
      <c r="F537" s="4">
        <v>88.6</v>
      </c>
      <c r="G537" s="4">
        <v>-6.9</v>
      </c>
      <c r="H537" s="4">
        <v>20753.400000000001</v>
      </c>
      <c r="J537" s="4">
        <v>3.8</v>
      </c>
      <c r="K537" s="4">
        <v>0.85629999999999995</v>
      </c>
      <c r="L537" s="4">
        <v>7.2343999999999999</v>
      </c>
      <c r="M537" s="4">
        <v>4.5534999999999997</v>
      </c>
      <c r="N537" s="4">
        <v>75.870699999999999</v>
      </c>
      <c r="O537" s="4">
        <v>0</v>
      </c>
      <c r="P537" s="4">
        <v>75.900000000000006</v>
      </c>
      <c r="Q537" s="4">
        <v>57.084899999999998</v>
      </c>
      <c r="R537" s="4">
        <v>0</v>
      </c>
      <c r="S537" s="4">
        <v>57.1</v>
      </c>
      <c r="T537" s="4">
        <v>20753.430799999998</v>
      </c>
      <c r="W537" s="4">
        <v>0</v>
      </c>
      <c r="X537" s="4">
        <v>3.2538999999999998</v>
      </c>
      <c r="Y537" s="4">
        <v>11.9</v>
      </c>
      <c r="Z537" s="4">
        <v>851</v>
      </c>
      <c r="AA537" s="4">
        <v>877</v>
      </c>
      <c r="AB537" s="4">
        <v>837</v>
      </c>
      <c r="AC537" s="4">
        <v>64</v>
      </c>
      <c r="AD537" s="4">
        <v>4.9800000000000004</v>
      </c>
      <c r="AE537" s="4">
        <v>0.11</v>
      </c>
      <c r="AF537" s="4">
        <v>980</v>
      </c>
      <c r="AG537" s="4">
        <v>-16</v>
      </c>
      <c r="AH537" s="4">
        <v>10</v>
      </c>
      <c r="AI537" s="4">
        <v>10</v>
      </c>
      <c r="AJ537" s="4">
        <v>190</v>
      </c>
      <c r="AK537" s="4">
        <v>139.30000000000001</v>
      </c>
      <c r="AL537" s="4">
        <v>2.9</v>
      </c>
      <c r="AM537" s="4">
        <v>195</v>
      </c>
      <c r="AN537" s="4" t="s">
        <v>155</v>
      </c>
      <c r="AO537" s="4">
        <v>2</v>
      </c>
      <c r="AP537" s="5">
        <v>0.86050925925925925</v>
      </c>
      <c r="AQ537" s="4">
        <v>47.163429000000001</v>
      </c>
      <c r="AR537" s="4">
        <v>-88.491657000000004</v>
      </c>
      <c r="AS537" s="4">
        <v>315.10000000000002</v>
      </c>
      <c r="AT537" s="4">
        <v>30.4</v>
      </c>
      <c r="AU537" s="4">
        <v>12</v>
      </c>
      <c r="AV537" s="4">
        <v>9</v>
      </c>
      <c r="AW537" s="4" t="s">
        <v>195</v>
      </c>
      <c r="AX537" s="4">
        <v>1.2848999999999999</v>
      </c>
      <c r="AY537" s="4">
        <v>2.0245000000000002</v>
      </c>
      <c r="AZ537" s="4">
        <v>3.4396</v>
      </c>
      <c r="BA537" s="4">
        <v>14.023</v>
      </c>
      <c r="BB537" s="4">
        <v>12.4</v>
      </c>
      <c r="BC537" s="4">
        <v>0.88</v>
      </c>
      <c r="BD537" s="4">
        <v>16.783000000000001</v>
      </c>
      <c r="BE537" s="4">
        <v>1582.2139999999999</v>
      </c>
      <c r="BF537" s="4">
        <v>633.84500000000003</v>
      </c>
      <c r="BG537" s="4">
        <v>1.738</v>
      </c>
      <c r="BH537" s="4">
        <v>0</v>
      </c>
      <c r="BI537" s="4">
        <v>1.738</v>
      </c>
      <c r="BJ537" s="4">
        <v>1.3069999999999999</v>
      </c>
      <c r="BK537" s="4">
        <v>0</v>
      </c>
      <c r="BL537" s="4">
        <v>1.3069999999999999</v>
      </c>
      <c r="BM537" s="4">
        <v>150.09630000000001</v>
      </c>
      <c r="BQ537" s="4">
        <v>517.44100000000003</v>
      </c>
      <c r="BR537" s="4">
        <v>0.42923800000000001</v>
      </c>
      <c r="BS537" s="4">
        <v>-5</v>
      </c>
      <c r="BT537" s="4">
        <v>-0.132268</v>
      </c>
      <c r="BU537" s="4">
        <v>10.489497999999999</v>
      </c>
      <c r="BV537" s="4">
        <v>-2.671808</v>
      </c>
    </row>
    <row r="538" spans="1:74" x14ac:dyDescent="0.25">
      <c r="A538" s="2">
        <v>42067</v>
      </c>
      <c r="B538" s="3">
        <v>2.6321759259259263E-2</v>
      </c>
      <c r="C538" s="4">
        <v>8.734</v>
      </c>
      <c r="D538" s="4">
        <v>5.109</v>
      </c>
      <c r="E538" s="4">
        <v>51089.51096</v>
      </c>
      <c r="F538" s="4">
        <v>95.9</v>
      </c>
      <c r="G538" s="4">
        <v>-6.8</v>
      </c>
      <c r="H538" s="4">
        <v>21170.3</v>
      </c>
      <c r="J538" s="4">
        <v>3.8</v>
      </c>
      <c r="K538" s="4">
        <v>0.85550000000000004</v>
      </c>
      <c r="L538" s="4">
        <v>7.4717000000000002</v>
      </c>
      <c r="M538" s="4">
        <v>4.3708</v>
      </c>
      <c r="N538" s="4">
        <v>82.057299999999998</v>
      </c>
      <c r="O538" s="4">
        <v>0</v>
      </c>
      <c r="P538" s="4">
        <v>82.1</v>
      </c>
      <c r="Q538" s="4">
        <v>61.739800000000002</v>
      </c>
      <c r="R538" s="4">
        <v>0</v>
      </c>
      <c r="S538" s="4">
        <v>61.7</v>
      </c>
      <c r="T538" s="4">
        <v>21170.2889</v>
      </c>
      <c r="W538" s="4">
        <v>0</v>
      </c>
      <c r="X538" s="4">
        <v>3.2509000000000001</v>
      </c>
      <c r="Y538" s="4">
        <v>11.9</v>
      </c>
      <c r="Z538" s="4">
        <v>851</v>
      </c>
      <c r="AA538" s="4">
        <v>878</v>
      </c>
      <c r="AB538" s="4">
        <v>835</v>
      </c>
      <c r="AC538" s="4">
        <v>64</v>
      </c>
      <c r="AD538" s="4">
        <v>4.9800000000000004</v>
      </c>
      <c r="AE538" s="4">
        <v>0.11</v>
      </c>
      <c r="AF538" s="4">
        <v>980</v>
      </c>
      <c r="AG538" s="4">
        <v>-16</v>
      </c>
      <c r="AH538" s="4">
        <v>10</v>
      </c>
      <c r="AI538" s="4">
        <v>10</v>
      </c>
      <c r="AJ538" s="4">
        <v>190</v>
      </c>
      <c r="AK538" s="4">
        <v>140</v>
      </c>
      <c r="AL538" s="4">
        <v>2.4</v>
      </c>
      <c r="AM538" s="4">
        <v>195</v>
      </c>
      <c r="AN538" s="4" t="s">
        <v>155</v>
      </c>
      <c r="AO538" s="4">
        <v>2</v>
      </c>
      <c r="AP538" s="5">
        <v>0.86052083333333329</v>
      </c>
      <c r="AQ538" s="4">
        <v>47.163316000000002</v>
      </c>
      <c r="AR538" s="4">
        <v>-88.491766999999996</v>
      </c>
      <c r="AS538" s="4">
        <v>315.39999999999998</v>
      </c>
      <c r="AT538" s="4">
        <v>31.8</v>
      </c>
      <c r="AU538" s="4">
        <v>12</v>
      </c>
      <c r="AV538" s="4">
        <v>9</v>
      </c>
      <c r="AW538" s="4" t="s">
        <v>195</v>
      </c>
      <c r="AX538" s="4">
        <v>1.3</v>
      </c>
      <c r="AY538" s="4">
        <v>1.1660999999999999</v>
      </c>
      <c r="AZ538" s="4">
        <v>2.3113999999999999</v>
      </c>
      <c r="BA538" s="4">
        <v>14.023</v>
      </c>
      <c r="BB538" s="4">
        <v>12.35</v>
      </c>
      <c r="BC538" s="4">
        <v>0.88</v>
      </c>
      <c r="BD538" s="4">
        <v>16.888999999999999</v>
      </c>
      <c r="BE538" s="4">
        <v>1622.818</v>
      </c>
      <c r="BF538" s="4">
        <v>604.20399999999995</v>
      </c>
      <c r="BG538" s="4">
        <v>1.8660000000000001</v>
      </c>
      <c r="BH538" s="4">
        <v>0</v>
      </c>
      <c r="BI538" s="4">
        <v>1.8660000000000001</v>
      </c>
      <c r="BJ538" s="4">
        <v>1.4039999999999999</v>
      </c>
      <c r="BK538" s="4">
        <v>0</v>
      </c>
      <c r="BL538" s="4">
        <v>1.4039999999999999</v>
      </c>
      <c r="BM538" s="4">
        <v>152.053</v>
      </c>
      <c r="BQ538" s="4">
        <v>513.40099999999995</v>
      </c>
      <c r="BR538" s="4">
        <v>0.51433700000000004</v>
      </c>
      <c r="BS538" s="4">
        <v>-5</v>
      </c>
      <c r="BT538" s="4">
        <v>-0.132467</v>
      </c>
      <c r="BU538" s="4">
        <v>12.569102000000001</v>
      </c>
      <c r="BV538" s="4">
        <v>-2.675824</v>
      </c>
    </row>
    <row r="539" spans="1:74" x14ac:dyDescent="0.25">
      <c r="A539" s="2">
        <v>42067</v>
      </c>
      <c r="B539" s="3">
        <v>2.6333333333333334E-2</v>
      </c>
      <c r="C539" s="4">
        <v>9.0830000000000002</v>
      </c>
      <c r="D539" s="4">
        <v>4.3771000000000004</v>
      </c>
      <c r="E539" s="4">
        <v>43770.792580000001</v>
      </c>
      <c r="F539" s="4">
        <v>98.4</v>
      </c>
      <c r="G539" s="4">
        <v>-6.8</v>
      </c>
      <c r="H539" s="4">
        <v>21363</v>
      </c>
      <c r="J539" s="4">
        <v>3.8</v>
      </c>
      <c r="K539" s="4">
        <v>0.85960000000000003</v>
      </c>
      <c r="L539" s="4">
        <v>7.8078000000000003</v>
      </c>
      <c r="M539" s="4">
        <v>3.7624</v>
      </c>
      <c r="N539" s="4">
        <v>84.570499999999996</v>
      </c>
      <c r="O539" s="4">
        <v>0</v>
      </c>
      <c r="P539" s="4">
        <v>84.6</v>
      </c>
      <c r="Q539" s="4">
        <v>63.630699999999997</v>
      </c>
      <c r="R539" s="4">
        <v>0</v>
      </c>
      <c r="S539" s="4">
        <v>63.6</v>
      </c>
      <c r="T539" s="4">
        <v>21363.0154</v>
      </c>
      <c r="W539" s="4">
        <v>0</v>
      </c>
      <c r="X539" s="4">
        <v>3.2664</v>
      </c>
      <c r="Y539" s="4">
        <v>12</v>
      </c>
      <c r="Z539" s="4">
        <v>851</v>
      </c>
      <c r="AA539" s="4">
        <v>878</v>
      </c>
      <c r="AB539" s="4">
        <v>836</v>
      </c>
      <c r="AC539" s="4">
        <v>64</v>
      </c>
      <c r="AD539" s="4">
        <v>4.9800000000000004</v>
      </c>
      <c r="AE539" s="4">
        <v>0.11</v>
      </c>
      <c r="AF539" s="4">
        <v>980</v>
      </c>
      <c r="AG539" s="4">
        <v>-16</v>
      </c>
      <c r="AH539" s="4">
        <v>10</v>
      </c>
      <c r="AI539" s="4">
        <v>10</v>
      </c>
      <c r="AJ539" s="4">
        <v>189.7</v>
      </c>
      <c r="AK539" s="4">
        <v>140</v>
      </c>
      <c r="AL539" s="4">
        <v>2.4</v>
      </c>
      <c r="AM539" s="4">
        <v>195</v>
      </c>
      <c r="AN539" s="4" t="s">
        <v>155</v>
      </c>
      <c r="AO539" s="4">
        <v>2</v>
      </c>
      <c r="AP539" s="5">
        <v>0.86053240740740744</v>
      </c>
      <c r="AQ539" s="4">
        <v>47.163190999999998</v>
      </c>
      <c r="AR539" s="4">
        <v>-88.491853000000006</v>
      </c>
      <c r="AS539" s="4">
        <v>315.89999999999998</v>
      </c>
      <c r="AT539" s="4">
        <v>32.9</v>
      </c>
      <c r="AU539" s="4">
        <v>12</v>
      </c>
      <c r="AV539" s="4">
        <v>9</v>
      </c>
      <c r="AW539" s="4" t="s">
        <v>195</v>
      </c>
      <c r="AX539" s="4">
        <v>1.3849</v>
      </c>
      <c r="AY539" s="4">
        <v>1</v>
      </c>
      <c r="AZ539" s="4">
        <v>2.1</v>
      </c>
      <c r="BA539" s="4">
        <v>14.023</v>
      </c>
      <c r="BB539" s="4">
        <v>12.72</v>
      </c>
      <c r="BC539" s="4">
        <v>0.91</v>
      </c>
      <c r="BD539" s="4">
        <v>16.335999999999999</v>
      </c>
      <c r="BE539" s="4">
        <v>1727.213</v>
      </c>
      <c r="BF539" s="4">
        <v>529.74300000000005</v>
      </c>
      <c r="BG539" s="4">
        <v>1.9590000000000001</v>
      </c>
      <c r="BH539" s="4">
        <v>0</v>
      </c>
      <c r="BI539" s="4">
        <v>1.9590000000000001</v>
      </c>
      <c r="BJ539" s="4">
        <v>1.474</v>
      </c>
      <c r="BK539" s="4">
        <v>0</v>
      </c>
      <c r="BL539" s="4">
        <v>1.474</v>
      </c>
      <c r="BM539" s="4">
        <v>156.2791</v>
      </c>
      <c r="BQ539" s="4">
        <v>525.39499999999998</v>
      </c>
      <c r="BR539" s="4">
        <v>0.54834000000000005</v>
      </c>
      <c r="BS539" s="4">
        <v>-5</v>
      </c>
      <c r="BT539" s="4">
        <v>-0.13153200000000001</v>
      </c>
      <c r="BU539" s="4">
        <v>13.400059000000001</v>
      </c>
      <c r="BV539" s="4">
        <v>-2.656946</v>
      </c>
    </row>
    <row r="540" spans="1:74" x14ac:dyDescent="0.25">
      <c r="A540" s="2">
        <v>42067</v>
      </c>
      <c r="B540" s="3">
        <v>2.6344907407407411E-2</v>
      </c>
      <c r="C540" s="4">
        <v>9.0809999999999995</v>
      </c>
      <c r="D540" s="4">
        <v>4.4531000000000001</v>
      </c>
      <c r="E540" s="4">
        <v>44530.607880000003</v>
      </c>
      <c r="F540" s="4">
        <v>112.4</v>
      </c>
      <c r="G540" s="4">
        <v>-6.8</v>
      </c>
      <c r="H540" s="4">
        <v>21309.5</v>
      </c>
      <c r="J540" s="4">
        <v>3.8</v>
      </c>
      <c r="K540" s="4">
        <v>0.8589</v>
      </c>
      <c r="L540" s="4">
        <v>7.8000999999999996</v>
      </c>
      <c r="M540" s="4">
        <v>3.8249</v>
      </c>
      <c r="N540" s="4">
        <v>96.501199999999997</v>
      </c>
      <c r="O540" s="4">
        <v>0</v>
      </c>
      <c r="P540" s="4">
        <v>96.5</v>
      </c>
      <c r="Q540" s="4">
        <v>72.607399999999998</v>
      </c>
      <c r="R540" s="4">
        <v>0</v>
      </c>
      <c r="S540" s="4">
        <v>72.599999999999994</v>
      </c>
      <c r="T540" s="4">
        <v>21309.496999999999</v>
      </c>
      <c r="W540" s="4">
        <v>0</v>
      </c>
      <c r="X540" s="4">
        <v>3.2639</v>
      </c>
      <c r="Y540" s="4">
        <v>12</v>
      </c>
      <c r="Z540" s="4">
        <v>850</v>
      </c>
      <c r="AA540" s="4">
        <v>879</v>
      </c>
      <c r="AB540" s="4">
        <v>836</v>
      </c>
      <c r="AC540" s="4">
        <v>64</v>
      </c>
      <c r="AD540" s="4">
        <v>4.9800000000000004</v>
      </c>
      <c r="AE540" s="4">
        <v>0.11</v>
      </c>
      <c r="AF540" s="4">
        <v>980</v>
      </c>
      <c r="AG540" s="4">
        <v>-16</v>
      </c>
      <c r="AH540" s="4">
        <v>10.266</v>
      </c>
      <c r="AI540" s="4">
        <v>9.734</v>
      </c>
      <c r="AJ540" s="4">
        <v>189.3</v>
      </c>
      <c r="AK540" s="4">
        <v>139.69999999999999</v>
      </c>
      <c r="AL540" s="4">
        <v>2.4</v>
      </c>
      <c r="AM540" s="4">
        <v>195</v>
      </c>
      <c r="AN540" s="4" t="s">
        <v>155</v>
      </c>
      <c r="AO540" s="4">
        <v>2</v>
      </c>
      <c r="AP540" s="5">
        <v>0.86054398148148137</v>
      </c>
      <c r="AQ540" s="4">
        <v>47.163051000000003</v>
      </c>
      <c r="AR540" s="4">
        <v>-88.491899000000004</v>
      </c>
      <c r="AS540" s="4">
        <v>316.3</v>
      </c>
      <c r="AT540" s="4">
        <v>34.700000000000003</v>
      </c>
      <c r="AU540" s="4">
        <v>12</v>
      </c>
      <c r="AV540" s="4">
        <v>9</v>
      </c>
      <c r="AW540" s="4" t="s">
        <v>195</v>
      </c>
      <c r="AX540" s="4">
        <v>2.0792000000000002</v>
      </c>
      <c r="AY540" s="4">
        <v>1</v>
      </c>
      <c r="AZ540" s="4">
        <v>2.6943000000000001</v>
      </c>
      <c r="BA540" s="4">
        <v>14.023</v>
      </c>
      <c r="BB540" s="4">
        <v>12.66</v>
      </c>
      <c r="BC540" s="4">
        <v>0.9</v>
      </c>
      <c r="BD540" s="4">
        <v>16.423999999999999</v>
      </c>
      <c r="BE540" s="4">
        <v>1719.298</v>
      </c>
      <c r="BF540" s="4">
        <v>536.59299999999996</v>
      </c>
      <c r="BG540" s="4">
        <v>2.2280000000000002</v>
      </c>
      <c r="BH540" s="4">
        <v>0</v>
      </c>
      <c r="BI540" s="4">
        <v>2.2280000000000002</v>
      </c>
      <c r="BJ540" s="4">
        <v>1.6759999999999999</v>
      </c>
      <c r="BK540" s="4">
        <v>0</v>
      </c>
      <c r="BL540" s="4">
        <v>1.6759999999999999</v>
      </c>
      <c r="BM540" s="4">
        <v>155.32599999999999</v>
      </c>
      <c r="BQ540" s="4">
        <v>523.10799999999995</v>
      </c>
      <c r="BR540" s="4">
        <v>0.54073400000000005</v>
      </c>
      <c r="BS540" s="4">
        <v>-5</v>
      </c>
      <c r="BT540" s="4">
        <v>-0.13167000000000001</v>
      </c>
      <c r="BU540" s="4">
        <v>13.214187000000001</v>
      </c>
      <c r="BV540" s="4">
        <v>-2.6597339999999998</v>
      </c>
    </row>
    <row r="541" spans="1:74" x14ac:dyDescent="0.25">
      <c r="A541" s="2">
        <v>42067</v>
      </c>
      <c r="B541" s="3">
        <v>2.6356481481481481E-2</v>
      </c>
      <c r="C541" s="4">
        <v>8.8000000000000007</v>
      </c>
      <c r="D541" s="4">
        <v>4.6169000000000002</v>
      </c>
      <c r="E541" s="4">
        <v>46168.729899999998</v>
      </c>
      <c r="F541" s="4">
        <v>128.1</v>
      </c>
      <c r="G541" s="4">
        <v>-6.8</v>
      </c>
      <c r="H541" s="4">
        <v>21604</v>
      </c>
      <c r="J541" s="4">
        <v>3.8</v>
      </c>
      <c r="K541" s="4">
        <v>0.85940000000000005</v>
      </c>
      <c r="L541" s="4">
        <v>7.5628000000000002</v>
      </c>
      <c r="M541" s="4">
        <v>3.9676999999999998</v>
      </c>
      <c r="N541" s="4">
        <v>110.1018</v>
      </c>
      <c r="O541" s="4">
        <v>0</v>
      </c>
      <c r="P541" s="4">
        <v>110.1</v>
      </c>
      <c r="Q541" s="4">
        <v>82.840400000000002</v>
      </c>
      <c r="R541" s="4">
        <v>0</v>
      </c>
      <c r="S541" s="4">
        <v>82.8</v>
      </c>
      <c r="T541" s="4">
        <v>21603.972300000001</v>
      </c>
      <c r="W541" s="4">
        <v>0</v>
      </c>
      <c r="X541" s="4">
        <v>3.2656999999999998</v>
      </c>
      <c r="Y541" s="4">
        <v>12.2</v>
      </c>
      <c r="Z541" s="4">
        <v>849</v>
      </c>
      <c r="AA541" s="4">
        <v>878</v>
      </c>
      <c r="AB541" s="4">
        <v>835</v>
      </c>
      <c r="AC541" s="4">
        <v>64</v>
      </c>
      <c r="AD541" s="4">
        <v>4.9800000000000004</v>
      </c>
      <c r="AE541" s="4">
        <v>0.11</v>
      </c>
      <c r="AF541" s="4">
        <v>980</v>
      </c>
      <c r="AG541" s="4">
        <v>-16</v>
      </c>
      <c r="AH541" s="4">
        <v>11</v>
      </c>
      <c r="AI541" s="4">
        <v>9</v>
      </c>
      <c r="AJ541" s="4">
        <v>189.7</v>
      </c>
      <c r="AK541" s="4">
        <v>139</v>
      </c>
      <c r="AL541" s="4">
        <v>2.8</v>
      </c>
      <c r="AM541" s="4">
        <v>195</v>
      </c>
      <c r="AN541" s="4" t="s">
        <v>155</v>
      </c>
      <c r="AO541" s="4">
        <v>2</v>
      </c>
      <c r="AP541" s="5">
        <v>0.86055555555555552</v>
      </c>
      <c r="AQ541" s="4">
        <v>47.162897999999998</v>
      </c>
      <c r="AR541" s="4">
        <v>-88.491909000000007</v>
      </c>
      <c r="AS541" s="4">
        <v>316.60000000000002</v>
      </c>
      <c r="AT541" s="4">
        <v>36.299999999999997</v>
      </c>
      <c r="AU541" s="4">
        <v>12</v>
      </c>
      <c r="AV541" s="4">
        <v>9</v>
      </c>
      <c r="AW541" s="4" t="s">
        <v>195</v>
      </c>
      <c r="AX541" s="4">
        <v>2.1151</v>
      </c>
      <c r="AY541" s="4">
        <v>1.1698</v>
      </c>
      <c r="AZ541" s="4">
        <v>2.8849</v>
      </c>
      <c r="BA541" s="4">
        <v>14.023</v>
      </c>
      <c r="BB541" s="4">
        <v>12.69</v>
      </c>
      <c r="BC541" s="4">
        <v>0.91</v>
      </c>
      <c r="BD541" s="4">
        <v>16.361999999999998</v>
      </c>
      <c r="BE541" s="4">
        <v>1674.9380000000001</v>
      </c>
      <c r="BF541" s="4">
        <v>559.27499999999998</v>
      </c>
      <c r="BG541" s="4">
        <v>2.5539999999999998</v>
      </c>
      <c r="BH541" s="4">
        <v>0</v>
      </c>
      <c r="BI541" s="4">
        <v>2.5539999999999998</v>
      </c>
      <c r="BJ541" s="4">
        <v>1.921</v>
      </c>
      <c r="BK541" s="4">
        <v>0</v>
      </c>
      <c r="BL541" s="4">
        <v>1.921</v>
      </c>
      <c r="BM541" s="4">
        <v>158.22210000000001</v>
      </c>
      <c r="BQ541" s="4">
        <v>525.875</v>
      </c>
      <c r="BR541" s="4">
        <v>0.54584600000000005</v>
      </c>
      <c r="BS541" s="4">
        <v>-5</v>
      </c>
      <c r="BT541" s="4">
        <v>-0.12853100000000001</v>
      </c>
      <c r="BU541" s="4">
        <v>13.339115</v>
      </c>
      <c r="BV541" s="4">
        <v>-2.596336</v>
      </c>
    </row>
    <row r="542" spans="1:74" x14ac:dyDescent="0.25">
      <c r="A542" s="2">
        <v>42067</v>
      </c>
      <c r="B542" s="3">
        <v>2.6368055555555558E-2</v>
      </c>
      <c r="C542" s="4">
        <v>8.4260000000000002</v>
      </c>
      <c r="D542" s="4">
        <v>5.2424999999999997</v>
      </c>
      <c r="E542" s="4">
        <v>52424.854050000002</v>
      </c>
      <c r="F542" s="4">
        <v>160.9</v>
      </c>
      <c r="G542" s="4">
        <v>-6.8</v>
      </c>
      <c r="H542" s="4">
        <v>21800.6</v>
      </c>
      <c r="J542" s="4">
        <v>3.9</v>
      </c>
      <c r="K542" s="4">
        <v>0.85619999999999996</v>
      </c>
      <c r="L542" s="4">
        <v>7.2144000000000004</v>
      </c>
      <c r="M542" s="4">
        <v>4.4885000000000002</v>
      </c>
      <c r="N542" s="4">
        <v>137.7287</v>
      </c>
      <c r="O542" s="4">
        <v>0</v>
      </c>
      <c r="P542" s="4">
        <v>137.69999999999999</v>
      </c>
      <c r="Q542" s="4">
        <v>103.6268</v>
      </c>
      <c r="R542" s="4">
        <v>0</v>
      </c>
      <c r="S542" s="4">
        <v>103.6</v>
      </c>
      <c r="T542" s="4">
        <v>21800.551899999999</v>
      </c>
      <c r="W542" s="4">
        <v>0</v>
      </c>
      <c r="X542" s="4">
        <v>3.3391000000000002</v>
      </c>
      <c r="Y542" s="4">
        <v>12</v>
      </c>
      <c r="Z542" s="4">
        <v>850</v>
      </c>
      <c r="AA542" s="4">
        <v>880</v>
      </c>
      <c r="AB542" s="4">
        <v>837</v>
      </c>
      <c r="AC542" s="4">
        <v>64</v>
      </c>
      <c r="AD542" s="4">
        <v>4.9800000000000004</v>
      </c>
      <c r="AE542" s="4">
        <v>0.11</v>
      </c>
      <c r="AF542" s="4">
        <v>980</v>
      </c>
      <c r="AG542" s="4">
        <v>-16</v>
      </c>
      <c r="AH542" s="4">
        <v>11</v>
      </c>
      <c r="AI542" s="4">
        <v>9.267137</v>
      </c>
      <c r="AJ542" s="4">
        <v>189</v>
      </c>
      <c r="AK542" s="4">
        <v>139.30000000000001</v>
      </c>
      <c r="AL542" s="4">
        <v>3.1</v>
      </c>
      <c r="AM542" s="4">
        <v>195</v>
      </c>
      <c r="AN542" s="4" t="s">
        <v>155</v>
      </c>
      <c r="AO542" s="4">
        <v>2</v>
      </c>
      <c r="AP542" s="5">
        <v>0.86056712962962967</v>
      </c>
      <c r="AQ542" s="4">
        <v>47.162742999999999</v>
      </c>
      <c r="AR542" s="4">
        <v>-88.491910000000004</v>
      </c>
      <c r="AS542" s="4">
        <v>317</v>
      </c>
      <c r="AT542" s="4">
        <v>37.200000000000003</v>
      </c>
      <c r="AU542" s="4">
        <v>12</v>
      </c>
      <c r="AV542" s="4">
        <v>9</v>
      </c>
      <c r="AW542" s="4" t="s">
        <v>195</v>
      </c>
      <c r="AX542" s="4">
        <v>1.6755</v>
      </c>
      <c r="AY542" s="4">
        <v>1.2848999999999999</v>
      </c>
      <c r="AZ542" s="4">
        <v>2.6453000000000002</v>
      </c>
      <c r="BA542" s="4">
        <v>14.023</v>
      </c>
      <c r="BB542" s="4">
        <v>12.39</v>
      </c>
      <c r="BC542" s="4">
        <v>0.88</v>
      </c>
      <c r="BD542" s="4">
        <v>16.797000000000001</v>
      </c>
      <c r="BE542" s="4">
        <v>1575.59</v>
      </c>
      <c r="BF542" s="4">
        <v>623.91099999999994</v>
      </c>
      <c r="BG542" s="4">
        <v>3.15</v>
      </c>
      <c r="BH542" s="4">
        <v>0</v>
      </c>
      <c r="BI542" s="4">
        <v>3.15</v>
      </c>
      <c r="BJ542" s="4">
        <v>2.37</v>
      </c>
      <c r="BK542" s="4">
        <v>0</v>
      </c>
      <c r="BL542" s="4">
        <v>2.37</v>
      </c>
      <c r="BM542" s="4">
        <v>157.4452</v>
      </c>
      <c r="BQ542" s="4">
        <v>530.23900000000003</v>
      </c>
      <c r="BR542" s="4">
        <v>0.58123400000000003</v>
      </c>
      <c r="BS542" s="4">
        <v>-5</v>
      </c>
      <c r="BT542" s="4">
        <v>-0.13053400000000001</v>
      </c>
      <c r="BU542" s="4">
        <v>14.203903</v>
      </c>
      <c r="BV542" s="4">
        <v>-2.6367919999999998</v>
      </c>
    </row>
    <row r="543" spans="1:74" x14ac:dyDescent="0.25">
      <c r="A543" s="2">
        <v>42067</v>
      </c>
      <c r="B543" s="3">
        <v>2.6379629629629628E-2</v>
      </c>
      <c r="C543" s="4">
        <v>7.6660000000000004</v>
      </c>
      <c r="D543" s="4">
        <v>6.1200999999999999</v>
      </c>
      <c r="E543" s="4">
        <v>61201.296759999997</v>
      </c>
      <c r="F543" s="4">
        <v>175.1</v>
      </c>
      <c r="G543" s="4">
        <v>-6.9</v>
      </c>
      <c r="H543" s="4">
        <v>22022.799999999999</v>
      </c>
      <c r="J543" s="4">
        <v>3.9</v>
      </c>
      <c r="K543" s="4">
        <v>0.85340000000000005</v>
      </c>
      <c r="L543" s="4">
        <v>6.5420999999999996</v>
      </c>
      <c r="M543" s="4">
        <v>5.2229999999999999</v>
      </c>
      <c r="N543" s="4">
        <v>149.45189999999999</v>
      </c>
      <c r="O543" s="4">
        <v>0</v>
      </c>
      <c r="P543" s="4">
        <v>149.5</v>
      </c>
      <c r="Q543" s="4">
        <v>112.4473</v>
      </c>
      <c r="R543" s="4">
        <v>0</v>
      </c>
      <c r="S543" s="4">
        <v>112.4</v>
      </c>
      <c r="T543" s="4">
        <v>22022.816999999999</v>
      </c>
      <c r="W543" s="4">
        <v>0</v>
      </c>
      <c r="X543" s="4">
        <v>3.3283</v>
      </c>
      <c r="Y543" s="4">
        <v>11.9</v>
      </c>
      <c r="Z543" s="4">
        <v>851</v>
      </c>
      <c r="AA543" s="4">
        <v>881</v>
      </c>
      <c r="AB543" s="4">
        <v>839</v>
      </c>
      <c r="AC543" s="4">
        <v>64</v>
      </c>
      <c r="AD543" s="4">
        <v>4.9800000000000004</v>
      </c>
      <c r="AE543" s="4">
        <v>0.11</v>
      </c>
      <c r="AF543" s="4">
        <v>980</v>
      </c>
      <c r="AG543" s="4">
        <v>-16</v>
      </c>
      <c r="AH543" s="4">
        <v>11</v>
      </c>
      <c r="AI543" s="4">
        <v>9.7272730000000003</v>
      </c>
      <c r="AJ543" s="4">
        <v>189</v>
      </c>
      <c r="AK543" s="4">
        <v>139.69999999999999</v>
      </c>
      <c r="AL543" s="4">
        <v>3.3</v>
      </c>
      <c r="AM543" s="4">
        <v>195</v>
      </c>
      <c r="AN543" s="4" t="s">
        <v>155</v>
      </c>
      <c r="AO543" s="4">
        <v>2</v>
      </c>
      <c r="AP543" s="5">
        <v>0.86057870370370371</v>
      </c>
      <c r="AQ543" s="4">
        <v>47.162588999999997</v>
      </c>
      <c r="AR543" s="4">
        <v>-88.491878999999997</v>
      </c>
      <c r="AS543" s="4">
        <v>317.10000000000002</v>
      </c>
      <c r="AT543" s="4">
        <v>38.700000000000003</v>
      </c>
      <c r="AU543" s="4">
        <v>12</v>
      </c>
      <c r="AV543" s="4">
        <v>9</v>
      </c>
      <c r="AW543" s="4" t="s">
        <v>195</v>
      </c>
      <c r="AX543" s="4">
        <v>1.6</v>
      </c>
      <c r="AY543" s="4">
        <v>1.3</v>
      </c>
      <c r="AZ543" s="4">
        <v>2.6</v>
      </c>
      <c r="BA543" s="4">
        <v>14.023</v>
      </c>
      <c r="BB543" s="4">
        <v>12.14</v>
      </c>
      <c r="BC543" s="4">
        <v>0.87</v>
      </c>
      <c r="BD543" s="4">
        <v>17.175999999999998</v>
      </c>
      <c r="BE543" s="4">
        <v>1420.0840000000001</v>
      </c>
      <c r="BF543" s="4">
        <v>721.60199999999998</v>
      </c>
      <c r="BG543" s="4">
        <v>3.3969999999999998</v>
      </c>
      <c r="BH543" s="4">
        <v>0</v>
      </c>
      <c r="BI543" s="4">
        <v>3.3969999999999998</v>
      </c>
      <c r="BJ543" s="4">
        <v>2.556</v>
      </c>
      <c r="BK543" s="4">
        <v>0</v>
      </c>
      <c r="BL543" s="4">
        <v>2.556</v>
      </c>
      <c r="BM543" s="4">
        <v>158.08510000000001</v>
      </c>
      <c r="BQ543" s="4">
        <v>525.31899999999996</v>
      </c>
      <c r="BR543" s="4">
        <v>0.664273</v>
      </c>
      <c r="BS543" s="4">
        <v>-5</v>
      </c>
      <c r="BT543" s="4">
        <v>-0.13172700000000001</v>
      </c>
      <c r="BU543" s="4">
        <v>16.233165</v>
      </c>
      <c r="BV543" s="4">
        <v>-2.6608909999999999</v>
      </c>
    </row>
    <row r="544" spans="1:74" x14ac:dyDescent="0.25">
      <c r="A544" s="2">
        <v>42067</v>
      </c>
      <c r="B544" s="3">
        <v>2.6391203703703705E-2</v>
      </c>
      <c r="C544" s="4">
        <v>7.77</v>
      </c>
      <c r="D544" s="4">
        <v>6.4880000000000004</v>
      </c>
      <c r="E544" s="4">
        <v>64879.55932</v>
      </c>
      <c r="F544" s="4">
        <v>182.4</v>
      </c>
      <c r="G544" s="4">
        <v>-6.8</v>
      </c>
      <c r="H544" s="4">
        <v>22256.1</v>
      </c>
      <c r="J544" s="4">
        <v>3.9</v>
      </c>
      <c r="K544" s="4">
        <v>0.84870000000000001</v>
      </c>
      <c r="L544" s="4">
        <v>6.5941999999999998</v>
      </c>
      <c r="M544" s="4">
        <v>5.5061999999999998</v>
      </c>
      <c r="N544" s="4">
        <v>154.7782</v>
      </c>
      <c r="O544" s="4">
        <v>0</v>
      </c>
      <c r="P544" s="4">
        <v>154.80000000000001</v>
      </c>
      <c r="Q544" s="4">
        <v>116.45489999999999</v>
      </c>
      <c r="R544" s="4">
        <v>0</v>
      </c>
      <c r="S544" s="4">
        <v>116.5</v>
      </c>
      <c r="T544" s="4">
        <v>22256.127100000002</v>
      </c>
      <c r="W544" s="4">
        <v>0</v>
      </c>
      <c r="X544" s="4">
        <v>3.3098999999999998</v>
      </c>
      <c r="Y544" s="4">
        <v>12</v>
      </c>
      <c r="Z544" s="4">
        <v>852</v>
      </c>
      <c r="AA544" s="4">
        <v>880</v>
      </c>
      <c r="AB544" s="4">
        <v>839</v>
      </c>
      <c r="AC544" s="4">
        <v>64</v>
      </c>
      <c r="AD544" s="4">
        <v>4.9800000000000004</v>
      </c>
      <c r="AE544" s="4">
        <v>0.11</v>
      </c>
      <c r="AF544" s="4">
        <v>980</v>
      </c>
      <c r="AG544" s="4">
        <v>-16</v>
      </c>
      <c r="AH544" s="4">
        <v>11</v>
      </c>
      <c r="AI544" s="4">
        <v>9</v>
      </c>
      <c r="AJ544" s="4">
        <v>189.3</v>
      </c>
      <c r="AK544" s="4">
        <v>139.30000000000001</v>
      </c>
      <c r="AL544" s="4">
        <v>3.2</v>
      </c>
      <c r="AM544" s="4">
        <v>195</v>
      </c>
      <c r="AN544" s="4" t="s">
        <v>155</v>
      </c>
      <c r="AO544" s="4">
        <v>2</v>
      </c>
      <c r="AP544" s="5">
        <v>0.86059027777777775</v>
      </c>
      <c r="AQ544" s="4">
        <v>47.162286999999999</v>
      </c>
      <c r="AR544" s="4">
        <v>-88.491754</v>
      </c>
      <c r="AS544" s="4">
        <v>317</v>
      </c>
      <c r="AT544" s="4">
        <v>40.6</v>
      </c>
      <c r="AU544" s="4">
        <v>12</v>
      </c>
      <c r="AV544" s="4">
        <v>9</v>
      </c>
      <c r="AW544" s="4" t="s">
        <v>195</v>
      </c>
      <c r="AX544" s="4">
        <v>1.6</v>
      </c>
      <c r="AY544" s="4">
        <v>1.3848849999999999</v>
      </c>
      <c r="AZ544" s="4">
        <v>2.684885</v>
      </c>
      <c r="BA544" s="4">
        <v>14.023</v>
      </c>
      <c r="BB544" s="4">
        <v>11.74</v>
      </c>
      <c r="BC544" s="4">
        <v>0.84</v>
      </c>
      <c r="BD544" s="4">
        <v>17.829000000000001</v>
      </c>
      <c r="BE544" s="4">
        <v>1395.4590000000001</v>
      </c>
      <c r="BF544" s="4">
        <v>741.62900000000002</v>
      </c>
      <c r="BG544" s="4">
        <v>3.43</v>
      </c>
      <c r="BH544" s="4">
        <v>0</v>
      </c>
      <c r="BI544" s="4">
        <v>3.43</v>
      </c>
      <c r="BJ544" s="4">
        <v>2.581</v>
      </c>
      <c r="BK544" s="4">
        <v>0</v>
      </c>
      <c r="BL544" s="4">
        <v>2.581</v>
      </c>
      <c r="BM544" s="4">
        <v>155.7484</v>
      </c>
      <c r="BQ544" s="4">
        <v>509.28899999999999</v>
      </c>
      <c r="BR544" s="4">
        <v>0.74472799999999995</v>
      </c>
      <c r="BS544" s="4">
        <v>-5</v>
      </c>
      <c r="BT544" s="4">
        <v>-0.13154299999999999</v>
      </c>
      <c r="BU544" s="4">
        <v>18.199297999999999</v>
      </c>
      <c r="BV544" s="4">
        <v>-2.657178</v>
      </c>
    </row>
    <row r="545" spans="1:74" x14ac:dyDescent="0.25">
      <c r="A545" s="2">
        <v>42067</v>
      </c>
      <c r="B545" s="3">
        <v>2.6402777777777778E-2</v>
      </c>
      <c r="C545" s="4">
        <v>8.75</v>
      </c>
      <c r="D545" s="4">
        <v>5.1252000000000004</v>
      </c>
      <c r="E545" s="4">
        <v>51252.44068</v>
      </c>
      <c r="F545" s="4">
        <v>185.5</v>
      </c>
      <c r="G545" s="4">
        <v>-6.8</v>
      </c>
      <c r="H545" s="4">
        <v>22224.2</v>
      </c>
      <c r="J545" s="4">
        <v>4</v>
      </c>
      <c r="K545" s="4">
        <v>0.85429999999999995</v>
      </c>
      <c r="L545" s="4">
        <v>7.4748999999999999</v>
      </c>
      <c r="M545" s="4">
        <v>4.3784999999999998</v>
      </c>
      <c r="N545" s="4">
        <v>158.47229999999999</v>
      </c>
      <c r="O545" s="4">
        <v>0</v>
      </c>
      <c r="P545" s="4">
        <v>158.5</v>
      </c>
      <c r="Q545" s="4">
        <v>119.2343</v>
      </c>
      <c r="R545" s="4">
        <v>0</v>
      </c>
      <c r="S545" s="4">
        <v>119.2</v>
      </c>
      <c r="T545" s="4">
        <v>22224.201799999999</v>
      </c>
      <c r="W545" s="4">
        <v>0</v>
      </c>
      <c r="X545" s="4">
        <v>3.4171999999999998</v>
      </c>
      <c r="Y545" s="4">
        <v>11.9</v>
      </c>
      <c r="Z545" s="4">
        <v>852</v>
      </c>
      <c r="AA545" s="4">
        <v>879</v>
      </c>
      <c r="AB545" s="4">
        <v>837</v>
      </c>
      <c r="AC545" s="4">
        <v>64</v>
      </c>
      <c r="AD545" s="4">
        <v>4.9800000000000004</v>
      </c>
      <c r="AE545" s="4">
        <v>0.11</v>
      </c>
      <c r="AF545" s="4">
        <v>980</v>
      </c>
      <c r="AG545" s="4">
        <v>-16</v>
      </c>
      <c r="AH545" s="4">
        <v>11</v>
      </c>
      <c r="AI545" s="4">
        <v>9.2707289999999993</v>
      </c>
      <c r="AJ545" s="4">
        <v>190</v>
      </c>
      <c r="AK545" s="4">
        <v>139.69999999999999</v>
      </c>
      <c r="AL545" s="4">
        <v>2.9</v>
      </c>
      <c r="AM545" s="4">
        <v>195</v>
      </c>
      <c r="AN545" s="4" t="s">
        <v>155</v>
      </c>
      <c r="AO545" s="4">
        <v>2</v>
      </c>
      <c r="AP545" s="5">
        <v>0.86061342592592593</v>
      </c>
      <c r="AQ545" s="4">
        <v>47.162236999999998</v>
      </c>
      <c r="AR545" s="4">
        <v>-88.491732999999996</v>
      </c>
      <c r="AS545" s="4">
        <v>317</v>
      </c>
      <c r="AT545" s="4">
        <v>42.7</v>
      </c>
      <c r="AU545" s="4">
        <v>12</v>
      </c>
      <c r="AV545" s="4">
        <v>9</v>
      </c>
      <c r="AW545" s="4" t="s">
        <v>195</v>
      </c>
      <c r="AX545" s="4">
        <v>1.6849000000000001</v>
      </c>
      <c r="AY545" s="4">
        <v>1.4</v>
      </c>
      <c r="AZ545" s="4">
        <v>2.7</v>
      </c>
      <c r="BA545" s="4">
        <v>14.023</v>
      </c>
      <c r="BB545" s="4">
        <v>12.23</v>
      </c>
      <c r="BC545" s="4">
        <v>0.87</v>
      </c>
      <c r="BD545" s="4">
        <v>17.055</v>
      </c>
      <c r="BE545" s="4">
        <v>1610.056</v>
      </c>
      <c r="BF545" s="4">
        <v>600.25699999999995</v>
      </c>
      <c r="BG545" s="4">
        <v>3.5750000000000002</v>
      </c>
      <c r="BH545" s="4">
        <v>0</v>
      </c>
      <c r="BI545" s="4">
        <v>3.5750000000000002</v>
      </c>
      <c r="BJ545" s="4">
        <v>2.69</v>
      </c>
      <c r="BK545" s="4">
        <v>0</v>
      </c>
      <c r="BL545" s="4">
        <v>2.69</v>
      </c>
      <c r="BM545" s="4">
        <v>158.3006</v>
      </c>
      <c r="BQ545" s="4">
        <v>535.18499999999995</v>
      </c>
      <c r="BR545" s="4">
        <v>0.70528599999999997</v>
      </c>
      <c r="BS545" s="4">
        <v>-5</v>
      </c>
      <c r="BT545" s="4">
        <v>-0.13300000000000001</v>
      </c>
      <c r="BU545" s="4">
        <v>17.235420000000001</v>
      </c>
      <c r="BV545" s="4">
        <v>-2.6865999999999999</v>
      </c>
    </row>
    <row r="546" spans="1:74" x14ac:dyDescent="0.25">
      <c r="A546" s="2">
        <v>42067</v>
      </c>
      <c r="B546" s="3">
        <v>2.6414351851851856E-2</v>
      </c>
      <c r="C546" s="4">
        <v>9.3879999999999999</v>
      </c>
      <c r="D546" s="4">
        <v>4.1256000000000004</v>
      </c>
      <c r="E546" s="4">
        <v>41255.553659999998</v>
      </c>
      <c r="F546" s="4">
        <v>177.8</v>
      </c>
      <c r="G546" s="4">
        <v>-7</v>
      </c>
      <c r="H546" s="4">
        <v>21883.3</v>
      </c>
      <c r="J546" s="4">
        <v>4.05</v>
      </c>
      <c r="K546" s="4">
        <v>0.85929999999999995</v>
      </c>
      <c r="L546" s="4">
        <v>8.0676000000000005</v>
      </c>
      <c r="M546" s="4">
        <v>3.5451999999999999</v>
      </c>
      <c r="N546" s="4">
        <v>152.7551</v>
      </c>
      <c r="O546" s="4">
        <v>0</v>
      </c>
      <c r="P546" s="4">
        <v>152.80000000000001</v>
      </c>
      <c r="Q546" s="4">
        <v>114.9327</v>
      </c>
      <c r="R546" s="4">
        <v>0</v>
      </c>
      <c r="S546" s="4">
        <v>114.9</v>
      </c>
      <c r="T546" s="4">
        <v>21883.287</v>
      </c>
      <c r="W546" s="4">
        <v>0</v>
      </c>
      <c r="X546" s="4">
        <v>3.4796999999999998</v>
      </c>
      <c r="Y546" s="4">
        <v>11.9</v>
      </c>
      <c r="Z546" s="4">
        <v>852</v>
      </c>
      <c r="AA546" s="4">
        <v>878</v>
      </c>
      <c r="AB546" s="4">
        <v>838</v>
      </c>
      <c r="AC546" s="4">
        <v>64</v>
      </c>
      <c r="AD546" s="4">
        <v>4.9800000000000004</v>
      </c>
      <c r="AE546" s="4">
        <v>0.11</v>
      </c>
      <c r="AF546" s="4">
        <v>980</v>
      </c>
      <c r="AG546" s="4">
        <v>-16</v>
      </c>
      <c r="AH546" s="4">
        <v>11</v>
      </c>
      <c r="AI546" s="4">
        <v>10</v>
      </c>
      <c r="AJ546" s="4">
        <v>189.7</v>
      </c>
      <c r="AK546" s="4">
        <v>139</v>
      </c>
      <c r="AL546" s="4">
        <v>3.4</v>
      </c>
      <c r="AM546" s="4">
        <v>195</v>
      </c>
      <c r="AN546" s="4" t="s">
        <v>155</v>
      </c>
      <c r="AO546" s="4">
        <v>2</v>
      </c>
      <c r="AP546" s="5">
        <v>0.86061342592592593</v>
      </c>
      <c r="AQ546" s="4">
        <v>47.161937999999999</v>
      </c>
      <c r="AR546" s="4">
        <v>-88.491573000000002</v>
      </c>
      <c r="AS546" s="4">
        <v>316.7</v>
      </c>
      <c r="AT546" s="4">
        <v>44.7</v>
      </c>
      <c r="AU546" s="4">
        <v>12</v>
      </c>
      <c r="AV546" s="4">
        <v>9</v>
      </c>
      <c r="AW546" s="4" t="s">
        <v>195</v>
      </c>
      <c r="AX546" s="4">
        <v>1.1906000000000001</v>
      </c>
      <c r="AY546" s="4">
        <v>1.4849000000000001</v>
      </c>
      <c r="AZ546" s="4">
        <v>2.4453</v>
      </c>
      <c r="BA546" s="4">
        <v>14.023</v>
      </c>
      <c r="BB546" s="4">
        <v>12.67</v>
      </c>
      <c r="BC546" s="4">
        <v>0.9</v>
      </c>
      <c r="BD546" s="4">
        <v>16.372</v>
      </c>
      <c r="BE546" s="4">
        <v>1772.431</v>
      </c>
      <c r="BF546" s="4">
        <v>495.72199999999998</v>
      </c>
      <c r="BG546" s="4">
        <v>3.5139999999999998</v>
      </c>
      <c r="BH546" s="4">
        <v>0</v>
      </c>
      <c r="BI546" s="4">
        <v>3.5139999999999998</v>
      </c>
      <c r="BJ546" s="4">
        <v>2.6440000000000001</v>
      </c>
      <c r="BK546" s="4">
        <v>0</v>
      </c>
      <c r="BL546" s="4">
        <v>2.6440000000000001</v>
      </c>
      <c r="BM546" s="4">
        <v>158.98589999999999</v>
      </c>
      <c r="BQ546" s="4">
        <v>555.86099999999999</v>
      </c>
      <c r="BR546" s="4">
        <v>0.57969099999999996</v>
      </c>
      <c r="BS546" s="4">
        <v>-5</v>
      </c>
      <c r="BT546" s="4">
        <v>-0.13272999999999999</v>
      </c>
      <c r="BU546" s="4">
        <v>14.166206000000001</v>
      </c>
      <c r="BV546" s="4">
        <v>-2.6811509999999998</v>
      </c>
    </row>
    <row r="547" spans="1:74" x14ac:dyDescent="0.25">
      <c r="A547" s="2">
        <v>42067</v>
      </c>
      <c r="B547" s="3">
        <v>2.6425925925925926E-2</v>
      </c>
      <c r="C547" s="4">
        <v>9.1449999999999996</v>
      </c>
      <c r="D547" s="4">
        <v>3.9131999999999998</v>
      </c>
      <c r="E547" s="4">
        <v>39131.690029999998</v>
      </c>
      <c r="F547" s="4">
        <v>170.3</v>
      </c>
      <c r="G547" s="4">
        <v>-9.6999999999999993</v>
      </c>
      <c r="H547" s="4">
        <v>21151.4</v>
      </c>
      <c r="J547" s="4">
        <v>4.0999999999999996</v>
      </c>
      <c r="K547" s="4">
        <v>0.8639</v>
      </c>
      <c r="L547" s="4">
        <v>7.9008000000000003</v>
      </c>
      <c r="M547" s="4">
        <v>3.3807</v>
      </c>
      <c r="N547" s="4">
        <v>147.11019999999999</v>
      </c>
      <c r="O547" s="4">
        <v>0</v>
      </c>
      <c r="P547" s="4">
        <v>147.1</v>
      </c>
      <c r="Q547" s="4">
        <v>110.6854</v>
      </c>
      <c r="R547" s="4">
        <v>0</v>
      </c>
      <c r="S547" s="4">
        <v>110.7</v>
      </c>
      <c r="T547" s="4">
        <v>21151.3986</v>
      </c>
      <c r="W547" s="4">
        <v>0</v>
      </c>
      <c r="X547" s="4">
        <v>3.5421</v>
      </c>
      <c r="Y547" s="4">
        <v>12</v>
      </c>
      <c r="Z547" s="4">
        <v>851</v>
      </c>
      <c r="AA547" s="4">
        <v>879</v>
      </c>
      <c r="AB547" s="4">
        <v>839</v>
      </c>
      <c r="AC547" s="4">
        <v>64</v>
      </c>
      <c r="AD547" s="4">
        <v>4.9800000000000004</v>
      </c>
      <c r="AE547" s="4">
        <v>0.11</v>
      </c>
      <c r="AF547" s="4">
        <v>980</v>
      </c>
      <c r="AG547" s="4">
        <v>-16</v>
      </c>
      <c r="AH547" s="4">
        <v>11</v>
      </c>
      <c r="AI547" s="4">
        <v>10</v>
      </c>
      <c r="AJ547" s="4">
        <v>189.3</v>
      </c>
      <c r="AK547" s="4">
        <v>139.30000000000001</v>
      </c>
      <c r="AL547" s="4">
        <v>3.2</v>
      </c>
      <c r="AM547" s="4">
        <v>195</v>
      </c>
      <c r="AN547" s="4" t="s">
        <v>155</v>
      </c>
      <c r="AO547" s="4">
        <v>2</v>
      </c>
      <c r="AP547" s="5">
        <v>0.86063657407407401</v>
      </c>
      <c r="AQ547" s="4">
        <v>47.161884999999998</v>
      </c>
      <c r="AR547" s="4">
        <v>-88.491545000000002</v>
      </c>
      <c r="AS547" s="4">
        <v>316.60000000000002</v>
      </c>
      <c r="AT547" s="4">
        <v>45.8</v>
      </c>
      <c r="AU547" s="4">
        <v>12</v>
      </c>
      <c r="AV547" s="4">
        <v>9</v>
      </c>
      <c r="AW547" s="4" t="s">
        <v>195</v>
      </c>
      <c r="AX547" s="4">
        <v>1.5245</v>
      </c>
      <c r="AY547" s="4">
        <v>1.0754999999999999</v>
      </c>
      <c r="AZ547" s="4">
        <v>2.7395999999999998</v>
      </c>
      <c r="BA547" s="4">
        <v>14.023</v>
      </c>
      <c r="BB547" s="4">
        <v>13.13</v>
      </c>
      <c r="BC547" s="4">
        <v>0.94</v>
      </c>
      <c r="BD547" s="4">
        <v>15.75</v>
      </c>
      <c r="BE547" s="4">
        <v>1788.348</v>
      </c>
      <c r="BF547" s="4">
        <v>487.04</v>
      </c>
      <c r="BG547" s="4">
        <v>3.4870000000000001</v>
      </c>
      <c r="BH547" s="4">
        <v>0</v>
      </c>
      <c r="BI547" s="4">
        <v>3.4870000000000001</v>
      </c>
      <c r="BJ547" s="4">
        <v>2.6240000000000001</v>
      </c>
      <c r="BK547" s="4">
        <v>0</v>
      </c>
      <c r="BL547" s="4">
        <v>2.6240000000000001</v>
      </c>
      <c r="BM547" s="4">
        <v>158.32169999999999</v>
      </c>
      <c r="BQ547" s="4">
        <v>582.96400000000006</v>
      </c>
      <c r="BR547" s="4">
        <v>0.48491499999999998</v>
      </c>
      <c r="BS547" s="4">
        <v>-5</v>
      </c>
      <c r="BT547" s="4">
        <v>-0.13253699999999999</v>
      </c>
      <c r="BU547" s="4">
        <v>11.850111999999999</v>
      </c>
      <c r="BV547" s="4">
        <v>-2.677257</v>
      </c>
    </row>
    <row r="548" spans="1:74" x14ac:dyDescent="0.25">
      <c r="A548" s="2">
        <v>42067</v>
      </c>
      <c r="B548" s="3">
        <v>2.6437499999999999E-2</v>
      </c>
      <c r="C548" s="4">
        <v>7.9119999999999999</v>
      </c>
      <c r="D548" s="4">
        <v>4.12</v>
      </c>
      <c r="E548" s="4">
        <v>41199.804880000003</v>
      </c>
      <c r="F548" s="4">
        <v>169.4</v>
      </c>
      <c r="G548" s="4">
        <v>-12.1</v>
      </c>
      <c r="H548" s="4">
        <v>23590.7</v>
      </c>
      <c r="J548" s="4">
        <v>4.0999999999999996</v>
      </c>
      <c r="K548" s="4">
        <v>0.86929999999999996</v>
      </c>
      <c r="L548" s="4">
        <v>6.8773999999999997</v>
      </c>
      <c r="M548" s="4">
        <v>3.5813000000000001</v>
      </c>
      <c r="N548" s="4">
        <v>147.27799999999999</v>
      </c>
      <c r="O548" s="4">
        <v>0</v>
      </c>
      <c r="P548" s="4">
        <v>147.30000000000001</v>
      </c>
      <c r="Q548" s="4">
        <v>110.8117</v>
      </c>
      <c r="R548" s="4">
        <v>0</v>
      </c>
      <c r="S548" s="4">
        <v>110.8</v>
      </c>
      <c r="T548" s="4">
        <v>23590.7078</v>
      </c>
      <c r="W548" s="4">
        <v>0</v>
      </c>
      <c r="X548" s="4">
        <v>3.5640000000000001</v>
      </c>
      <c r="Y548" s="4">
        <v>11.9</v>
      </c>
      <c r="Z548" s="4">
        <v>852</v>
      </c>
      <c r="AA548" s="4">
        <v>880</v>
      </c>
      <c r="AB548" s="4">
        <v>840</v>
      </c>
      <c r="AC548" s="4">
        <v>64</v>
      </c>
      <c r="AD548" s="4">
        <v>4.9800000000000004</v>
      </c>
      <c r="AE548" s="4">
        <v>0.11</v>
      </c>
      <c r="AF548" s="4">
        <v>980</v>
      </c>
      <c r="AG548" s="4">
        <v>-16</v>
      </c>
      <c r="AH548" s="4">
        <v>11</v>
      </c>
      <c r="AI548" s="4">
        <v>10</v>
      </c>
      <c r="AJ548" s="4">
        <v>190</v>
      </c>
      <c r="AK548" s="4">
        <v>140</v>
      </c>
      <c r="AL548" s="4">
        <v>2.8</v>
      </c>
      <c r="AM548" s="4">
        <v>195</v>
      </c>
      <c r="AN548" s="4" t="s">
        <v>155</v>
      </c>
      <c r="AO548" s="4">
        <v>2</v>
      </c>
      <c r="AP548" s="5">
        <v>0.86063657407407401</v>
      </c>
      <c r="AQ548" s="4">
        <v>47.161738</v>
      </c>
      <c r="AR548" s="4">
        <v>-88.491461999999999</v>
      </c>
      <c r="AS548" s="4">
        <v>316.5</v>
      </c>
      <c r="AT548" s="4">
        <v>45.9</v>
      </c>
      <c r="AU548" s="4">
        <v>12</v>
      </c>
      <c r="AV548" s="4">
        <v>9</v>
      </c>
      <c r="AW548" s="4" t="s">
        <v>195</v>
      </c>
      <c r="AX548" s="4">
        <v>1.1755</v>
      </c>
      <c r="AY548" s="4">
        <v>1.0849</v>
      </c>
      <c r="AZ548" s="4">
        <v>2.3755000000000002</v>
      </c>
      <c r="BA548" s="4">
        <v>14.023</v>
      </c>
      <c r="BB548" s="4">
        <v>13.7</v>
      </c>
      <c r="BC548" s="4">
        <v>0.98</v>
      </c>
      <c r="BD548" s="4">
        <v>15.04</v>
      </c>
      <c r="BE548" s="4">
        <v>1627.21</v>
      </c>
      <c r="BF548" s="4">
        <v>539.31500000000005</v>
      </c>
      <c r="BG548" s="4">
        <v>3.649</v>
      </c>
      <c r="BH548" s="4">
        <v>0</v>
      </c>
      <c r="BI548" s="4">
        <v>3.649</v>
      </c>
      <c r="BJ548" s="4">
        <v>2.746</v>
      </c>
      <c r="BK548" s="4">
        <v>0</v>
      </c>
      <c r="BL548" s="4">
        <v>2.746</v>
      </c>
      <c r="BM548" s="4">
        <v>184.578</v>
      </c>
      <c r="BQ548" s="4">
        <v>613.13</v>
      </c>
      <c r="BR548" s="4">
        <v>0.35883300000000001</v>
      </c>
      <c r="BS548" s="4">
        <v>-5</v>
      </c>
      <c r="BT548" s="4">
        <v>-0.133465</v>
      </c>
      <c r="BU548" s="4">
        <v>8.7689859999999999</v>
      </c>
      <c r="BV548" s="4">
        <v>-2.6959840000000002</v>
      </c>
    </row>
    <row r="549" spans="1:74" x14ac:dyDescent="0.25">
      <c r="A549" s="2">
        <v>42067</v>
      </c>
      <c r="B549" s="3">
        <v>2.6449074074074073E-2</v>
      </c>
      <c r="C549" s="4">
        <v>6.359</v>
      </c>
      <c r="D549" s="4">
        <v>4.6786000000000003</v>
      </c>
      <c r="E549" s="4">
        <v>46786.172010000002</v>
      </c>
      <c r="F549" s="4">
        <v>165.2</v>
      </c>
      <c r="G549" s="4">
        <v>-12.1</v>
      </c>
      <c r="H549" s="4">
        <v>34313</v>
      </c>
      <c r="J549" s="4">
        <v>4.01</v>
      </c>
      <c r="K549" s="4">
        <v>0.86550000000000005</v>
      </c>
      <c r="L549" s="4">
        <v>5.5039999999999996</v>
      </c>
      <c r="M549" s="4">
        <v>4.0494000000000003</v>
      </c>
      <c r="N549" s="4">
        <v>143.00389999999999</v>
      </c>
      <c r="O549" s="4">
        <v>0</v>
      </c>
      <c r="P549" s="4">
        <v>143</v>
      </c>
      <c r="Q549" s="4">
        <v>107.5959</v>
      </c>
      <c r="R549" s="4">
        <v>0</v>
      </c>
      <c r="S549" s="4">
        <v>107.6</v>
      </c>
      <c r="T549" s="4">
        <v>34313.0288</v>
      </c>
      <c r="W549" s="4">
        <v>0</v>
      </c>
      <c r="X549" s="4">
        <v>3.4729999999999999</v>
      </c>
      <c r="Y549" s="4">
        <v>12</v>
      </c>
      <c r="Z549" s="4">
        <v>852</v>
      </c>
      <c r="AA549" s="4">
        <v>881</v>
      </c>
      <c r="AB549" s="4">
        <v>841</v>
      </c>
      <c r="AC549" s="4">
        <v>64</v>
      </c>
      <c r="AD549" s="4">
        <v>4.9800000000000004</v>
      </c>
      <c r="AE549" s="4">
        <v>0.11</v>
      </c>
      <c r="AF549" s="4">
        <v>980</v>
      </c>
      <c r="AG549" s="4">
        <v>-16</v>
      </c>
      <c r="AH549" s="4">
        <v>11</v>
      </c>
      <c r="AI549" s="4">
        <v>10</v>
      </c>
      <c r="AJ549" s="4">
        <v>190.3</v>
      </c>
      <c r="AK549" s="4">
        <v>140</v>
      </c>
      <c r="AL549" s="4">
        <v>2.8</v>
      </c>
      <c r="AM549" s="4">
        <v>195</v>
      </c>
      <c r="AN549" s="4" t="s">
        <v>155</v>
      </c>
      <c r="AO549" s="4">
        <v>2</v>
      </c>
      <c r="AP549" s="5">
        <v>0.86064814814814816</v>
      </c>
      <c r="AQ549" s="4">
        <v>47.161572</v>
      </c>
      <c r="AR549" s="4">
        <v>-88.491345999999993</v>
      </c>
      <c r="AS549" s="4">
        <v>316.3</v>
      </c>
      <c r="AT549" s="4">
        <v>44.5</v>
      </c>
      <c r="AU549" s="4">
        <v>12</v>
      </c>
      <c r="AV549" s="4">
        <v>9</v>
      </c>
      <c r="AW549" s="4" t="s">
        <v>195</v>
      </c>
      <c r="AX549" s="4">
        <v>1.0150999999999999</v>
      </c>
      <c r="AY549" s="4">
        <v>1.1849000000000001</v>
      </c>
      <c r="AZ549" s="4">
        <v>2.3849</v>
      </c>
      <c r="BA549" s="4">
        <v>14.023</v>
      </c>
      <c r="BB549" s="4">
        <v>13.3</v>
      </c>
      <c r="BC549" s="4">
        <v>0.95</v>
      </c>
      <c r="BD549" s="4">
        <v>15.538</v>
      </c>
      <c r="BE549" s="4">
        <v>1285.4559999999999</v>
      </c>
      <c r="BF549" s="4">
        <v>601.93700000000001</v>
      </c>
      <c r="BG549" s="4">
        <v>3.4980000000000002</v>
      </c>
      <c r="BH549" s="4">
        <v>0</v>
      </c>
      <c r="BI549" s="4">
        <v>3.4980000000000002</v>
      </c>
      <c r="BJ549" s="4">
        <v>2.6320000000000001</v>
      </c>
      <c r="BK549" s="4">
        <v>0</v>
      </c>
      <c r="BL549" s="4">
        <v>2.6320000000000001</v>
      </c>
      <c r="BM549" s="4">
        <v>265.0093</v>
      </c>
      <c r="BQ549" s="4">
        <v>589.77499999999998</v>
      </c>
      <c r="BR549" s="4">
        <v>0.293734</v>
      </c>
      <c r="BS549" s="4">
        <v>-5</v>
      </c>
      <c r="BT549" s="4">
        <v>-0.13120000000000001</v>
      </c>
      <c r="BU549" s="4">
        <v>7.1781309999999996</v>
      </c>
      <c r="BV549" s="4">
        <v>-2.650236</v>
      </c>
    </row>
    <row r="550" spans="1:74" x14ac:dyDescent="0.25">
      <c r="A550" s="2">
        <v>42067</v>
      </c>
      <c r="B550" s="3">
        <v>2.6460648148148146E-2</v>
      </c>
      <c r="C550" s="4">
        <v>6.9870000000000001</v>
      </c>
      <c r="D550" s="4">
        <v>5.3985000000000003</v>
      </c>
      <c r="E550" s="4">
        <v>53985.065569999999</v>
      </c>
      <c r="F550" s="4">
        <v>131</v>
      </c>
      <c r="G550" s="4">
        <v>-12</v>
      </c>
      <c r="H550" s="4">
        <v>36012.1</v>
      </c>
      <c r="J550" s="4">
        <v>4</v>
      </c>
      <c r="K550" s="4">
        <v>0.85150000000000003</v>
      </c>
      <c r="L550" s="4">
        <v>5.9497</v>
      </c>
      <c r="M550" s="4">
        <v>4.5968999999999998</v>
      </c>
      <c r="N550" s="4">
        <v>111.5513</v>
      </c>
      <c r="O550" s="4">
        <v>0</v>
      </c>
      <c r="P550" s="4">
        <v>111.6</v>
      </c>
      <c r="Q550" s="4">
        <v>83.930599999999998</v>
      </c>
      <c r="R550" s="4">
        <v>0</v>
      </c>
      <c r="S550" s="4">
        <v>83.9</v>
      </c>
      <c r="T550" s="4">
        <v>36012.068200000002</v>
      </c>
      <c r="W550" s="4">
        <v>0</v>
      </c>
      <c r="X550" s="4">
        <v>3.4060000000000001</v>
      </c>
      <c r="Y550" s="4">
        <v>12.1</v>
      </c>
      <c r="Z550" s="4">
        <v>852</v>
      </c>
      <c r="AA550" s="4">
        <v>880</v>
      </c>
      <c r="AB550" s="4">
        <v>841</v>
      </c>
      <c r="AC550" s="4">
        <v>64</v>
      </c>
      <c r="AD550" s="4">
        <v>4.9800000000000004</v>
      </c>
      <c r="AE550" s="4">
        <v>0.11</v>
      </c>
      <c r="AF550" s="4">
        <v>980</v>
      </c>
      <c r="AG550" s="4">
        <v>-16</v>
      </c>
      <c r="AH550" s="4">
        <v>11</v>
      </c>
      <c r="AI550" s="4">
        <v>10</v>
      </c>
      <c r="AJ550" s="4">
        <v>191</v>
      </c>
      <c r="AK550" s="4">
        <v>140</v>
      </c>
      <c r="AL550" s="4">
        <v>2.8</v>
      </c>
      <c r="AM550" s="4">
        <v>195</v>
      </c>
      <c r="AN550" s="4" t="s">
        <v>155</v>
      </c>
      <c r="AO550" s="4">
        <v>2</v>
      </c>
      <c r="AP550" s="5">
        <v>0.8606597222222222</v>
      </c>
      <c r="AQ550" s="4">
        <v>47.16142</v>
      </c>
      <c r="AR550" s="4">
        <v>-88.491202000000001</v>
      </c>
      <c r="AS550" s="4">
        <v>316.10000000000002</v>
      </c>
      <c r="AT550" s="4">
        <v>42.3</v>
      </c>
      <c r="AU550" s="4">
        <v>12</v>
      </c>
      <c r="AV550" s="4">
        <v>9</v>
      </c>
      <c r="AW550" s="4" t="s">
        <v>195</v>
      </c>
      <c r="AX550" s="4">
        <v>1</v>
      </c>
      <c r="AY550" s="4">
        <v>1.3697999999999999</v>
      </c>
      <c r="AZ550" s="4">
        <v>2.4</v>
      </c>
      <c r="BA550" s="4">
        <v>14.023</v>
      </c>
      <c r="BB550" s="4">
        <v>11.99</v>
      </c>
      <c r="BC550" s="4">
        <v>0.85</v>
      </c>
      <c r="BD550" s="4">
        <v>17.439</v>
      </c>
      <c r="BE550" s="4">
        <v>1274.992</v>
      </c>
      <c r="BF550" s="4">
        <v>626.98</v>
      </c>
      <c r="BG550" s="4">
        <v>2.5030000000000001</v>
      </c>
      <c r="BH550" s="4">
        <v>0</v>
      </c>
      <c r="BI550" s="4">
        <v>2.5030000000000001</v>
      </c>
      <c r="BJ550" s="4">
        <v>1.8839999999999999</v>
      </c>
      <c r="BK550" s="4">
        <v>0</v>
      </c>
      <c r="BL550" s="4">
        <v>1.8839999999999999</v>
      </c>
      <c r="BM550" s="4">
        <v>255.20140000000001</v>
      </c>
      <c r="BQ550" s="4">
        <v>530.71500000000003</v>
      </c>
      <c r="BR550" s="4">
        <v>0.30293599999999998</v>
      </c>
      <c r="BS550" s="4">
        <v>-5</v>
      </c>
      <c r="BT550" s="4">
        <v>-0.128468</v>
      </c>
      <c r="BU550" s="4">
        <v>7.4029980000000002</v>
      </c>
      <c r="BV550" s="4">
        <v>-2.5950540000000002</v>
      </c>
    </row>
    <row r="551" spans="1:74" x14ac:dyDescent="0.25">
      <c r="A551" s="2">
        <v>42067</v>
      </c>
      <c r="B551" s="3">
        <v>2.647222222222222E-2</v>
      </c>
      <c r="C551" s="4">
        <v>8.0410000000000004</v>
      </c>
      <c r="D551" s="4">
        <v>5.1304999999999996</v>
      </c>
      <c r="E551" s="4">
        <v>51304.737710000001</v>
      </c>
      <c r="F551" s="4">
        <v>84.4</v>
      </c>
      <c r="G551" s="4">
        <v>-12</v>
      </c>
      <c r="H551" s="4">
        <v>31878.9</v>
      </c>
      <c r="J551" s="4">
        <v>4.26</v>
      </c>
      <c r="K551" s="4">
        <v>0.85009999999999997</v>
      </c>
      <c r="L551" s="4">
        <v>6.8361999999999998</v>
      </c>
      <c r="M551" s="4">
        <v>4.3615000000000004</v>
      </c>
      <c r="N551" s="4">
        <v>71.743799999999993</v>
      </c>
      <c r="O551" s="4">
        <v>0</v>
      </c>
      <c r="P551" s="4">
        <v>71.7</v>
      </c>
      <c r="Q551" s="4">
        <v>53.978900000000003</v>
      </c>
      <c r="R551" s="4">
        <v>0</v>
      </c>
      <c r="S551" s="4">
        <v>54</v>
      </c>
      <c r="T551" s="4">
        <v>31878.917399999998</v>
      </c>
      <c r="W551" s="4">
        <v>0</v>
      </c>
      <c r="X551" s="4">
        <v>3.6248999999999998</v>
      </c>
      <c r="Y551" s="4">
        <v>12.2</v>
      </c>
      <c r="Z551" s="4">
        <v>852</v>
      </c>
      <c r="AA551" s="4">
        <v>879</v>
      </c>
      <c r="AB551" s="4">
        <v>842</v>
      </c>
      <c r="AC551" s="4">
        <v>64</v>
      </c>
      <c r="AD551" s="4">
        <v>4.9800000000000004</v>
      </c>
      <c r="AE551" s="4">
        <v>0.11</v>
      </c>
      <c r="AF551" s="4">
        <v>981</v>
      </c>
      <c r="AG551" s="4">
        <v>-16</v>
      </c>
      <c r="AH551" s="4">
        <v>11</v>
      </c>
      <c r="AI551" s="4">
        <v>10</v>
      </c>
      <c r="AJ551" s="4">
        <v>190.7</v>
      </c>
      <c r="AK551" s="4">
        <v>140.30000000000001</v>
      </c>
      <c r="AL551" s="4">
        <v>3.1</v>
      </c>
      <c r="AM551" s="4">
        <v>195</v>
      </c>
      <c r="AN551" s="4" t="s">
        <v>155</v>
      </c>
      <c r="AO551" s="4">
        <v>2</v>
      </c>
      <c r="AP551" s="5">
        <v>0.86067129629629635</v>
      </c>
      <c r="AQ551" s="4">
        <v>47.161293999999998</v>
      </c>
      <c r="AR551" s="4">
        <v>-88.491050999999999</v>
      </c>
      <c r="AS551" s="4">
        <v>315.8</v>
      </c>
      <c r="AT551" s="4">
        <v>42</v>
      </c>
      <c r="AU551" s="4">
        <v>12</v>
      </c>
      <c r="AV551" s="4">
        <v>9</v>
      </c>
      <c r="AW551" s="4" t="s">
        <v>195</v>
      </c>
      <c r="AX551" s="4">
        <v>1.0849</v>
      </c>
      <c r="AY551" s="4">
        <v>1.0604</v>
      </c>
      <c r="AZ551" s="4">
        <v>2.3151000000000002</v>
      </c>
      <c r="BA551" s="4">
        <v>14.023</v>
      </c>
      <c r="BB551" s="4">
        <v>11.87</v>
      </c>
      <c r="BC551" s="4">
        <v>0.85</v>
      </c>
      <c r="BD551" s="4">
        <v>17.63</v>
      </c>
      <c r="BE551" s="4">
        <v>1440.69</v>
      </c>
      <c r="BF551" s="4">
        <v>585.01800000000003</v>
      </c>
      <c r="BG551" s="4">
        <v>1.583</v>
      </c>
      <c r="BH551" s="4">
        <v>0</v>
      </c>
      <c r="BI551" s="4">
        <v>1.583</v>
      </c>
      <c r="BJ551" s="4">
        <v>1.1910000000000001</v>
      </c>
      <c r="BK551" s="4">
        <v>0</v>
      </c>
      <c r="BL551" s="4">
        <v>1.1910000000000001</v>
      </c>
      <c r="BM551" s="4">
        <v>222.16569999999999</v>
      </c>
      <c r="BQ551" s="4">
        <v>555.447</v>
      </c>
      <c r="BR551" s="4">
        <v>0.30187700000000001</v>
      </c>
      <c r="BS551" s="4">
        <v>-5</v>
      </c>
      <c r="BT551" s="4">
        <v>-0.12673200000000001</v>
      </c>
      <c r="BU551" s="4">
        <v>7.3771190000000004</v>
      </c>
      <c r="BV551" s="4">
        <v>-2.5599829999999999</v>
      </c>
    </row>
    <row r="552" spans="1:74" x14ac:dyDescent="0.25">
      <c r="A552" s="2">
        <v>42067</v>
      </c>
      <c r="B552" s="3">
        <v>2.6483796296296293E-2</v>
      </c>
      <c r="C552" s="4">
        <v>8.6760000000000002</v>
      </c>
      <c r="D552" s="4">
        <v>4.6121999999999996</v>
      </c>
      <c r="E552" s="4">
        <v>46121.789750000004</v>
      </c>
      <c r="F552" s="4">
        <v>63</v>
      </c>
      <c r="G552" s="4">
        <v>-12</v>
      </c>
      <c r="H552" s="4">
        <v>27513.8</v>
      </c>
      <c r="J552" s="4">
        <v>5.51</v>
      </c>
      <c r="K552" s="4">
        <v>0.85460000000000003</v>
      </c>
      <c r="L552" s="4">
        <v>7.4138999999999999</v>
      </c>
      <c r="M552" s="4">
        <v>3.9415</v>
      </c>
      <c r="N552" s="4">
        <v>53.861600000000003</v>
      </c>
      <c r="O552" s="4">
        <v>0</v>
      </c>
      <c r="P552" s="4">
        <v>53.9</v>
      </c>
      <c r="Q552" s="4">
        <v>40.524799999999999</v>
      </c>
      <c r="R552" s="4">
        <v>0</v>
      </c>
      <c r="S552" s="4">
        <v>40.5</v>
      </c>
      <c r="T552" s="4">
        <v>27513.7916</v>
      </c>
      <c r="W552" s="4">
        <v>0</v>
      </c>
      <c r="X552" s="4">
        <v>4.7111999999999998</v>
      </c>
      <c r="Y552" s="4">
        <v>12.3</v>
      </c>
      <c r="Z552" s="4">
        <v>851</v>
      </c>
      <c r="AA552" s="4">
        <v>879</v>
      </c>
      <c r="AB552" s="4">
        <v>840</v>
      </c>
      <c r="AC552" s="4">
        <v>64</v>
      </c>
      <c r="AD552" s="4">
        <v>4.9800000000000004</v>
      </c>
      <c r="AE552" s="4">
        <v>0.11</v>
      </c>
      <c r="AF552" s="4">
        <v>981</v>
      </c>
      <c r="AG552" s="4">
        <v>-16</v>
      </c>
      <c r="AH552" s="4">
        <v>11</v>
      </c>
      <c r="AI552" s="4">
        <v>10</v>
      </c>
      <c r="AJ552" s="4">
        <v>190.3</v>
      </c>
      <c r="AK552" s="4">
        <v>140.69999999999999</v>
      </c>
      <c r="AL552" s="4">
        <v>3.1</v>
      </c>
      <c r="AM552" s="4">
        <v>195</v>
      </c>
      <c r="AN552" s="4" t="s">
        <v>155</v>
      </c>
      <c r="AO552" s="4">
        <v>2</v>
      </c>
      <c r="AP552" s="5">
        <v>0.86068287037037028</v>
      </c>
      <c r="AQ552" s="4">
        <v>47.161178999999997</v>
      </c>
      <c r="AR552" s="4">
        <v>-88.490921</v>
      </c>
      <c r="AS552" s="4">
        <v>315.8</v>
      </c>
      <c r="AT552" s="4">
        <v>37.200000000000003</v>
      </c>
      <c r="AU552" s="4">
        <v>12</v>
      </c>
      <c r="AV552" s="4">
        <v>10</v>
      </c>
      <c r="AW552" s="4" t="s">
        <v>193</v>
      </c>
      <c r="AX552" s="4">
        <v>1.1849000000000001</v>
      </c>
      <c r="AY552" s="4">
        <v>1</v>
      </c>
      <c r="AZ552" s="4">
        <v>2.2999999999999998</v>
      </c>
      <c r="BA552" s="4">
        <v>14.023</v>
      </c>
      <c r="BB552" s="4">
        <v>12.25</v>
      </c>
      <c r="BC552" s="4">
        <v>0.87</v>
      </c>
      <c r="BD552" s="4">
        <v>17.016999999999999</v>
      </c>
      <c r="BE552" s="4">
        <v>1593.421</v>
      </c>
      <c r="BF552" s="4">
        <v>539.15700000000004</v>
      </c>
      <c r="BG552" s="4">
        <v>1.212</v>
      </c>
      <c r="BH552" s="4">
        <v>0</v>
      </c>
      <c r="BI552" s="4">
        <v>1.212</v>
      </c>
      <c r="BJ552" s="4">
        <v>0.91200000000000003</v>
      </c>
      <c r="BK552" s="4">
        <v>0</v>
      </c>
      <c r="BL552" s="4">
        <v>0.91200000000000003</v>
      </c>
      <c r="BM552" s="4">
        <v>195.54740000000001</v>
      </c>
      <c r="BQ552" s="4">
        <v>736.22299999999996</v>
      </c>
      <c r="BR552" s="4">
        <v>0.32205499999999998</v>
      </c>
      <c r="BS552" s="4">
        <v>-5</v>
      </c>
      <c r="BT552" s="4">
        <v>-0.126274</v>
      </c>
      <c r="BU552" s="4">
        <v>7.8702170000000002</v>
      </c>
      <c r="BV552" s="4">
        <v>-2.550729</v>
      </c>
    </row>
    <row r="553" spans="1:74" x14ac:dyDescent="0.25">
      <c r="A553" s="2">
        <v>42067</v>
      </c>
      <c r="B553" s="3">
        <v>2.6495370370370374E-2</v>
      </c>
      <c r="C553" s="4">
        <v>8.9429999999999996</v>
      </c>
      <c r="D553" s="4">
        <v>4.5787000000000004</v>
      </c>
      <c r="E553" s="4">
        <v>45786.521739999996</v>
      </c>
      <c r="F553" s="4">
        <v>56.4</v>
      </c>
      <c r="G553" s="4">
        <v>-12</v>
      </c>
      <c r="H553" s="4">
        <v>24774</v>
      </c>
      <c r="J553" s="4">
        <v>6.2</v>
      </c>
      <c r="K553" s="4">
        <v>0.85550000000000004</v>
      </c>
      <c r="L553" s="4">
        <v>7.6510999999999996</v>
      </c>
      <c r="M553" s="4">
        <v>3.9171</v>
      </c>
      <c r="N553" s="4">
        <v>48.276499999999999</v>
      </c>
      <c r="O553" s="4">
        <v>0</v>
      </c>
      <c r="P553" s="4">
        <v>48.3</v>
      </c>
      <c r="Q553" s="4">
        <v>36.323</v>
      </c>
      <c r="R553" s="4">
        <v>0</v>
      </c>
      <c r="S553" s="4">
        <v>36.299999999999997</v>
      </c>
      <c r="T553" s="4">
        <v>24774.034</v>
      </c>
      <c r="W553" s="4">
        <v>0</v>
      </c>
      <c r="X553" s="4">
        <v>5.3041</v>
      </c>
      <c r="Y553" s="4">
        <v>12.3</v>
      </c>
      <c r="Z553" s="4">
        <v>850</v>
      </c>
      <c r="AA553" s="4">
        <v>877</v>
      </c>
      <c r="AB553" s="4">
        <v>839</v>
      </c>
      <c r="AC553" s="4">
        <v>64</v>
      </c>
      <c r="AD553" s="4">
        <v>4.9800000000000004</v>
      </c>
      <c r="AE553" s="4">
        <v>0.11</v>
      </c>
      <c r="AF553" s="4">
        <v>980</v>
      </c>
      <c r="AG553" s="4">
        <v>-16</v>
      </c>
      <c r="AH553" s="4">
        <v>11</v>
      </c>
      <c r="AI553" s="4">
        <v>9.7272730000000003</v>
      </c>
      <c r="AJ553" s="4">
        <v>191</v>
      </c>
      <c r="AK553" s="4">
        <v>140.30000000000001</v>
      </c>
      <c r="AL553" s="4">
        <v>3</v>
      </c>
      <c r="AM553" s="4">
        <v>195</v>
      </c>
      <c r="AN553" s="4" t="s">
        <v>155</v>
      </c>
      <c r="AO553" s="4">
        <v>2</v>
      </c>
      <c r="AP553" s="5">
        <v>0.86069444444444443</v>
      </c>
      <c r="AQ553" s="4">
        <v>47.161057</v>
      </c>
      <c r="AR553" s="4">
        <v>-88.490821999999994</v>
      </c>
      <c r="AS553" s="4">
        <v>315.7</v>
      </c>
      <c r="AT553" s="4">
        <v>35.1</v>
      </c>
      <c r="AU553" s="4">
        <v>12</v>
      </c>
      <c r="AV553" s="4">
        <v>10</v>
      </c>
      <c r="AW553" s="4" t="s">
        <v>193</v>
      </c>
      <c r="AX553" s="4">
        <v>1.2848999999999999</v>
      </c>
      <c r="AY553" s="4">
        <v>1</v>
      </c>
      <c r="AZ553" s="4">
        <v>1.8754999999999999</v>
      </c>
      <c r="BA553" s="4">
        <v>14.023</v>
      </c>
      <c r="BB553" s="4">
        <v>12.33</v>
      </c>
      <c r="BC553" s="4">
        <v>0.88</v>
      </c>
      <c r="BD553" s="4">
        <v>16.89</v>
      </c>
      <c r="BE553" s="4">
        <v>1651.58</v>
      </c>
      <c r="BF553" s="4">
        <v>538.16099999999994</v>
      </c>
      <c r="BG553" s="4">
        <v>1.091</v>
      </c>
      <c r="BH553" s="4">
        <v>0</v>
      </c>
      <c r="BI553" s="4">
        <v>1.091</v>
      </c>
      <c r="BJ553" s="4">
        <v>0.82099999999999995</v>
      </c>
      <c r="BK553" s="4">
        <v>0</v>
      </c>
      <c r="BL553" s="4">
        <v>0.82099999999999995</v>
      </c>
      <c r="BM553" s="4">
        <v>176.84479999999999</v>
      </c>
      <c r="BQ553" s="4">
        <v>832.50599999999997</v>
      </c>
      <c r="BR553" s="4">
        <v>0.36690899999999999</v>
      </c>
      <c r="BS553" s="4">
        <v>-5</v>
      </c>
      <c r="BT553" s="4">
        <v>-0.12645500000000001</v>
      </c>
      <c r="BU553" s="4">
        <v>8.9663409999999999</v>
      </c>
      <c r="BV553" s="4">
        <v>-2.5543819999999999</v>
      </c>
    </row>
    <row r="554" spans="1:74" x14ac:dyDescent="0.25">
      <c r="A554" s="2">
        <v>42067</v>
      </c>
      <c r="B554" s="3">
        <v>2.6506944444444444E-2</v>
      </c>
      <c r="C554" s="4">
        <v>9.2080000000000002</v>
      </c>
      <c r="D554" s="4">
        <v>4.3974000000000002</v>
      </c>
      <c r="E554" s="4">
        <v>43973.529410000003</v>
      </c>
      <c r="F554" s="4">
        <v>60.9</v>
      </c>
      <c r="G554" s="4">
        <v>-11.3</v>
      </c>
      <c r="H554" s="4">
        <v>23780.9</v>
      </c>
      <c r="J554" s="4">
        <v>5.98</v>
      </c>
      <c r="K554" s="4">
        <v>0.85619999999999996</v>
      </c>
      <c r="L554" s="4">
        <v>7.8838999999999997</v>
      </c>
      <c r="M554" s="4">
        <v>3.7650999999999999</v>
      </c>
      <c r="N554" s="4">
        <v>52.148400000000002</v>
      </c>
      <c r="O554" s="4">
        <v>0</v>
      </c>
      <c r="P554" s="4">
        <v>52.1</v>
      </c>
      <c r="Q554" s="4">
        <v>39.235900000000001</v>
      </c>
      <c r="R554" s="4">
        <v>0</v>
      </c>
      <c r="S554" s="4">
        <v>39.200000000000003</v>
      </c>
      <c r="T554" s="4">
        <v>23780.941500000001</v>
      </c>
      <c r="W554" s="4">
        <v>0</v>
      </c>
      <c r="X554" s="4">
        <v>5.1166999999999998</v>
      </c>
      <c r="Y554" s="4">
        <v>12.3</v>
      </c>
      <c r="Z554" s="4">
        <v>850</v>
      </c>
      <c r="AA554" s="4">
        <v>876</v>
      </c>
      <c r="AB554" s="4">
        <v>840</v>
      </c>
      <c r="AC554" s="4">
        <v>64</v>
      </c>
      <c r="AD554" s="4">
        <v>4.9800000000000004</v>
      </c>
      <c r="AE554" s="4">
        <v>0.11</v>
      </c>
      <c r="AF554" s="4">
        <v>981</v>
      </c>
      <c r="AG554" s="4">
        <v>-16</v>
      </c>
      <c r="AH554" s="4">
        <v>11</v>
      </c>
      <c r="AI554" s="4">
        <v>9.2717279999999995</v>
      </c>
      <c r="AJ554" s="4">
        <v>191</v>
      </c>
      <c r="AK554" s="4">
        <v>141</v>
      </c>
      <c r="AL554" s="4">
        <v>3.2</v>
      </c>
      <c r="AM554" s="4">
        <v>195</v>
      </c>
      <c r="AN554" s="4" t="s">
        <v>155</v>
      </c>
      <c r="AO554" s="4">
        <v>2</v>
      </c>
      <c r="AP554" s="5">
        <v>0.86070601851851858</v>
      </c>
      <c r="AQ554" s="4">
        <v>47.160929000000003</v>
      </c>
      <c r="AR554" s="4">
        <v>-88.490747999999996</v>
      </c>
      <c r="AS554" s="4">
        <v>315.7</v>
      </c>
      <c r="AT554" s="4">
        <v>34.9</v>
      </c>
      <c r="AU554" s="4">
        <v>12</v>
      </c>
      <c r="AV554" s="4">
        <v>10</v>
      </c>
      <c r="AW554" s="4" t="s">
        <v>193</v>
      </c>
      <c r="AX554" s="4">
        <v>1.3</v>
      </c>
      <c r="AY554" s="4">
        <v>1</v>
      </c>
      <c r="AZ554" s="4">
        <v>1.8</v>
      </c>
      <c r="BA554" s="4">
        <v>14.023</v>
      </c>
      <c r="BB554" s="4">
        <v>12.39</v>
      </c>
      <c r="BC554" s="4">
        <v>0.88</v>
      </c>
      <c r="BD554" s="4">
        <v>16.792999999999999</v>
      </c>
      <c r="BE554" s="4">
        <v>1704.0809999999999</v>
      </c>
      <c r="BF554" s="4">
        <v>517.96699999999998</v>
      </c>
      <c r="BG554" s="4">
        <v>1.18</v>
      </c>
      <c r="BH554" s="4">
        <v>0</v>
      </c>
      <c r="BI554" s="4">
        <v>1.18</v>
      </c>
      <c r="BJ554" s="4">
        <v>0.88800000000000001</v>
      </c>
      <c r="BK554" s="4">
        <v>0</v>
      </c>
      <c r="BL554" s="4">
        <v>0.88800000000000001</v>
      </c>
      <c r="BM554" s="4">
        <v>169.9812</v>
      </c>
      <c r="BQ554" s="4">
        <v>804.15</v>
      </c>
      <c r="BR554" s="4">
        <v>0.36695699999999998</v>
      </c>
      <c r="BS554" s="4">
        <v>-5</v>
      </c>
      <c r="BT554" s="4">
        <v>-0.12472800000000001</v>
      </c>
      <c r="BU554" s="4">
        <v>8.9675130000000003</v>
      </c>
      <c r="BV554" s="4">
        <v>-2.5195110000000001</v>
      </c>
    </row>
    <row r="555" spans="1:74" x14ac:dyDescent="0.25">
      <c r="A555" s="2">
        <v>42067</v>
      </c>
      <c r="B555" s="3">
        <v>2.6518518518518521E-2</v>
      </c>
      <c r="C555" s="4">
        <v>9.4670000000000005</v>
      </c>
      <c r="D555" s="4">
        <v>4.1220999999999997</v>
      </c>
      <c r="E555" s="4">
        <v>41220.569510000001</v>
      </c>
      <c r="F555" s="4">
        <v>75</v>
      </c>
      <c r="G555" s="4">
        <v>-10.7</v>
      </c>
      <c r="H555" s="4">
        <v>22828.2</v>
      </c>
      <c r="J555" s="4">
        <v>5.33</v>
      </c>
      <c r="K555" s="4">
        <v>0.85780000000000001</v>
      </c>
      <c r="L555" s="4">
        <v>8.1204000000000001</v>
      </c>
      <c r="M555" s="4">
        <v>3.5358000000000001</v>
      </c>
      <c r="N555" s="4">
        <v>64.351200000000006</v>
      </c>
      <c r="O555" s="4">
        <v>0</v>
      </c>
      <c r="P555" s="4">
        <v>64.400000000000006</v>
      </c>
      <c r="Q555" s="4">
        <v>48.417499999999997</v>
      </c>
      <c r="R555" s="4">
        <v>0</v>
      </c>
      <c r="S555" s="4">
        <v>48.4</v>
      </c>
      <c r="T555" s="4">
        <v>22828.211899999998</v>
      </c>
      <c r="W555" s="4">
        <v>0</v>
      </c>
      <c r="X555" s="4">
        <v>4.5678999999999998</v>
      </c>
      <c r="Y555" s="4">
        <v>12.3</v>
      </c>
      <c r="Z555" s="4">
        <v>850</v>
      </c>
      <c r="AA555" s="4">
        <v>877</v>
      </c>
      <c r="AB555" s="4">
        <v>841</v>
      </c>
      <c r="AC555" s="4">
        <v>64</v>
      </c>
      <c r="AD555" s="4">
        <v>4.9800000000000004</v>
      </c>
      <c r="AE555" s="4">
        <v>0.11</v>
      </c>
      <c r="AF555" s="4">
        <v>980</v>
      </c>
      <c r="AG555" s="4">
        <v>-16</v>
      </c>
      <c r="AH555" s="4">
        <v>11.270728999999999</v>
      </c>
      <c r="AI555" s="4">
        <v>10</v>
      </c>
      <c r="AJ555" s="4">
        <v>191</v>
      </c>
      <c r="AK555" s="4">
        <v>140.69999999999999</v>
      </c>
      <c r="AL555" s="4">
        <v>3.4</v>
      </c>
      <c r="AM555" s="4">
        <v>195</v>
      </c>
      <c r="AN555" s="4" t="s">
        <v>155</v>
      </c>
      <c r="AO555" s="4">
        <v>2</v>
      </c>
      <c r="AP555" s="5">
        <v>0.86071759259259262</v>
      </c>
      <c r="AQ555" s="4">
        <v>47.160797000000002</v>
      </c>
      <c r="AR555" s="4">
        <v>-88.490684000000002</v>
      </c>
      <c r="AS555" s="4">
        <v>315.5</v>
      </c>
      <c r="AT555" s="4">
        <v>34.4</v>
      </c>
      <c r="AU555" s="4">
        <v>12</v>
      </c>
      <c r="AV555" s="4">
        <v>10</v>
      </c>
      <c r="AW555" s="4" t="s">
        <v>193</v>
      </c>
      <c r="AX555" s="4">
        <v>1.1302000000000001</v>
      </c>
      <c r="AY555" s="4">
        <v>1.0849</v>
      </c>
      <c r="AZ555" s="4">
        <v>1.8</v>
      </c>
      <c r="BA555" s="4">
        <v>14.023</v>
      </c>
      <c r="BB555" s="4">
        <v>12.53</v>
      </c>
      <c r="BC555" s="4">
        <v>0.89</v>
      </c>
      <c r="BD555" s="4">
        <v>16.579999999999998</v>
      </c>
      <c r="BE555" s="4">
        <v>1766.328</v>
      </c>
      <c r="BF555" s="4">
        <v>489.50799999999998</v>
      </c>
      <c r="BG555" s="4">
        <v>1.466</v>
      </c>
      <c r="BH555" s="4">
        <v>0</v>
      </c>
      <c r="BI555" s="4">
        <v>1.466</v>
      </c>
      <c r="BJ555" s="4">
        <v>1.103</v>
      </c>
      <c r="BK555" s="4">
        <v>0</v>
      </c>
      <c r="BL555" s="4">
        <v>1.103</v>
      </c>
      <c r="BM555" s="4">
        <v>164.20429999999999</v>
      </c>
      <c r="BQ555" s="4">
        <v>722.45699999999999</v>
      </c>
      <c r="BR555" s="4">
        <v>0.34770200000000001</v>
      </c>
      <c r="BS555" s="4">
        <v>-5</v>
      </c>
      <c r="BT555" s="4">
        <v>-0.124</v>
      </c>
      <c r="BU555" s="4">
        <v>8.4969750000000008</v>
      </c>
      <c r="BV555" s="4">
        <v>-2.5047999999999999</v>
      </c>
    </row>
    <row r="556" spans="1:74" x14ac:dyDescent="0.25">
      <c r="A556" s="2">
        <v>42067</v>
      </c>
      <c r="B556" s="3">
        <v>2.6530092592592591E-2</v>
      </c>
      <c r="C556" s="4">
        <v>9.1999999999999993</v>
      </c>
      <c r="D556" s="4">
        <v>4.1814</v>
      </c>
      <c r="E556" s="4">
        <v>41813.98186</v>
      </c>
      <c r="F556" s="4">
        <v>80.099999999999994</v>
      </c>
      <c r="G556" s="4">
        <v>-10.5</v>
      </c>
      <c r="H556" s="4">
        <v>22214.5</v>
      </c>
      <c r="J556" s="4">
        <v>4.66</v>
      </c>
      <c r="K556" s="4">
        <v>0.86</v>
      </c>
      <c r="L556" s="4">
        <v>7.9122000000000003</v>
      </c>
      <c r="M556" s="4">
        <v>3.5958999999999999</v>
      </c>
      <c r="N556" s="4">
        <v>68.886600000000001</v>
      </c>
      <c r="O556" s="4">
        <v>0</v>
      </c>
      <c r="P556" s="4">
        <v>68.900000000000006</v>
      </c>
      <c r="Q556" s="4">
        <v>51.829500000000003</v>
      </c>
      <c r="R556" s="4">
        <v>0</v>
      </c>
      <c r="S556" s="4">
        <v>51.8</v>
      </c>
      <c r="T556" s="4">
        <v>22214.4925</v>
      </c>
      <c r="W556" s="4">
        <v>0</v>
      </c>
      <c r="X556" s="4">
        <v>4.0045000000000002</v>
      </c>
      <c r="Y556" s="4">
        <v>12.3</v>
      </c>
      <c r="Z556" s="4">
        <v>849</v>
      </c>
      <c r="AA556" s="4">
        <v>877</v>
      </c>
      <c r="AB556" s="4">
        <v>839</v>
      </c>
      <c r="AC556" s="4">
        <v>64</v>
      </c>
      <c r="AD556" s="4">
        <v>4.9800000000000004</v>
      </c>
      <c r="AE556" s="4">
        <v>0.11</v>
      </c>
      <c r="AF556" s="4">
        <v>981</v>
      </c>
      <c r="AG556" s="4">
        <v>-16</v>
      </c>
      <c r="AH556" s="4">
        <v>12</v>
      </c>
      <c r="AI556" s="4">
        <v>10</v>
      </c>
      <c r="AJ556" s="4">
        <v>191</v>
      </c>
      <c r="AK556" s="4">
        <v>140</v>
      </c>
      <c r="AL556" s="4">
        <v>3.6</v>
      </c>
      <c r="AM556" s="4">
        <v>195</v>
      </c>
      <c r="AN556" s="4" t="s">
        <v>155</v>
      </c>
      <c r="AO556" s="4">
        <v>2</v>
      </c>
      <c r="AP556" s="5">
        <v>0.86072916666666666</v>
      </c>
      <c r="AQ556" s="4">
        <v>47.160662000000002</v>
      </c>
      <c r="AR556" s="4">
        <v>-88.490643000000006</v>
      </c>
      <c r="AS556" s="4">
        <v>315.5</v>
      </c>
      <c r="AT556" s="4">
        <v>34.299999999999997</v>
      </c>
      <c r="AU556" s="4">
        <v>12</v>
      </c>
      <c r="AV556" s="4">
        <v>10</v>
      </c>
      <c r="AW556" s="4" t="s">
        <v>193</v>
      </c>
      <c r="AX556" s="4">
        <v>1.1000000000000001</v>
      </c>
      <c r="AY556" s="4">
        <v>1.1849000000000001</v>
      </c>
      <c r="AZ556" s="4">
        <v>1.8849</v>
      </c>
      <c r="BA556" s="4">
        <v>14.023</v>
      </c>
      <c r="BB556" s="4">
        <v>12.73</v>
      </c>
      <c r="BC556" s="4">
        <v>0.91</v>
      </c>
      <c r="BD556" s="4">
        <v>16.280999999999999</v>
      </c>
      <c r="BE556" s="4">
        <v>1747.3679999999999</v>
      </c>
      <c r="BF556" s="4">
        <v>505.44799999999998</v>
      </c>
      <c r="BG556" s="4">
        <v>1.593</v>
      </c>
      <c r="BH556" s="4">
        <v>0</v>
      </c>
      <c r="BI556" s="4">
        <v>1.593</v>
      </c>
      <c r="BJ556" s="4">
        <v>1.1990000000000001</v>
      </c>
      <c r="BK556" s="4">
        <v>0</v>
      </c>
      <c r="BL556" s="4">
        <v>1.1990000000000001</v>
      </c>
      <c r="BM556" s="4">
        <v>162.23480000000001</v>
      </c>
      <c r="BQ556" s="4">
        <v>643.03300000000002</v>
      </c>
      <c r="BR556" s="4">
        <v>0.38514500000000002</v>
      </c>
      <c r="BS556" s="4">
        <v>-5</v>
      </c>
      <c r="BT556" s="4">
        <v>-0.124539</v>
      </c>
      <c r="BU556" s="4">
        <v>9.4119770000000003</v>
      </c>
      <c r="BV556" s="4">
        <v>-2.5156969999999998</v>
      </c>
    </row>
    <row r="557" spans="1:74" x14ac:dyDescent="0.25">
      <c r="A557" s="2">
        <v>42067</v>
      </c>
      <c r="B557" s="3">
        <v>2.6541666666666668E-2</v>
      </c>
      <c r="C557" s="4">
        <v>8.75</v>
      </c>
      <c r="D557" s="4">
        <v>4.9497</v>
      </c>
      <c r="E557" s="4">
        <v>49497.411379999998</v>
      </c>
      <c r="F557" s="4">
        <v>83.5</v>
      </c>
      <c r="G557" s="4">
        <v>-10.4</v>
      </c>
      <c r="H557" s="4">
        <v>21690.1</v>
      </c>
      <c r="J557" s="4">
        <v>4.3099999999999996</v>
      </c>
      <c r="K557" s="4">
        <v>0.85680000000000001</v>
      </c>
      <c r="L557" s="4">
        <v>7.4965999999999999</v>
      </c>
      <c r="M557" s="4">
        <v>4.2407000000000004</v>
      </c>
      <c r="N557" s="4">
        <v>71.500399999999999</v>
      </c>
      <c r="O557" s="4">
        <v>0</v>
      </c>
      <c r="P557" s="4">
        <v>71.5</v>
      </c>
      <c r="Q557" s="4">
        <v>53.796799999999998</v>
      </c>
      <c r="R557" s="4">
        <v>0</v>
      </c>
      <c r="S557" s="4">
        <v>53.8</v>
      </c>
      <c r="T557" s="4">
        <v>21690.0527</v>
      </c>
      <c r="W557" s="4">
        <v>0</v>
      </c>
      <c r="X557" s="4">
        <v>3.6943999999999999</v>
      </c>
      <c r="Y557" s="4">
        <v>12.1</v>
      </c>
      <c r="Z557" s="4">
        <v>850</v>
      </c>
      <c r="AA557" s="4">
        <v>878</v>
      </c>
      <c r="AB557" s="4">
        <v>837</v>
      </c>
      <c r="AC557" s="4">
        <v>64</v>
      </c>
      <c r="AD557" s="4">
        <v>4.9800000000000004</v>
      </c>
      <c r="AE557" s="4">
        <v>0.11</v>
      </c>
      <c r="AF557" s="4">
        <v>980</v>
      </c>
      <c r="AG557" s="4">
        <v>-16</v>
      </c>
      <c r="AH557" s="4">
        <v>11.731268999999999</v>
      </c>
      <c r="AI557" s="4">
        <v>10</v>
      </c>
      <c r="AJ557" s="4">
        <v>190.7</v>
      </c>
      <c r="AK557" s="4">
        <v>140</v>
      </c>
      <c r="AL557" s="4">
        <v>3.8</v>
      </c>
      <c r="AM557" s="4">
        <v>195</v>
      </c>
      <c r="AN557" s="4" t="s">
        <v>155</v>
      </c>
      <c r="AO557" s="4">
        <v>2</v>
      </c>
      <c r="AP557" s="5">
        <v>0.8607407407407407</v>
      </c>
      <c r="AQ557" s="4">
        <v>47.160406999999999</v>
      </c>
      <c r="AR557" s="4">
        <v>-88.490624999999994</v>
      </c>
      <c r="AS557" s="4">
        <v>315.5</v>
      </c>
      <c r="AT557" s="4">
        <v>34.200000000000003</v>
      </c>
      <c r="AU557" s="4">
        <v>12</v>
      </c>
      <c r="AV557" s="4">
        <v>10</v>
      </c>
      <c r="AW557" s="4" t="s">
        <v>193</v>
      </c>
      <c r="AX557" s="4">
        <v>1.1849000000000001</v>
      </c>
      <c r="AY557" s="4">
        <v>1.0302</v>
      </c>
      <c r="AZ557" s="4">
        <v>1.9</v>
      </c>
      <c r="BA557" s="4">
        <v>14.023</v>
      </c>
      <c r="BB557" s="4">
        <v>12.43</v>
      </c>
      <c r="BC557" s="4">
        <v>0.89</v>
      </c>
      <c r="BD557" s="4">
        <v>16.719000000000001</v>
      </c>
      <c r="BE557" s="4">
        <v>1634.4690000000001</v>
      </c>
      <c r="BF557" s="4">
        <v>588.47699999999998</v>
      </c>
      <c r="BG557" s="4">
        <v>1.633</v>
      </c>
      <c r="BH557" s="4">
        <v>0</v>
      </c>
      <c r="BI557" s="4">
        <v>1.633</v>
      </c>
      <c r="BJ557" s="4">
        <v>1.228</v>
      </c>
      <c r="BK557" s="4">
        <v>0</v>
      </c>
      <c r="BL557" s="4">
        <v>1.228</v>
      </c>
      <c r="BM557" s="4">
        <v>156.38390000000001</v>
      </c>
      <c r="BQ557" s="4">
        <v>585.678</v>
      </c>
      <c r="BR557" s="4">
        <v>0.37683699999999998</v>
      </c>
      <c r="BS557" s="4">
        <v>-5</v>
      </c>
      <c r="BT557" s="4">
        <v>-0.12653700000000001</v>
      </c>
      <c r="BU557" s="4">
        <v>9.2089580000000009</v>
      </c>
      <c r="BV557" s="4">
        <v>-2.556057</v>
      </c>
    </row>
    <row r="558" spans="1:74" x14ac:dyDescent="0.25">
      <c r="A558" s="2">
        <v>42067</v>
      </c>
      <c r="B558" s="3">
        <v>2.6553240740740738E-2</v>
      </c>
      <c r="C558" s="4">
        <v>8.3490000000000002</v>
      </c>
      <c r="D558" s="4">
        <v>5.6406000000000001</v>
      </c>
      <c r="E558" s="4">
        <v>56406.099040000001</v>
      </c>
      <c r="F558" s="4">
        <v>86.4</v>
      </c>
      <c r="G558" s="4">
        <v>-10.3</v>
      </c>
      <c r="H558" s="4">
        <v>21270.1</v>
      </c>
      <c r="J558" s="4">
        <v>4.0999999999999996</v>
      </c>
      <c r="K558" s="4">
        <v>0.85360000000000003</v>
      </c>
      <c r="L558" s="4">
        <v>7.1268000000000002</v>
      </c>
      <c r="M558" s="4">
        <v>4.8148</v>
      </c>
      <c r="N558" s="4">
        <v>73.748699999999999</v>
      </c>
      <c r="O558" s="4">
        <v>0</v>
      </c>
      <c r="P558" s="4">
        <v>73.7</v>
      </c>
      <c r="Q558" s="4">
        <v>55.488100000000003</v>
      </c>
      <c r="R558" s="4">
        <v>0</v>
      </c>
      <c r="S558" s="4">
        <v>55.5</v>
      </c>
      <c r="T558" s="4">
        <v>21270.1</v>
      </c>
      <c r="W558" s="4">
        <v>0</v>
      </c>
      <c r="X558" s="4">
        <v>3.4996999999999998</v>
      </c>
      <c r="Y558" s="4">
        <v>12</v>
      </c>
      <c r="Z558" s="4">
        <v>851</v>
      </c>
      <c r="AA558" s="4">
        <v>878</v>
      </c>
      <c r="AB558" s="4">
        <v>837</v>
      </c>
      <c r="AC558" s="4">
        <v>64</v>
      </c>
      <c r="AD558" s="4">
        <v>4.9800000000000004</v>
      </c>
      <c r="AE558" s="4">
        <v>0.11</v>
      </c>
      <c r="AF558" s="4">
        <v>980</v>
      </c>
      <c r="AG558" s="4">
        <v>-16</v>
      </c>
      <c r="AH558" s="4">
        <v>11.267732000000001</v>
      </c>
      <c r="AI558" s="4">
        <v>10</v>
      </c>
      <c r="AJ558" s="4">
        <v>190</v>
      </c>
      <c r="AK558" s="4">
        <v>140</v>
      </c>
      <c r="AL558" s="4">
        <v>3.6</v>
      </c>
      <c r="AM558" s="4">
        <v>195</v>
      </c>
      <c r="AN558" s="4" t="s">
        <v>155</v>
      </c>
      <c r="AO558" s="4">
        <v>2</v>
      </c>
      <c r="AP558" s="5">
        <v>0.86076388888888899</v>
      </c>
      <c r="AQ558" s="4">
        <v>47.160364999999999</v>
      </c>
      <c r="AR558" s="4">
        <v>-88.490622999999999</v>
      </c>
      <c r="AS558" s="4">
        <v>315.5</v>
      </c>
      <c r="AT558" s="4">
        <v>34.200000000000003</v>
      </c>
      <c r="AU558" s="4">
        <v>12</v>
      </c>
      <c r="AV558" s="4">
        <v>10</v>
      </c>
      <c r="AW558" s="4" t="s">
        <v>193</v>
      </c>
      <c r="AX558" s="4">
        <v>1.2</v>
      </c>
      <c r="AY558" s="4">
        <v>1</v>
      </c>
      <c r="AZ558" s="4">
        <v>1.9</v>
      </c>
      <c r="BA558" s="4">
        <v>14.023</v>
      </c>
      <c r="BB558" s="4">
        <v>12.15</v>
      </c>
      <c r="BC558" s="4">
        <v>0.87</v>
      </c>
      <c r="BD558" s="4">
        <v>17.152000000000001</v>
      </c>
      <c r="BE558" s="4">
        <v>1535.857</v>
      </c>
      <c r="BF558" s="4">
        <v>660.40499999999997</v>
      </c>
      <c r="BG558" s="4">
        <v>1.6639999999999999</v>
      </c>
      <c r="BH558" s="4">
        <v>0</v>
      </c>
      <c r="BI558" s="4">
        <v>1.6639999999999999</v>
      </c>
      <c r="BJ558" s="4">
        <v>1.252</v>
      </c>
      <c r="BK558" s="4">
        <v>0</v>
      </c>
      <c r="BL558" s="4">
        <v>1.252</v>
      </c>
      <c r="BM558" s="4">
        <v>151.5813</v>
      </c>
      <c r="BQ558" s="4">
        <v>548.39</v>
      </c>
      <c r="BR558" s="4">
        <v>0.42078900000000002</v>
      </c>
      <c r="BS558" s="4">
        <v>-5</v>
      </c>
      <c r="BT558" s="4">
        <v>-0.12826799999999999</v>
      </c>
      <c r="BU558" s="4">
        <v>10.283035999999999</v>
      </c>
      <c r="BV558" s="4">
        <v>-2.591008</v>
      </c>
    </row>
    <row r="559" spans="1:74" x14ac:dyDescent="0.25">
      <c r="A559" s="2">
        <v>42067</v>
      </c>
      <c r="B559" s="3">
        <v>2.6564814814814815E-2</v>
      </c>
      <c r="C559" s="4">
        <v>8.1370000000000005</v>
      </c>
      <c r="D559" s="4">
        <v>5.9717000000000002</v>
      </c>
      <c r="E559" s="4">
        <v>59717.44988</v>
      </c>
      <c r="F559" s="4">
        <v>87.2</v>
      </c>
      <c r="G559" s="4">
        <v>-10.199999999999999</v>
      </c>
      <c r="H559" s="4">
        <v>21241</v>
      </c>
      <c r="J559" s="4">
        <v>4</v>
      </c>
      <c r="K559" s="4">
        <v>0.85199999999999998</v>
      </c>
      <c r="L559" s="4">
        <v>6.9326999999999996</v>
      </c>
      <c r="M559" s="4">
        <v>5.0879000000000003</v>
      </c>
      <c r="N559" s="4">
        <v>74.321399999999997</v>
      </c>
      <c r="O559" s="4">
        <v>0</v>
      </c>
      <c r="P559" s="4">
        <v>74.3</v>
      </c>
      <c r="Q559" s="4">
        <v>55.918599999999998</v>
      </c>
      <c r="R559" s="4">
        <v>0</v>
      </c>
      <c r="S559" s="4">
        <v>55.9</v>
      </c>
      <c r="T559" s="4">
        <v>21240.976200000001</v>
      </c>
      <c r="W559" s="4">
        <v>0</v>
      </c>
      <c r="X559" s="4">
        <v>3.4079999999999999</v>
      </c>
      <c r="Y559" s="4">
        <v>12</v>
      </c>
      <c r="Z559" s="4">
        <v>850</v>
      </c>
      <c r="AA559" s="4">
        <v>877</v>
      </c>
      <c r="AB559" s="4">
        <v>837</v>
      </c>
      <c r="AC559" s="4">
        <v>64</v>
      </c>
      <c r="AD559" s="4">
        <v>4.9800000000000004</v>
      </c>
      <c r="AE559" s="4">
        <v>0.11</v>
      </c>
      <c r="AF559" s="4">
        <v>981</v>
      </c>
      <c r="AG559" s="4">
        <v>-16</v>
      </c>
      <c r="AH559" s="4">
        <v>12</v>
      </c>
      <c r="AI559" s="4">
        <v>10</v>
      </c>
      <c r="AJ559" s="4">
        <v>190</v>
      </c>
      <c r="AK559" s="4">
        <v>139.69999999999999</v>
      </c>
      <c r="AL559" s="4">
        <v>3.4</v>
      </c>
      <c r="AM559" s="4">
        <v>195</v>
      </c>
      <c r="AN559" s="4" t="s">
        <v>155</v>
      </c>
      <c r="AO559" s="4">
        <v>2</v>
      </c>
      <c r="AP559" s="5">
        <v>0.86076388888888899</v>
      </c>
      <c r="AQ559" s="4">
        <v>47.160249</v>
      </c>
      <c r="AR559" s="4">
        <v>-88.490656000000001</v>
      </c>
      <c r="AS559" s="4">
        <v>315.5</v>
      </c>
      <c r="AT559" s="4">
        <v>34.1</v>
      </c>
      <c r="AU559" s="4">
        <v>12</v>
      </c>
      <c r="AV559" s="4">
        <v>10</v>
      </c>
      <c r="AW559" s="4" t="s">
        <v>193</v>
      </c>
      <c r="AX559" s="4">
        <v>1.539261</v>
      </c>
      <c r="AY559" s="4">
        <v>1</v>
      </c>
      <c r="AZ559" s="4">
        <v>2.2392609999999999</v>
      </c>
      <c r="BA559" s="4">
        <v>14.023</v>
      </c>
      <c r="BB559" s="4">
        <v>12.02</v>
      </c>
      <c r="BC559" s="4">
        <v>0.86</v>
      </c>
      <c r="BD559" s="4">
        <v>17.370999999999999</v>
      </c>
      <c r="BE559" s="4">
        <v>1485.9570000000001</v>
      </c>
      <c r="BF559" s="4">
        <v>694.1</v>
      </c>
      <c r="BG559" s="4">
        <v>1.6679999999999999</v>
      </c>
      <c r="BH559" s="4">
        <v>0</v>
      </c>
      <c r="BI559" s="4">
        <v>1.6679999999999999</v>
      </c>
      <c r="BJ559" s="4">
        <v>1.2549999999999999</v>
      </c>
      <c r="BK559" s="4">
        <v>0</v>
      </c>
      <c r="BL559" s="4">
        <v>1.2549999999999999</v>
      </c>
      <c r="BM559" s="4">
        <v>150.55699999999999</v>
      </c>
      <c r="BQ559" s="4">
        <v>531.13199999999995</v>
      </c>
      <c r="BR559" s="4">
        <v>0.49806499999999998</v>
      </c>
      <c r="BS559" s="4">
        <v>-5</v>
      </c>
      <c r="BT559" s="4">
        <v>-0.12926699999999999</v>
      </c>
      <c r="BU559" s="4">
        <v>12.171462</v>
      </c>
      <c r="BV559" s="4">
        <v>-2.6111879999999998</v>
      </c>
    </row>
    <row r="560" spans="1:74" x14ac:dyDescent="0.25">
      <c r="A560" s="2">
        <v>42067</v>
      </c>
      <c r="B560" s="3">
        <v>2.6576388888888889E-2</v>
      </c>
      <c r="C560" s="4">
        <v>8.1709999999999994</v>
      </c>
      <c r="D560" s="4">
        <v>6.0411000000000001</v>
      </c>
      <c r="E560" s="4">
        <v>60410.9205</v>
      </c>
      <c r="F560" s="4">
        <v>88</v>
      </c>
      <c r="G560" s="4">
        <v>-10.199999999999999</v>
      </c>
      <c r="H560" s="4">
        <v>21105.5</v>
      </c>
      <c r="J560" s="4">
        <v>3.9</v>
      </c>
      <c r="K560" s="4">
        <v>0.85119999999999996</v>
      </c>
      <c r="L560" s="4">
        <v>6.9554</v>
      </c>
      <c r="M560" s="4">
        <v>5.1421000000000001</v>
      </c>
      <c r="N560" s="4">
        <v>74.875399999999999</v>
      </c>
      <c r="O560" s="4">
        <v>0</v>
      </c>
      <c r="P560" s="4">
        <v>74.900000000000006</v>
      </c>
      <c r="Q560" s="4">
        <v>56.336100000000002</v>
      </c>
      <c r="R560" s="4">
        <v>0</v>
      </c>
      <c r="S560" s="4">
        <v>56.3</v>
      </c>
      <c r="T560" s="4">
        <v>21105.499800000001</v>
      </c>
      <c r="W560" s="4">
        <v>0</v>
      </c>
      <c r="X560" s="4">
        <v>3.3195999999999999</v>
      </c>
      <c r="Y560" s="4">
        <v>11.9</v>
      </c>
      <c r="Z560" s="4">
        <v>850</v>
      </c>
      <c r="AA560" s="4">
        <v>878</v>
      </c>
      <c r="AB560" s="4">
        <v>836</v>
      </c>
      <c r="AC560" s="4">
        <v>64</v>
      </c>
      <c r="AD560" s="4">
        <v>4.9800000000000004</v>
      </c>
      <c r="AE560" s="4">
        <v>0.11</v>
      </c>
      <c r="AF560" s="4">
        <v>980</v>
      </c>
      <c r="AG560" s="4">
        <v>-16</v>
      </c>
      <c r="AH560" s="4">
        <v>11.734</v>
      </c>
      <c r="AI560" s="4">
        <v>10</v>
      </c>
      <c r="AJ560" s="4">
        <v>190</v>
      </c>
      <c r="AK560" s="4">
        <v>139.30000000000001</v>
      </c>
      <c r="AL560" s="4">
        <v>3.4</v>
      </c>
      <c r="AM560" s="4">
        <v>195</v>
      </c>
      <c r="AN560" s="4" t="s">
        <v>155</v>
      </c>
      <c r="AO560" s="4">
        <v>2</v>
      </c>
      <c r="AP560" s="5">
        <v>0.86077546296296292</v>
      </c>
      <c r="AQ560" s="4">
        <v>47.160113000000003</v>
      </c>
      <c r="AR560" s="4">
        <v>-88.490620000000007</v>
      </c>
      <c r="AS560" s="4">
        <v>315.39999999999998</v>
      </c>
      <c r="AT560" s="4">
        <v>34.1</v>
      </c>
      <c r="AU560" s="4">
        <v>12</v>
      </c>
      <c r="AV560" s="4">
        <v>10</v>
      </c>
      <c r="AW560" s="4" t="s">
        <v>193</v>
      </c>
      <c r="AX560" s="4">
        <v>1.93954</v>
      </c>
      <c r="AY560" s="4">
        <v>1</v>
      </c>
      <c r="AZ560" s="4">
        <v>2.5546549999999999</v>
      </c>
      <c r="BA560" s="4">
        <v>14.023</v>
      </c>
      <c r="BB560" s="4">
        <v>11.95</v>
      </c>
      <c r="BC560" s="4">
        <v>0.85</v>
      </c>
      <c r="BD560" s="4">
        <v>17.481999999999999</v>
      </c>
      <c r="BE560" s="4">
        <v>1484.162</v>
      </c>
      <c r="BF560" s="4">
        <v>698.35500000000002</v>
      </c>
      <c r="BG560" s="4">
        <v>1.673</v>
      </c>
      <c r="BH560" s="4">
        <v>0</v>
      </c>
      <c r="BI560" s="4">
        <v>1.673</v>
      </c>
      <c r="BJ560" s="4">
        <v>1.2589999999999999</v>
      </c>
      <c r="BK560" s="4">
        <v>0</v>
      </c>
      <c r="BL560" s="4">
        <v>1.2589999999999999</v>
      </c>
      <c r="BM560" s="4">
        <v>148.92670000000001</v>
      </c>
      <c r="BQ560" s="4">
        <v>515.04700000000003</v>
      </c>
      <c r="BR560" s="4">
        <v>0.473414</v>
      </c>
      <c r="BS560" s="4">
        <v>-5</v>
      </c>
      <c r="BT560" s="4">
        <v>-0.129468</v>
      </c>
      <c r="BU560" s="4">
        <v>11.569054</v>
      </c>
      <c r="BV560" s="4">
        <v>-2.6152540000000002</v>
      </c>
    </row>
    <row r="561" spans="1:74" x14ac:dyDescent="0.25">
      <c r="A561" s="2">
        <v>42067</v>
      </c>
      <c r="B561" s="3">
        <v>2.6587962962962966E-2</v>
      </c>
      <c r="C561" s="4">
        <v>8.4589999999999996</v>
      </c>
      <c r="D561" s="4">
        <v>5.6635999999999997</v>
      </c>
      <c r="E561" s="4">
        <v>56636.167099999999</v>
      </c>
      <c r="F561" s="4">
        <v>88.1</v>
      </c>
      <c r="G561" s="4">
        <v>-10.199999999999999</v>
      </c>
      <c r="H561" s="4">
        <v>21041.599999999999</v>
      </c>
      <c r="J561" s="4">
        <v>3.9</v>
      </c>
      <c r="K561" s="4">
        <v>0.85270000000000001</v>
      </c>
      <c r="L561" s="4">
        <v>7.2127999999999997</v>
      </c>
      <c r="M561" s="4">
        <v>4.8292000000000002</v>
      </c>
      <c r="N561" s="4">
        <v>75.12</v>
      </c>
      <c r="O561" s="4">
        <v>0</v>
      </c>
      <c r="P561" s="4">
        <v>75.099999999999994</v>
      </c>
      <c r="Q561" s="4">
        <v>56.5199</v>
      </c>
      <c r="R561" s="4">
        <v>0</v>
      </c>
      <c r="S561" s="4">
        <v>56.5</v>
      </c>
      <c r="T561" s="4">
        <v>21041.608100000001</v>
      </c>
      <c r="W561" s="4">
        <v>0</v>
      </c>
      <c r="X561" s="4">
        <v>3.3254000000000001</v>
      </c>
      <c r="Y561" s="4">
        <v>12.1</v>
      </c>
      <c r="Z561" s="4">
        <v>850</v>
      </c>
      <c r="AA561" s="4">
        <v>878</v>
      </c>
      <c r="AB561" s="4">
        <v>837</v>
      </c>
      <c r="AC561" s="4">
        <v>64</v>
      </c>
      <c r="AD561" s="4">
        <v>4.9800000000000004</v>
      </c>
      <c r="AE561" s="4">
        <v>0.11</v>
      </c>
      <c r="AF561" s="4">
        <v>980</v>
      </c>
      <c r="AG561" s="4">
        <v>-16</v>
      </c>
      <c r="AH561" s="4">
        <v>11.266</v>
      </c>
      <c r="AI561" s="4">
        <v>10</v>
      </c>
      <c r="AJ561" s="4">
        <v>190</v>
      </c>
      <c r="AK561" s="4">
        <v>140</v>
      </c>
      <c r="AL561" s="4">
        <v>3.4</v>
      </c>
      <c r="AM561" s="4">
        <v>195</v>
      </c>
      <c r="AN561" s="4" t="s">
        <v>155</v>
      </c>
      <c r="AO561" s="4">
        <v>2</v>
      </c>
      <c r="AP561" s="5">
        <v>0.86078703703703707</v>
      </c>
      <c r="AQ561" s="4">
        <v>47.159976</v>
      </c>
      <c r="AR561" s="4">
        <v>-88.490567999999996</v>
      </c>
      <c r="AS561" s="4">
        <v>315.3</v>
      </c>
      <c r="AT561" s="4">
        <v>34.700000000000003</v>
      </c>
      <c r="AU561" s="4">
        <v>12</v>
      </c>
      <c r="AV561" s="4">
        <v>10</v>
      </c>
      <c r="AW561" s="4" t="s">
        <v>193</v>
      </c>
      <c r="AX561" s="4">
        <v>2.1698</v>
      </c>
      <c r="AY561" s="4">
        <v>1.0849</v>
      </c>
      <c r="AZ561" s="4">
        <v>2.7698</v>
      </c>
      <c r="BA561" s="4">
        <v>14.023</v>
      </c>
      <c r="BB561" s="4">
        <v>12.08</v>
      </c>
      <c r="BC561" s="4">
        <v>0.86</v>
      </c>
      <c r="BD561" s="4">
        <v>17.279</v>
      </c>
      <c r="BE561" s="4">
        <v>1545.8430000000001</v>
      </c>
      <c r="BF561" s="4">
        <v>658.74</v>
      </c>
      <c r="BG561" s="4">
        <v>1.6859999999999999</v>
      </c>
      <c r="BH561" s="4">
        <v>0</v>
      </c>
      <c r="BI561" s="4">
        <v>1.6859999999999999</v>
      </c>
      <c r="BJ561" s="4">
        <v>1.2689999999999999</v>
      </c>
      <c r="BK561" s="4">
        <v>0</v>
      </c>
      <c r="BL561" s="4">
        <v>1.2689999999999999</v>
      </c>
      <c r="BM561" s="4">
        <v>149.12899999999999</v>
      </c>
      <c r="BQ561" s="4">
        <v>518.21</v>
      </c>
      <c r="BR561" s="4">
        <v>0.44150800000000001</v>
      </c>
      <c r="BS561" s="4">
        <v>-5</v>
      </c>
      <c r="BT561" s="4">
        <v>-0.12693599999999999</v>
      </c>
      <c r="BU561" s="4">
        <v>10.789351999999999</v>
      </c>
      <c r="BV561" s="4">
        <v>-2.5641069999999999</v>
      </c>
    </row>
    <row r="562" spans="1:74" x14ac:dyDescent="0.25">
      <c r="A562" s="2">
        <v>42067</v>
      </c>
      <c r="B562" s="3">
        <v>2.6599537037037036E-2</v>
      </c>
      <c r="C562" s="4">
        <v>9.1289999999999996</v>
      </c>
      <c r="D562" s="4">
        <v>4.7938000000000001</v>
      </c>
      <c r="E562" s="4">
        <v>47937.972759999997</v>
      </c>
      <c r="F562" s="4">
        <v>88.1</v>
      </c>
      <c r="G562" s="4">
        <v>-10.199999999999999</v>
      </c>
      <c r="H562" s="4">
        <v>20856.2</v>
      </c>
      <c r="J562" s="4">
        <v>3.9</v>
      </c>
      <c r="K562" s="4">
        <v>0.85599999999999998</v>
      </c>
      <c r="L562" s="4">
        <v>7.8151000000000002</v>
      </c>
      <c r="M562" s="4">
        <v>4.1036000000000001</v>
      </c>
      <c r="N562" s="4">
        <v>75.416200000000003</v>
      </c>
      <c r="O562" s="4">
        <v>0</v>
      </c>
      <c r="P562" s="4">
        <v>75.400000000000006</v>
      </c>
      <c r="Q562" s="4">
        <v>56.741999999999997</v>
      </c>
      <c r="R562" s="4">
        <v>0</v>
      </c>
      <c r="S562" s="4">
        <v>56.7</v>
      </c>
      <c r="T562" s="4">
        <v>20856.242099999999</v>
      </c>
      <c r="W562" s="4">
        <v>0</v>
      </c>
      <c r="X562" s="4">
        <v>3.3384999999999998</v>
      </c>
      <c r="Y562" s="4">
        <v>12.2</v>
      </c>
      <c r="Z562" s="4">
        <v>848</v>
      </c>
      <c r="AA562" s="4">
        <v>878</v>
      </c>
      <c r="AB562" s="4">
        <v>836</v>
      </c>
      <c r="AC562" s="4">
        <v>64</v>
      </c>
      <c r="AD562" s="4">
        <v>4.9800000000000004</v>
      </c>
      <c r="AE562" s="4">
        <v>0.11</v>
      </c>
      <c r="AF562" s="4">
        <v>981</v>
      </c>
      <c r="AG562" s="4">
        <v>-16</v>
      </c>
      <c r="AH562" s="4">
        <v>12</v>
      </c>
      <c r="AI562" s="4">
        <v>10</v>
      </c>
      <c r="AJ562" s="4">
        <v>190</v>
      </c>
      <c r="AK562" s="4">
        <v>140</v>
      </c>
      <c r="AL562" s="4">
        <v>3.5</v>
      </c>
      <c r="AM562" s="4">
        <v>195</v>
      </c>
      <c r="AN562" s="4" t="s">
        <v>155</v>
      </c>
      <c r="AO562" s="4">
        <v>2</v>
      </c>
      <c r="AP562" s="5">
        <v>0.86079861111111111</v>
      </c>
      <c r="AQ562" s="4">
        <v>47.159844999999997</v>
      </c>
      <c r="AR562" s="4">
        <v>-88.490495999999993</v>
      </c>
      <c r="AS562" s="4">
        <v>315.3</v>
      </c>
      <c r="AT562" s="4">
        <v>35.200000000000003</v>
      </c>
      <c r="AU562" s="4">
        <v>12</v>
      </c>
      <c r="AV562" s="4">
        <v>10</v>
      </c>
      <c r="AW562" s="4" t="s">
        <v>193</v>
      </c>
      <c r="AX562" s="4">
        <v>1.8604000000000001</v>
      </c>
      <c r="AY562" s="4">
        <v>1.0150999999999999</v>
      </c>
      <c r="AZ562" s="4">
        <v>2.1208</v>
      </c>
      <c r="BA562" s="4">
        <v>14.023</v>
      </c>
      <c r="BB562" s="4">
        <v>12.37</v>
      </c>
      <c r="BC562" s="4">
        <v>0.88</v>
      </c>
      <c r="BD562" s="4">
        <v>16.818000000000001</v>
      </c>
      <c r="BE562" s="4">
        <v>1691.953</v>
      </c>
      <c r="BF562" s="4">
        <v>565.45699999999999</v>
      </c>
      <c r="BG562" s="4">
        <v>1.71</v>
      </c>
      <c r="BH562" s="4">
        <v>0</v>
      </c>
      <c r="BI562" s="4">
        <v>1.71</v>
      </c>
      <c r="BJ562" s="4">
        <v>1.286</v>
      </c>
      <c r="BK562" s="4">
        <v>0</v>
      </c>
      <c r="BL562" s="4">
        <v>1.286</v>
      </c>
      <c r="BM562" s="4">
        <v>149.31729999999999</v>
      </c>
      <c r="BQ562" s="4">
        <v>525.54</v>
      </c>
      <c r="BR562" s="4">
        <v>0.39037500000000003</v>
      </c>
      <c r="BS562" s="4">
        <v>-5</v>
      </c>
      <c r="BT562" s="4">
        <v>-0.12373199999999999</v>
      </c>
      <c r="BU562" s="4">
        <v>9.5397800000000004</v>
      </c>
      <c r="BV562" s="4">
        <v>-2.4993889999999999</v>
      </c>
    </row>
    <row r="563" spans="1:74" x14ac:dyDescent="0.25">
      <c r="A563" s="2">
        <v>42067</v>
      </c>
      <c r="B563" s="3">
        <v>2.6611111111111113E-2</v>
      </c>
      <c r="C563" s="4">
        <v>9.2769999999999992</v>
      </c>
      <c r="D563" s="4">
        <v>4.2272999999999996</v>
      </c>
      <c r="E563" s="4">
        <v>42272.908649999998</v>
      </c>
      <c r="F563" s="4">
        <v>88</v>
      </c>
      <c r="G563" s="4">
        <v>-10.199999999999999</v>
      </c>
      <c r="H563" s="4">
        <v>20638.5</v>
      </c>
      <c r="J563" s="4">
        <v>3.9</v>
      </c>
      <c r="K563" s="4">
        <v>0.86050000000000004</v>
      </c>
      <c r="L563" s="4">
        <v>7.9824000000000002</v>
      </c>
      <c r="M563" s="4">
        <v>3.6375999999999999</v>
      </c>
      <c r="N563" s="4">
        <v>75.723799999999997</v>
      </c>
      <c r="O563" s="4">
        <v>0</v>
      </c>
      <c r="P563" s="4">
        <v>75.7</v>
      </c>
      <c r="Q563" s="4">
        <v>56.973399999999998</v>
      </c>
      <c r="R563" s="4">
        <v>0</v>
      </c>
      <c r="S563" s="4">
        <v>57</v>
      </c>
      <c r="T563" s="4">
        <v>20638.5124</v>
      </c>
      <c r="W563" s="4">
        <v>0</v>
      </c>
      <c r="X563" s="4">
        <v>3.3559000000000001</v>
      </c>
      <c r="Y563" s="4">
        <v>12.2</v>
      </c>
      <c r="Z563" s="4">
        <v>848</v>
      </c>
      <c r="AA563" s="4">
        <v>878</v>
      </c>
      <c r="AB563" s="4">
        <v>836</v>
      </c>
      <c r="AC563" s="4">
        <v>64</v>
      </c>
      <c r="AD563" s="4">
        <v>4.9800000000000004</v>
      </c>
      <c r="AE563" s="4">
        <v>0.11</v>
      </c>
      <c r="AF563" s="4">
        <v>981</v>
      </c>
      <c r="AG563" s="4">
        <v>-16</v>
      </c>
      <c r="AH563" s="4">
        <v>12</v>
      </c>
      <c r="AI563" s="4">
        <v>10</v>
      </c>
      <c r="AJ563" s="4">
        <v>190.3</v>
      </c>
      <c r="AK563" s="4">
        <v>140</v>
      </c>
      <c r="AL563" s="4">
        <v>3.5</v>
      </c>
      <c r="AM563" s="4">
        <v>195</v>
      </c>
      <c r="AN563" s="4" t="s">
        <v>155</v>
      </c>
      <c r="AO563" s="4">
        <v>2</v>
      </c>
      <c r="AP563" s="5">
        <v>0.86081018518518526</v>
      </c>
      <c r="AQ563" s="4">
        <v>47.159635999999999</v>
      </c>
      <c r="AR563" s="4">
        <v>-88.490243000000007</v>
      </c>
      <c r="AS563" s="4">
        <v>315.10000000000002</v>
      </c>
      <c r="AT563" s="4">
        <v>36.200000000000003</v>
      </c>
      <c r="AU563" s="4">
        <v>12</v>
      </c>
      <c r="AV563" s="4">
        <v>10</v>
      </c>
      <c r="AW563" s="4" t="s">
        <v>193</v>
      </c>
      <c r="AX563" s="4">
        <v>1.2057</v>
      </c>
      <c r="AY563" s="4">
        <v>1.0849</v>
      </c>
      <c r="AZ563" s="4">
        <v>2.0849000000000002</v>
      </c>
      <c r="BA563" s="4">
        <v>14.023</v>
      </c>
      <c r="BB563" s="4">
        <v>12.78</v>
      </c>
      <c r="BC563" s="4">
        <v>0.91</v>
      </c>
      <c r="BD563" s="4">
        <v>16.212</v>
      </c>
      <c r="BE563" s="4">
        <v>1768.7850000000001</v>
      </c>
      <c r="BF563" s="4">
        <v>513.01400000000001</v>
      </c>
      <c r="BG563" s="4">
        <v>1.7569999999999999</v>
      </c>
      <c r="BH563" s="4">
        <v>0</v>
      </c>
      <c r="BI563" s="4">
        <v>1.7569999999999999</v>
      </c>
      <c r="BJ563" s="4">
        <v>1.3220000000000001</v>
      </c>
      <c r="BK563" s="4">
        <v>0</v>
      </c>
      <c r="BL563" s="4">
        <v>1.3220000000000001</v>
      </c>
      <c r="BM563" s="4">
        <v>151.2302</v>
      </c>
      <c r="BQ563" s="4">
        <v>540.69600000000003</v>
      </c>
      <c r="BR563" s="4">
        <v>0.36708299999999999</v>
      </c>
      <c r="BS563" s="4">
        <v>-5</v>
      </c>
      <c r="BT563" s="4">
        <v>-0.123546</v>
      </c>
      <c r="BU563" s="4">
        <v>8.9705910000000006</v>
      </c>
      <c r="BV563" s="4">
        <v>-2.4956290000000001</v>
      </c>
    </row>
    <row r="564" spans="1:74" x14ac:dyDescent="0.25">
      <c r="A564" s="2">
        <v>42067</v>
      </c>
      <c r="B564" s="3">
        <v>2.6622685185185183E-2</v>
      </c>
      <c r="C564" s="4">
        <v>8.9269999999999996</v>
      </c>
      <c r="D564" s="4">
        <v>4.7198000000000002</v>
      </c>
      <c r="E564" s="4">
        <v>47197.929250000001</v>
      </c>
      <c r="F564" s="4">
        <v>88</v>
      </c>
      <c r="G564" s="4">
        <v>-10.1</v>
      </c>
      <c r="H564" s="4">
        <v>20647.3</v>
      </c>
      <c r="J564" s="4">
        <v>3.9</v>
      </c>
      <c r="K564" s="4">
        <v>0.85850000000000004</v>
      </c>
      <c r="L564" s="4">
        <v>7.6641000000000004</v>
      </c>
      <c r="M564" s="4">
        <v>4.0519999999999996</v>
      </c>
      <c r="N564" s="4">
        <v>75.55</v>
      </c>
      <c r="O564" s="4">
        <v>0</v>
      </c>
      <c r="P564" s="4">
        <v>75.5</v>
      </c>
      <c r="Q564" s="4">
        <v>56.8429</v>
      </c>
      <c r="R564" s="4">
        <v>0</v>
      </c>
      <c r="S564" s="4">
        <v>56.8</v>
      </c>
      <c r="T564" s="4">
        <v>20647.287</v>
      </c>
      <c r="W564" s="4">
        <v>0</v>
      </c>
      <c r="X564" s="4">
        <v>3.3481999999999998</v>
      </c>
      <c r="Y564" s="4">
        <v>12.1</v>
      </c>
      <c r="Z564" s="4">
        <v>850</v>
      </c>
      <c r="AA564" s="4">
        <v>878</v>
      </c>
      <c r="AB564" s="4">
        <v>837</v>
      </c>
      <c r="AC564" s="4">
        <v>64</v>
      </c>
      <c r="AD564" s="4">
        <v>4.9800000000000004</v>
      </c>
      <c r="AE564" s="4">
        <v>0.11</v>
      </c>
      <c r="AF564" s="4">
        <v>981</v>
      </c>
      <c r="AG564" s="4">
        <v>-16</v>
      </c>
      <c r="AH564" s="4">
        <v>12</v>
      </c>
      <c r="AI564" s="4">
        <v>10</v>
      </c>
      <c r="AJ564" s="4">
        <v>191</v>
      </c>
      <c r="AK564" s="4">
        <v>140</v>
      </c>
      <c r="AL564" s="4">
        <v>3.4</v>
      </c>
      <c r="AM564" s="4">
        <v>195</v>
      </c>
      <c r="AN564" s="4" t="s">
        <v>155</v>
      </c>
      <c r="AO564" s="4">
        <v>2</v>
      </c>
      <c r="AP564" s="5">
        <v>0.86083333333333334</v>
      </c>
      <c r="AQ564" s="4">
        <v>47.159526</v>
      </c>
      <c r="AR564" s="4">
        <v>-88.490048999999999</v>
      </c>
      <c r="AS564" s="4">
        <v>315.10000000000002</v>
      </c>
      <c r="AT564" s="4">
        <v>36.6</v>
      </c>
      <c r="AU564" s="4">
        <v>12</v>
      </c>
      <c r="AV564" s="4">
        <v>10</v>
      </c>
      <c r="AW564" s="4" t="s">
        <v>193</v>
      </c>
      <c r="AX564" s="4">
        <v>1.1849000000000001</v>
      </c>
      <c r="AY564" s="4">
        <v>1.0150999999999999</v>
      </c>
      <c r="AZ564" s="4">
        <v>2.1</v>
      </c>
      <c r="BA564" s="4">
        <v>14.023</v>
      </c>
      <c r="BB564" s="4">
        <v>12.6</v>
      </c>
      <c r="BC564" s="4">
        <v>0.9</v>
      </c>
      <c r="BD564" s="4">
        <v>16.478999999999999</v>
      </c>
      <c r="BE564" s="4">
        <v>1686.2460000000001</v>
      </c>
      <c r="BF564" s="4">
        <v>567.42999999999995</v>
      </c>
      <c r="BG564" s="4">
        <v>1.7410000000000001</v>
      </c>
      <c r="BH564" s="4">
        <v>0</v>
      </c>
      <c r="BI564" s="4">
        <v>1.7410000000000001</v>
      </c>
      <c r="BJ564" s="4">
        <v>1.31</v>
      </c>
      <c r="BK564" s="4">
        <v>0</v>
      </c>
      <c r="BL564" s="4">
        <v>1.31</v>
      </c>
      <c r="BM564" s="4">
        <v>150.22569999999999</v>
      </c>
      <c r="BQ564" s="4">
        <v>535.64300000000003</v>
      </c>
      <c r="BR564" s="4">
        <v>0.37027300000000002</v>
      </c>
      <c r="BS564" s="4">
        <v>-5</v>
      </c>
      <c r="BT564" s="4">
        <v>-0.12581800000000001</v>
      </c>
      <c r="BU564" s="4">
        <v>9.0485399999999991</v>
      </c>
      <c r="BV564" s="4">
        <v>-2.5415269999999999</v>
      </c>
    </row>
    <row r="565" spans="1:74" x14ac:dyDescent="0.25">
      <c r="A565" s="2">
        <v>42067</v>
      </c>
      <c r="B565" s="3">
        <v>2.663425925925926E-2</v>
      </c>
      <c r="C565" s="4">
        <v>8.4480000000000004</v>
      </c>
      <c r="D565" s="4">
        <v>5.4119999999999999</v>
      </c>
      <c r="E565" s="4">
        <v>54120.225989999999</v>
      </c>
      <c r="F565" s="4">
        <v>88</v>
      </c>
      <c r="G565" s="4">
        <v>-10.1</v>
      </c>
      <c r="H565" s="4">
        <v>20811</v>
      </c>
      <c r="J565" s="4">
        <v>3.9</v>
      </c>
      <c r="K565" s="4">
        <v>0.85540000000000005</v>
      </c>
      <c r="L565" s="4">
        <v>7.2266000000000004</v>
      </c>
      <c r="M565" s="4">
        <v>4.6292999999999997</v>
      </c>
      <c r="N565" s="4">
        <v>75.272400000000005</v>
      </c>
      <c r="O565" s="4">
        <v>0</v>
      </c>
      <c r="P565" s="4">
        <v>75.3</v>
      </c>
      <c r="Q565" s="4">
        <v>56.630299999999998</v>
      </c>
      <c r="R565" s="4">
        <v>0</v>
      </c>
      <c r="S565" s="4">
        <v>56.6</v>
      </c>
      <c r="T565" s="4">
        <v>20811.008300000001</v>
      </c>
      <c r="W565" s="4">
        <v>0</v>
      </c>
      <c r="X565" s="4">
        <v>3.3359000000000001</v>
      </c>
      <c r="Y565" s="4">
        <v>12.1</v>
      </c>
      <c r="Z565" s="4">
        <v>851</v>
      </c>
      <c r="AA565" s="4">
        <v>877</v>
      </c>
      <c r="AB565" s="4">
        <v>836</v>
      </c>
      <c r="AC565" s="4">
        <v>63.7</v>
      </c>
      <c r="AD565" s="4">
        <v>4.96</v>
      </c>
      <c r="AE565" s="4">
        <v>0.11</v>
      </c>
      <c r="AF565" s="4">
        <v>980</v>
      </c>
      <c r="AG565" s="4">
        <v>-16</v>
      </c>
      <c r="AH565" s="4">
        <v>12.271457</v>
      </c>
      <c r="AI565" s="4">
        <v>10</v>
      </c>
      <c r="AJ565" s="4">
        <v>191</v>
      </c>
      <c r="AK565" s="4">
        <v>139.69999999999999</v>
      </c>
      <c r="AL565" s="4">
        <v>3.1</v>
      </c>
      <c r="AM565" s="4">
        <v>195</v>
      </c>
      <c r="AN565" s="4" t="s">
        <v>155</v>
      </c>
      <c r="AO565" s="4">
        <v>2</v>
      </c>
      <c r="AP565" s="5">
        <v>0.86084490740740749</v>
      </c>
      <c r="AQ565" s="4">
        <v>47.159512999999997</v>
      </c>
      <c r="AR565" s="4">
        <v>-88.490021999999996</v>
      </c>
      <c r="AS565" s="4">
        <v>315.10000000000002</v>
      </c>
      <c r="AT565" s="4">
        <v>36.5</v>
      </c>
      <c r="AU565" s="4">
        <v>12</v>
      </c>
      <c r="AV565" s="4">
        <v>10</v>
      </c>
      <c r="AW565" s="4" t="s">
        <v>193</v>
      </c>
      <c r="AX565" s="4">
        <v>1.2848999999999999</v>
      </c>
      <c r="AY565" s="4">
        <v>1.3395999999999999</v>
      </c>
      <c r="AZ565" s="4">
        <v>2.3546999999999998</v>
      </c>
      <c r="BA565" s="4">
        <v>14.023</v>
      </c>
      <c r="BB565" s="4">
        <v>12.32</v>
      </c>
      <c r="BC565" s="4">
        <v>0.88</v>
      </c>
      <c r="BD565" s="4">
        <v>16.908999999999999</v>
      </c>
      <c r="BE565" s="4">
        <v>1572.114</v>
      </c>
      <c r="BF565" s="4">
        <v>640.97699999999998</v>
      </c>
      <c r="BG565" s="4">
        <v>1.7150000000000001</v>
      </c>
      <c r="BH565" s="4">
        <v>0</v>
      </c>
      <c r="BI565" s="4">
        <v>1.7150000000000001</v>
      </c>
      <c r="BJ565" s="4">
        <v>1.29</v>
      </c>
      <c r="BK565" s="4">
        <v>0</v>
      </c>
      <c r="BL565" s="4">
        <v>1.29</v>
      </c>
      <c r="BM565" s="4">
        <v>149.71510000000001</v>
      </c>
      <c r="BQ565" s="4">
        <v>527.678</v>
      </c>
      <c r="BR565" s="4">
        <v>0.44558700000000001</v>
      </c>
      <c r="BS565" s="4">
        <v>-5</v>
      </c>
      <c r="BT565" s="4">
        <v>-0.126914</v>
      </c>
      <c r="BU565" s="4">
        <v>10.889028</v>
      </c>
      <c r="BV565" s="4">
        <v>-2.563666</v>
      </c>
    </row>
    <row r="566" spans="1:74" x14ac:dyDescent="0.25">
      <c r="A566" s="2">
        <v>42067</v>
      </c>
      <c r="B566" s="3">
        <v>2.664583333333333E-2</v>
      </c>
      <c r="C566" s="4">
        <v>8.2520000000000007</v>
      </c>
      <c r="D566" s="4">
        <v>5.8367000000000004</v>
      </c>
      <c r="E566" s="4">
        <v>58367.367980000003</v>
      </c>
      <c r="F566" s="4">
        <v>88.5</v>
      </c>
      <c r="G566" s="4">
        <v>-9.5</v>
      </c>
      <c r="H566" s="4">
        <v>21043.200000000001</v>
      </c>
      <c r="J566" s="4">
        <v>3.86</v>
      </c>
      <c r="K566" s="4">
        <v>0.85260000000000002</v>
      </c>
      <c r="L566" s="4">
        <v>7.0362</v>
      </c>
      <c r="M566" s="4">
        <v>4.9764999999999997</v>
      </c>
      <c r="N566" s="4">
        <v>75.497299999999996</v>
      </c>
      <c r="O566" s="4">
        <v>0</v>
      </c>
      <c r="P566" s="4">
        <v>75.5</v>
      </c>
      <c r="Q566" s="4">
        <v>56.787700000000001</v>
      </c>
      <c r="R566" s="4">
        <v>0</v>
      </c>
      <c r="S566" s="4">
        <v>56.8</v>
      </c>
      <c r="T566" s="4">
        <v>21043.21</v>
      </c>
      <c r="W566" s="4">
        <v>0</v>
      </c>
      <c r="X566" s="4">
        <v>3.2902</v>
      </c>
      <c r="Y566" s="4">
        <v>12.2</v>
      </c>
      <c r="Z566" s="4">
        <v>850</v>
      </c>
      <c r="AA566" s="4">
        <v>876</v>
      </c>
      <c r="AB566" s="4">
        <v>838</v>
      </c>
      <c r="AC566" s="4">
        <v>63</v>
      </c>
      <c r="AD566" s="4">
        <v>4.9000000000000004</v>
      </c>
      <c r="AE566" s="4">
        <v>0.11</v>
      </c>
      <c r="AF566" s="4">
        <v>981</v>
      </c>
      <c r="AG566" s="4">
        <v>-16</v>
      </c>
      <c r="AH566" s="4">
        <v>13</v>
      </c>
      <c r="AI566" s="4">
        <v>10</v>
      </c>
      <c r="AJ566" s="4">
        <v>191</v>
      </c>
      <c r="AK566" s="4">
        <v>139.30000000000001</v>
      </c>
      <c r="AL566" s="4">
        <v>3.4</v>
      </c>
      <c r="AM566" s="4">
        <v>195</v>
      </c>
      <c r="AN566" s="4" t="s">
        <v>155</v>
      </c>
      <c r="AO566" s="4">
        <v>2</v>
      </c>
      <c r="AP566" s="5">
        <v>0.86084490740740749</v>
      </c>
      <c r="AQ566" s="4">
        <v>47.159343</v>
      </c>
      <c r="AR566" s="4">
        <v>-88.489750000000001</v>
      </c>
      <c r="AS566" s="4">
        <v>315.39999999999998</v>
      </c>
      <c r="AT566" s="4">
        <v>36.700000000000003</v>
      </c>
      <c r="AU566" s="4">
        <v>12</v>
      </c>
      <c r="AV566" s="4">
        <v>10</v>
      </c>
      <c r="AW566" s="4" t="s">
        <v>193</v>
      </c>
      <c r="AX566" s="4">
        <v>1.3</v>
      </c>
      <c r="AY566" s="4">
        <v>1.4849000000000001</v>
      </c>
      <c r="AZ566" s="4">
        <v>2.4849000000000001</v>
      </c>
      <c r="BA566" s="4">
        <v>14.023</v>
      </c>
      <c r="BB566" s="4">
        <v>12.07</v>
      </c>
      <c r="BC566" s="4">
        <v>0.86</v>
      </c>
      <c r="BD566" s="4">
        <v>17.285</v>
      </c>
      <c r="BE566" s="4">
        <v>1511.1120000000001</v>
      </c>
      <c r="BF566" s="4">
        <v>680.23800000000006</v>
      </c>
      <c r="BG566" s="4">
        <v>1.698</v>
      </c>
      <c r="BH566" s="4">
        <v>0</v>
      </c>
      <c r="BI566" s="4">
        <v>1.698</v>
      </c>
      <c r="BJ566" s="4">
        <v>1.2769999999999999</v>
      </c>
      <c r="BK566" s="4">
        <v>0</v>
      </c>
      <c r="BL566" s="4">
        <v>1.2769999999999999</v>
      </c>
      <c r="BM566" s="4">
        <v>149.44800000000001</v>
      </c>
      <c r="BQ566" s="4">
        <v>513.779</v>
      </c>
      <c r="BR566" s="4">
        <v>0.48074299999999998</v>
      </c>
      <c r="BS566" s="4">
        <v>-5</v>
      </c>
      <c r="BT566" s="4">
        <v>-0.124539</v>
      </c>
      <c r="BU566" s="4">
        <v>11.748163</v>
      </c>
      <c r="BV566" s="4">
        <v>-2.5156969999999998</v>
      </c>
    </row>
    <row r="567" spans="1:74" x14ac:dyDescent="0.25">
      <c r="A567" s="2">
        <v>42067</v>
      </c>
      <c r="B567" s="3">
        <v>2.6657407407407404E-2</v>
      </c>
      <c r="C567" s="4">
        <v>8.27</v>
      </c>
      <c r="D567" s="4">
        <v>5.8743999999999996</v>
      </c>
      <c r="E567" s="4">
        <v>58744.437089999999</v>
      </c>
      <c r="F567" s="4">
        <v>90.2</v>
      </c>
      <c r="G567" s="4">
        <v>-6.7</v>
      </c>
      <c r="H567" s="4">
        <v>21161.4</v>
      </c>
      <c r="J567" s="4">
        <v>3.8</v>
      </c>
      <c r="K567" s="4">
        <v>0.85199999999999998</v>
      </c>
      <c r="L567" s="4">
        <v>7.0453000000000001</v>
      </c>
      <c r="M567" s="4">
        <v>5.0046999999999997</v>
      </c>
      <c r="N567" s="4">
        <v>76.807199999999995</v>
      </c>
      <c r="O567" s="4">
        <v>0</v>
      </c>
      <c r="P567" s="4">
        <v>76.8</v>
      </c>
      <c r="Q567" s="4">
        <v>57.773699999999998</v>
      </c>
      <c r="R567" s="4">
        <v>0</v>
      </c>
      <c r="S567" s="4">
        <v>57.8</v>
      </c>
      <c r="T567" s="4">
        <v>21161.421999999999</v>
      </c>
      <c r="W567" s="4">
        <v>0</v>
      </c>
      <c r="X567" s="4">
        <v>3.2374000000000001</v>
      </c>
      <c r="Y567" s="4">
        <v>12.1</v>
      </c>
      <c r="Z567" s="4">
        <v>850</v>
      </c>
      <c r="AA567" s="4">
        <v>877</v>
      </c>
      <c r="AB567" s="4">
        <v>838</v>
      </c>
      <c r="AC567" s="4">
        <v>63</v>
      </c>
      <c r="AD567" s="4">
        <v>4.9000000000000004</v>
      </c>
      <c r="AE567" s="4">
        <v>0.11</v>
      </c>
      <c r="AF567" s="4">
        <v>980</v>
      </c>
      <c r="AG567" s="4">
        <v>-16</v>
      </c>
      <c r="AH567" s="4">
        <v>12.731268999999999</v>
      </c>
      <c r="AI567" s="4">
        <v>10</v>
      </c>
      <c r="AJ567" s="4">
        <v>190.7</v>
      </c>
      <c r="AK567" s="4">
        <v>140</v>
      </c>
      <c r="AL567" s="4">
        <v>3.2</v>
      </c>
      <c r="AM567" s="4">
        <v>195</v>
      </c>
      <c r="AN567" s="4" t="s">
        <v>155</v>
      </c>
      <c r="AO567" s="4">
        <v>2</v>
      </c>
      <c r="AP567" s="5">
        <v>0.86086805555555557</v>
      </c>
      <c r="AQ567" s="4">
        <v>47.159312999999997</v>
      </c>
      <c r="AR567" s="4">
        <v>-88.489701999999994</v>
      </c>
      <c r="AS567" s="4">
        <v>315.39999999999998</v>
      </c>
      <c r="AT567" s="4">
        <v>37.299999999999997</v>
      </c>
      <c r="AU567" s="4">
        <v>12</v>
      </c>
      <c r="AV567" s="4">
        <v>10</v>
      </c>
      <c r="AW567" s="4" t="s">
        <v>193</v>
      </c>
      <c r="AX567" s="4">
        <v>1.3</v>
      </c>
      <c r="AY567" s="4">
        <v>1.0754999999999999</v>
      </c>
      <c r="AZ567" s="4">
        <v>2.3302</v>
      </c>
      <c r="BA567" s="4">
        <v>14.023</v>
      </c>
      <c r="BB567" s="4">
        <v>12.02</v>
      </c>
      <c r="BC567" s="4">
        <v>0.86</v>
      </c>
      <c r="BD567" s="4">
        <v>17.378</v>
      </c>
      <c r="BE567" s="4">
        <v>1507.8050000000001</v>
      </c>
      <c r="BF567" s="4">
        <v>681.71400000000006</v>
      </c>
      <c r="BG567" s="4">
        <v>1.7210000000000001</v>
      </c>
      <c r="BH567" s="4">
        <v>0</v>
      </c>
      <c r="BI567" s="4">
        <v>1.7210000000000001</v>
      </c>
      <c r="BJ567" s="4">
        <v>1.2949999999999999</v>
      </c>
      <c r="BK567" s="4">
        <v>0</v>
      </c>
      <c r="BL567" s="4">
        <v>1.2949999999999999</v>
      </c>
      <c r="BM567" s="4">
        <v>149.7646</v>
      </c>
      <c r="BQ567" s="4">
        <v>503.78</v>
      </c>
      <c r="BR567" s="4">
        <v>0.48421999999999998</v>
      </c>
      <c r="BS567" s="4">
        <v>-5</v>
      </c>
      <c r="BT567" s="4">
        <v>-0.126</v>
      </c>
      <c r="BU567" s="4">
        <v>11.833121</v>
      </c>
      <c r="BV567" s="4">
        <v>-2.5451999999999999</v>
      </c>
    </row>
    <row r="568" spans="1:74" x14ac:dyDescent="0.25">
      <c r="A568" s="2">
        <v>42067</v>
      </c>
      <c r="B568" s="3">
        <v>2.6668981481481484E-2</v>
      </c>
      <c r="C568" s="4">
        <v>8.3989999999999991</v>
      </c>
      <c r="D568" s="4">
        <v>5.7309999999999999</v>
      </c>
      <c r="E568" s="4">
        <v>57310.152280000002</v>
      </c>
      <c r="F568" s="4">
        <v>90.2</v>
      </c>
      <c r="G568" s="4">
        <v>-6.7</v>
      </c>
      <c r="H568" s="4">
        <v>20866.099999999999</v>
      </c>
      <c r="J568" s="4">
        <v>3.8</v>
      </c>
      <c r="K568" s="4">
        <v>0.85260000000000002</v>
      </c>
      <c r="L568" s="4">
        <v>7.1611000000000002</v>
      </c>
      <c r="M568" s="4">
        <v>4.8860000000000001</v>
      </c>
      <c r="N568" s="4">
        <v>76.9011</v>
      </c>
      <c r="O568" s="4">
        <v>0</v>
      </c>
      <c r="P568" s="4">
        <v>76.900000000000006</v>
      </c>
      <c r="Q568" s="4">
        <v>57.844299999999997</v>
      </c>
      <c r="R568" s="4">
        <v>0</v>
      </c>
      <c r="S568" s="4">
        <v>57.8</v>
      </c>
      <c r="T568" s="4">
        <v>20866.130099999998</v>
      </c>
      <c r="W568" s="4">
        <v>0</v>
      </c>
      <c r="X568" s="4">
        <v>3.2397</v>
      </c>
      <c r="Y568" s="4">
        <v>12</v>
      </c>
      <c r="Z568" s="4">
        <v>851</v>
      </c>
      <c r="AA568" s="4">
        <v>878</v>
      </c>
      <c r="AB568" s="4">
        <v>838</v>
      </c>
      <c r="AC568" s="4">
        <v>63</v>
      </c>
      <c r="AD568" s="4">
        <v>4.9000000000000004</v>
      </c>
      <c r="AE568" s="4">
        <v>0.11</v>
      </c>
      <c r="AF568" s="4">
        <v>980</v>
      </c>
      <c r="AG568" s="4">
        <v>-16</v>
      </c>
      <c r="AH568" s="4">
        <v>12</v>
      </c>
      <c r="AI568" s="4">
        <v>10</v>
      </c>
      <c r="AJ568" s="4">
        <v>190.3</v>
      </c>
      <c r="AK568" s="4">
        <v>140</v>
      </c>
      <c r="AL568" s="4">
        <v>2.9</v>
      </c>
      <c r="AM568" s="4">
        <v>195</v>
      </c>
      <c r="AN568" s="4" t="s">
        <v>155</v>
      </c>
      <c r="AO568" s="4">
        <v>2</v>
      </c>
      <c r="AP568" s="5">
        <v>0.86086805555555557</v>
      </c>
      <c r="AQ568" s="4">
        <v>47.159129999999998</v>
      </c>
      <c r="AR568" s="4">
        <v>-88.489412000000002</v>
      </c>
      <c r="AS568" s="4">
        <v>315.39999999999998</v>
      </c>
      <c r="AT568" s="4">
        <v>38.700000000000003</v>
      </c>
      <c r="AU568" s="4">
        <v>12</v>
      </c>
      <c r="AV568" s="4">
        <v>10</v>
      </c>
      <c r="AW568" s="4" t="s">
        <v>193</v>
      </c>
      <c r="AX568" s="4">
        <v>1.4698</v>
      </c>
      <c r="AY568" s="4">
        <v>1.1698</v>
      </c>
      <c r="AZ568" s="4">
        <v>2.4698000000000002</v>
      </c>
      <c r="BA568" s="4">
        <v>14.023</v>
      </c>
      <c r="BB568" s="4">
        <v>12.07</v>
      </c>
      <c r="BC568" s="4">
        <v>0.86</v>
      </c>
      <c r="BD568" s="4">
        <v>17.294</v>
      </c>
      <c r="BE568" s="4">
        <v>1536.1079999999999</v>
      </c>
      <c r="BF568" s="4">
        <v>667.08199999999999</v>
      </c>
      <c r="BG568" s="4">
        <v>1.7270000000000001</v>
      </c>
      <c r="BH568" s="4">
        <v>0</v>
      </c>
      <c r="BI568" s="4">
        <v>1.7270000000000001</v>
      </c>
      <c r="BJ568" s="4">
        <v>1.2989999999999999</v>
      </c>
      <c r="BK568" s="4">
        <v>0</v>
      </c>
      <c r="BL568" s="4">
        <v>1.2989999999999999</v>
      </c>
      <c r="BM568" s="4">
        <v>148.0154</v>
      </c>
      <c r="BQ568" s="4">
        <v>505.30399999999997</v>
      </c>
      <c r="BR568" s="4">
        <v>0.438913</v>
      </c>
      <c r="BS568" s="4">
        <v>-5</v>
      </c>
      <c r="BT568" s="4">
        <v>-0.12653500000000001</v>
      </c>
      <c r="BU568" s="4">
        <v>10.725937999999999</v>
      </c>
      <c r="BV568" s="4">
        <v>-2.5560160000000001</v>
      </c>
    </row>
    <row r="569" spans="1:74" x14ac:dyDescent="0.25">
      <c r="A569" s="2">
        <v>42067</v>
      </c>
      <c r="B569" s="3">
        <v>2.6680555555555555E-2</v>
      </c>
      <c r="C569" s="4">
        <v>8.0579999999999998</v>
      </c>
      <c r="D569" s="4">
        <v>5.9603000000000002</v>
      </c>
      <c r="E569" s="4">
        <v>59602.876479999999</v>
      </c>
      <c r="F569" s="4">
        <v>90.1</v>
      </c>
      <c r="G569" s="4">
        <v>-6.8</v>
      </c>
      <c r="H569" s="4">
        <v>20630.900000000001</v>
      </c>
      <c r="J569" s="4">
        <v>3.8</v>
      </c>
      <c r="K569" s="4">
        <v>0.85340000000000005</v>
      </c>
      <c r="L569" s="4">
        <v>6.8762999999999996</v>
      </c>
      <c r="M569" s="4">
        <v>5.0865</v>
      </c>
      <c r="N569" s="4">
        <v>76.929100000000005</v>
      </c>
      <c r="O569" s="4">
        <v>0</v>
      </c>
      <c r="P569" s="4">
        <v>76.900000000000006</v>
      </c>
      <c r="Q569" s="4">
        <v>57.865099999999998</v>
      </c>
      <c r="R569" s="4">
        <v>0</v>
      </c>
      <c r="S569" s="4">
        <v>57.9</v>
      </c>
      <c r="T569" s="4">
        <v>20630.892</v>
      </c>
      <c r="W569" s="4">
        <v>0</v>
      </c>
      <c r="X569" s="4">
        <v>3.2429000000000001</v>
      </c>
      <c r="Y569" s="4">
        <v>12.1</v>
      </c>
      <c r="Z569" s="4">
        <v>851</v>
      </c>
      <c r="AA569" s="4">
        <v>878</v>
      </c>
      <c r="AB569" s="4">
        <v>838</v>
      </c>
      <c r="AC569" s="4">
        <v>63</v>
      </c>
      <c r="AD569" s="4">
        <v>4.9000000000000004</v>
      </c>
      <c r="AE569" s="4">
        <v>0.11</v>
      </c>
      <c r="AF569" s="4">
        <v>980</v>
      </c>
      <c r="AG569" s="4">
        <v>-16</v>
      </c>
      <c r="AH569" s="4">
        <v>12</v>
      </c>
      <c r="AI569" s="4">
        <v>10</v>
      </c>
      <c r="AJ569" s="4">
        <v>191</v>
      </c>
      <c r="AK569" s="4">
        <v>140</v>
      </c>
      <c r="AL569" s="4">
        <v>3.5</v>
      </c>
      <c r="AM569" s="4">
        <v>195</v>
      </c>
      <c r="AN569" s="4" t="s">
        <v>155</v>
      </c>
      <c r="AO569" s="4">
        <v>2</v>
      </c>
      <c r="AP569" s="5">
        <v>0.86089120370370376</v>
      </c>
      <c r="AQ569" s="4">
        <v>47.159097000000003</v>
      </c>
      <c r="AR569" s="4">
        <v>-88.489360000000005</v>
      </c>
      <c r="AS569" s="4">
        <v>315.39999999999998</v>
      </c>
      <c r="AT569" s="4">
        <v>39</v>
      </c>
      <c r="AU569" s="4">
        <v>12</v>
      </c>
      <c r="AV569" s="4">
        <v>10</v>
      </c>
      <c r="AW569" s="4" t="s">
        <v>193</v>
      </c>
      <c r="AX569" s="4">
        <v>1.5</v>
      </c>
      <c r="AY569" s="4">
        <v>1.0302</v>
      </c>
      <c r="AZ569" s="4">
        <v>2.3302</v>
      </c>
      <c r="BA569" s="4">
        <v>14.023</v>
      </c>
      <c r="BB569" s="4">
        <v>12.13</v>
      </c>
      <c r="BC569" s="4">
        <v>0.87</v>
      </c>
      <c r="BD569" s="4">
        <v>17.178999999999998</v>
      </c>
      <c r="BE569" s="4">
        <v>1486.395</v>
      </c>
      <c r="BF569" s="4">
        <v>699.8</v>
      </c>
      <c r="BG569" s="4">
        <v>1.7410000000000001</v>
      </c>
      <c r="BH569" s="4">
        <v>0</v>
      </c>
      <c r="BI569" s="4">
        <v>1.7410000000000001</v>
      </c>
      <c r="BJ569" s="4">
        <v>1.31</v>
      </c>
      <c r="BK569" s="4">
        <v>0</v>
      </c>
      <c r="BL569" s="4">
        <v>1.31</v>
      </c>
      <c r="BM569" s="4">
        <v>147.4744</v>
      </c>
      <c r="BQ569" s="4">
        <v>509.69600000000003</v>
      </c>
      <c r="BR569" s="4">
        <v>0.43993700000000002</v>
      </c>
      <c r="BS569" s="4">
        <v>-5</v>
      </c>
      <c r="BT569" s="4">
        <v>-0.12693299999999999</v>
      </c>
      <c r="BU569" s="4">
        <v>10.750961999999999</v>
      </c>
      <c r="BV569" s="4">
        <v>-2.5640480000000001</v>
      </c>
    </row>
    <row r="570" spans="1:74" x14ac:dyDescent="0.25">
      <c r="A570" s="2">
        <v>42067</v>
      </c>
      <c r="B570" s="3">
        <v>2.6692129629629632E-2</v>
      </c>
      <c r="C570" s="4">
        <v>8.1270000000000007</v>
      </c>
      <c r="D570" s="4">
        <v>6.0876000000000001</v>
      </c>
      <c r="E570" s="4">
        <v>60876.25</v>
      </c>
      <c r="F570" s="4">
        <v>90</v>
      </c>
      <c r="G570" s="4">
        <v>-10.7</v>
      </c>
      <c r="H570" s="4">
        <v>20923.900000000001</v>
      </c>
      <c r="J570" s="4">
        <v>3.8</v>
      </c>
      <c r="K570" s="4">
        <v>0.85119999999999996</v>
      </c>
      <c r="L570" s="4">
        <v>6.9180000000000001</v>
      </c>
      <c r="M570" s="4">
        <v>5.1818</v>
      </c>
      <c r="N570" s="4">
        <v>76.608400000000003</v>
      </c>
      <c r="O570" s="4">
        <v>0</v>
      </c>
      <c r="P570" s="4">
        <v>76.599999999999994</v>
      </c>
      <c r="Q570" s="4">
        <v>57.623100000000001</v>
      </c>
      <c r="R570" s="4">
        <v>0</v>
      </c>
      <c r="S570" s="4">
        <v>57.6</v>
      </c>
      <c r="T570" s="4">
        <v>20923.889299999999</v>
      </c>
      <c r="W570" s="4">
        <v>0</v>
      </c>
      <c r="X570" s="4">
        <v>3.2345999999999999</v>
      </c>
      <c r="Y570" s="4">
        <v>12.2</v>
      </c>
      <c r="Z570" s="4">
        <v>850</v>
      </c>
      <c r="AA570" s="4">
        <v>878</v>
      </c>
      <c r="AB570" s="4">
        <v>837</v>
      </c>
      <c r="AC570" s="4">
        <v>63</v>
      </c>
      <c r="AD570" s="4">
        <v>4.9000000000000004</v>
      </c>
      <c r="AE570" s="4">
        <v>0.11</v>
      </c>
      <c r="AF570" s="4">
        <v>981</v>
      </c>
      <c r="AG570" s="4">
        <v>-16</v>
      </c>
      <c r="AH570" s="4">
        <v>11.734</v>
      </c>
      <c r="AI570" s="4">
        <v>10</v>
      </c>
      <c r="AJ570" s="4">
        <v>191</v>
      </c>
      <c r="AK570" s="4">
        <v>140</v>
      </c>
      <c r="AL570" s="4">
        <v>3.2</v>
      </c>
      <c r="AM570" s="4">
        <v>195</v>
      </c>
      <c r="AN570" s="4" t="s">
        <v>155</v>
      </c>
      <c r="AO570" s="4">
        <v>2</v>
      </c>
      <c r="AP570" s="5">
        <v>0.86089120370370376</v>
      </c>
      <c r="AQ570" s="4">
        <v>47.159028999999997</v>
      </c>
      <c r="AR570" s="4">
        <v>-88.489188999999996</v>
      </c>
      <c r="AS570" s="4">
        <v>315.3</v>
      </c>
      <c r="AT570" s="4">
        <v>38.9</v>
      </c>
      <c r="AU570" s="4">
        <v>12</v>
      </c>
      <c r="AV570" s="4">
        <v>10</v>
      </c>
      <c r="AW570" s="4" t="s">
        <v>193</v>
      </c>
      <c r="AX570" s="4">
        <v>1.5849</v>
      </c>
      <c r="AY570" s="4">
        <v>1.1698</v>
      </c>
      <c r="AZ570" s="4">
        <v>2.4698000000000002</v>
      </c>
      <c r="BA570" s="4">
        <v>14.023</v>
      </c>
      <c r="BB570" s="4">
        <v>11.95</v>
      </c>
      <c r="BC570" s="4">
        <v>0.85</v>
      </c>
      <c r="BD570" s="4">
        <v>17.481000000000002</v>
      </c>
      <c r="BE570" s="4">
        <v>1477.836</v>
      </c>
      <c r="BF570" s="4">
        <v>704.53399999999999</v>
      </c>
      <c r="BG570" s="4">
        <v>1.714</v>
      </c>
      <c r="BH570" s="4">
        <v>0</v>
      </c>
      <c r="BI570" s="4">
        <v>1.714</v>
      </c>
      <c r="BJ570" s="4">
        <v>1.2889999999999999</v>
      </c>
      <c r="BK570" s="4">
        <v>0</v>
      </c>
      <c r="BL570" s="4">
        <v>1.2889999999999999</v>
      </c>
      <c r="BM570" s="4">
        <v>147.8107</v>
      </c>
      <c r="BQ570" s="4">
        <v>502.411</v>
      </c>
      <c r="BR570" s="4">
        <v>0.48605399999999999</v>
      </c>
      <c r="BS570" s="4">
        <v>-5</v>
      </c>
      <c r="BT570" s="4">
        <v>-0.124266</v>
      </c>
      <c r="BU570" s="4">
        <v>11.877945</v>
      </c>
      <c r="BV570" s="4">
        <v>-2.510173</v>
      </c>
    </row>
    <row r="571" spans="1:74" x14ac:dyDescent="0.25">
      <c r="A571" s="2">
        <v>42067</v>
      </c>
      <c r="B571" s="3">
        <v>2.6703703703703702E-2</v>
      </c>
      <c r="C571" s="4">
        <v>8.3360000000000003</v>
      </c>
      <c r="D571" s="4">
        <v>5.8453999999999997</v>
      </c>
      <c r="E571" s="4">
        <v>58453.773280000001</v>
      </c>
      <c r="F571" s="4">
        <v>89.9</v>
      </c>
      <c r="G571" s="4">
        <v>-13</v>
      </c>
      <c r="H571" s="4">
        <v>20919.3</v>
      </c>
      <c r="J571" s="4">
        <v>3.8</v>
      </c>
      <c r="K571" s="4">
        <v>0.85189999999999999</v>
      </c>
      <c r="L571" s="4">
        <v>7.1007999999999996</v>
      </c>
      <c r="M571" s="4">
        <v>4.9794</v>
      </c>
      <c r="N571" s="4">
        <v>76.620099999999994</v>
      </c>
      <c r="O571" s="4">
        <v>0</v>
      </c>
      <c r="P571" s="4">
        <v>76.599999999999994</v>
      </c>
      <c r="Q571" s="4">
        <v>57.631900000000002</v>
      </c>
      <c r="R571" s="4">
        <v>0</v>
      </c>
      <c r="S571" s="4">
        <v>57.6</v>
      </c>
      <c r="T571" s="4">
        <v>20919.260600000001</v>
      </c>
      <c r="W571" s="4">
        <v>0</v>
      </c>
      <c r="X571" s="4">
        <v>3.2370000000000001</v>
      </c>
      <c r="Y571" s="4">
        <v>12.2</v>
      </c>
      <c r="Z571" s="4">
        <v>850</v>
      </c>
      <c r="AA571" s="4">
        <v>878</v>
      </c>
      <c r="AB571" s="4">
        <v>836</v>
      </c>
      <c r="AC571" s="4">
        <v>63</v>
      </c>
      <c r="AD571" s="4">
        <v>4.9000000000000004</v>
      </c>
      <c r="AE571" s="4">
        <v>0.11</v>
      </c>
      <c r="AF571" s="4">
        <v>981</v>
      </c>
      <c r="AG571" s="4">
        <v>-16</v>
      </c>
      <c r="AH571" s="4">
        <v>11</v>
      </c>
      <c r="AI571" s="4">
        <v>10</v>
      </c>
      <c r="AJ571" s="4">
        <v>191</v>
      </c>
      <c r="AK571" s="4">
        <v>140</v>
      </c>
      <c r="AL571" s="4">
        <v>2.8</v>
      </c>
      <c r="AM571" s="4">
        <v>195</v>
      </c>
      <c r="AN571" s="4" t="s">
        <v>155</v>
      </c>
      <c r="AO571" s="4">
        <v>2</v>
      </c>
      <c r="AP571" s="5">
        <v>0.86090277777777768</v>
      </c>
      <c r="AQ571" s="4">
        <v>47.158946</v>
      </c>
      <c r="AR571" s="4">
        <v>-88.488776000000001</v>
      </c>
      <c r="AS571" s="4">
        <v>315.10000000000002</v>
      </c>
      <c r="AT571" s="4">
        <v>38.700000000000003</v>
      </c>
      <c r="AU571" s="4">
        <v>12</v>
      </c>
      <c r="AV571" s="4">
        <v>10</v>
      </c>
      <c r="AW571" s="4" t="s">
        <v>193</v>
      </c>
      <c r="AX571" s="4">
        <v>1.6</v>
      </c>
      <c r="AY571" s="4">
        <v>1.0302</v>
      </c>
      <c r="AZ571" s="4">
        <v>2.0754999999999999</v>
      </c>
      <c r="BA571" s="4">
        <v>14.023</v>
      </c>
      <c r="BB571" s="4">
        <v>12.02</v>
      </c>
      <c r="BC571" s="4">
        <v>0.86</v>
      </c>
      <c r="BD571" s="4">
        <v>17.390999999999998</v>
      </c>
      <c r="BE571" s="4">
        <v>1519.0350000000001</v>
      </c>
      <c r="BF571" s="4">
        <v>677.98299999999995</v>
      </c>
      <c r="BG571" s="4">
        <v>1.716</v>
      </c>
      <c r="BH571" s="4">
        <v>0</v>
      </c>
      <c r="BI571" s="4">
        <v>1.716</v>
      </c>
      <c r="BJ571" s="4">
        <v>1.2909999999999999</v>
      </c>
      <c r="BK571" s="4">
        <v>0</v>
      </c>
      <c r="BL571" s="4">
        <v>1.2909999999999999</v>
      </c>
      <c r="BM571" s="4">
        <v>147.98910000000001</v>
      </c>
      <c r="BQ571" s="4">
        <v>503.51299999999998</v>
      </c>
      <c r="BR571" s="4">
        <v>0.48936000000000002</v>
      </c>
      <c r="BS571" s="4">
        <v>-5</v>
      </c>
      <c r="BT571" s="4">
        <v>-0.12367</v>
      </c>
      <c r="BU571" s="4">
        <v>11.958735000000001</v>
      </c>
      <c r="BV571" s="4">
        <v>-2.4981339999999999</v>
      </c>
    </row>
    <row r="572" spans="1:74" x14ac:dyDescent="0.25">
      <c r="A572" s="2">
        <v>42067</v>
      </c>
      <c r="B572" s="3">
        <v>2.6715277777777779E-2</v>
      </c>
      <c r="C572" s="4">
        <v>8.1809999999999992</v>
      </c>
      <c r="D572" s="4">
        <v>5.6471999999999998</v>
      </c>
      <c r="E572" s="4">
        <v>56472.231690000001</v>
      </c>
      <c r="F572" s="4">
        <v>89.8</v>
      </c>
      <c r="G572" s="4">
        <v>-13.1</v>
      </c>
      <c r="H572" s="4">
        <v>20671</v>
      </c>
      <c r="J572" s="4">
        <v>3.8</v>
      </c>
      <c r="K572" s="4">
        <v>0.85540000000000005</v>
      </c>
      <c r="L572" s="4">
        <v>6.9983000000000004</v>
      </c>
      <c r="M572" s="4">
        <v>4.8308</v>
      </c>
      <c r="N572" s="4">
        <v>76.818299999999994</v>
      </c>
      <c r="O572" s="4">
        <v>0</v>
      </c>
      <c r="P572" s="4">
        <v>76.8</v>
      </c>
      <c r="Q572" s="4">
        <v>57.780999999999999</v>
      </c>
      <c r="R572" s="4">
        <v>0</v>
      </c>
      <c r="S572" s="4">
        <v>57.8</v>
      </c>
      <c r="T572" s="4">
        <v>20670.960800000001</v>
      </c>
      <c r="W572" s="4">
        <v>0</v>
      </c>
      <c r="X572" s="4">
        <v>3.2507000000000001</v>
      </c>
      <c r="Y572" s="4">
        <v>12.2</v>
      </c>
      <c r="Z572" s="4">
        <v>848</v>
      </c>
      <c r="AA572" s="4">
        <v>877</v>
      </c>
      <c r="AB572" s="4">
        <v>837</v>
      </c>
      <c r="AC572" s="4">
        <v>63</v>
      </c>
      <c r="AD572" s="4">
        <v>4.9000000000000004</v>
      </c>
      <c r="AE572" s="4">
        <v>0.11</v>
      </c>
      <c r="AF572" s="4">
        <v>981</v>
      </c>
      <c r="AG572" s="4">
        <v>-16</v>
      </c>
      <c r="AH572" s="4">
        <v>11.268145000000001</v>
      </c>
      <c r="AI572" s="4">
        <v>10</v>
      </c>
      <c r="AJ572" s="4">
        <v>191</v>
      </c>
      <c r="AK572" s="4">
        <v>140</v>
      </c>
      <c r="AL572" s="4">
        <v>3.5</v>
      </c>
      <c r="AM572" s="4">
        <v>195</v>
      </c>
      <c r="AN572" s="4" t="s">
        <v>155</v>
      </c>
      <c r="AO572" s="4">
        <v>2</v>
      </c>
      <c r="AP572" s="5">
        <v>0.86092592592592598</v>
      </c>
      <c r="AQ572" s="4">
        <v>47.158932999999998</v>
      </c>
      <c r="AR572" s="4">
        <v>-88.488708000000003</v>
      </c>
      <c r="AS572" s="4">
        <v>315.10000000000002</v>
      </c>
      <c r="AT572" s="4">
        <v>38.9</v>
      </c>
      <c r="AU572" s="4">
        <v>12</v>
      </c>
      <c r="AV572" s="4">
        <v>10</v>
      </c>
      <c r="AW572" s="4" t="s">
        <v>193</v>
      </c>
      <c r="AX572" s="4">
        <v>1.7698</v>
      </c>
      <c r="AY572" s="4">
        <v>1</v>
      </c>
      <c r="AZ572" s="4">
        <v>2.0849000000000002</v>
      </c>
      <c r="BA572" s="4">
        <v>14.023</v>
      </c>
      <c r="BB572" s="4">
        <v>12.31</v>
      </c>
      <c r="BC572" s="4">
        <v>0.88</v>
      </c>
      <c r="BD572" s="4">
        <v>16.899000000000001</v>
      </c>
      <c r="BE572" s="4">
        <v>1526.92</v>
      </c>
      <c r="BF572" s="4">
        <v>670.851</v>
      </c>
      <c r="BG572" s="4">
        <v>1.7549999999999999</v>
      </c>
      <c r="BH572" s="4">
        <v>0</v>
      </c>
      <c r="BI572" s="4">
        <v>1.7549999999999999</v>
      </c>
      <c r="BJ572" s="4">
        <v>1.32</v>
      </c>
      <c r="BK572" s="4">
        <v>0</v>
      </c>
      <c r="BL572" s="4">
        <v>1.32</v>
      </c>
      <c r="BM572" s="4">
        <v>149.14410000000001</v>
      </c>
      <c r="BQ572" s="4">
        <v>515.69899999999996</v>
      </c>
      <c r="BR572" s="4">
        <v>0.47769800000000001</v>
      </c>
      <c r="BS572" s="4">
        <v>-5</v>
      </c>
      <c r="BT572" s="4">
        <v>-0.12080399999999999</v>
      </c>
      <c r="BU572" s="4">
        <v>11.673735000000001</v>
      </c>
      <c r="BV572" s="4">
        <v>-2.4402499999999998</v>
      </c>
    </row>
    <row r="573" spans="1:74" x14ac:dyDescent="0.25">
      <c r="A573" s="2">
        <v>42067</v>
      </c>
      <c r="B573" s="3">
        <v>2.6726851851851849E-2</v>
      </c>
      <c r="C573" s="4">
        <v>8.5399999999999991</v>
      </c>
      <c r="D573" s="4">
        <v>5.3906999999999998</v>
      </c>
      <c r="E573" s="4">
        <v>53907.196969999997</v>
      </c>
      <c r="F573" s="4">
        <v>91.5</v>
      </c>
      <c r="G573" s="4">
        <v>-13.1</v>
      </c>
      <c r="H573" s="4">
        <v>21200.6</v>
      </c>
      <c r="J573" s="4">
        <v>3.8</v>
      </c>
      <c r="K573" s="4">
        <v>0.85470000000000002</v>
      </c>
      <c r="L573" s="4">
        <v>7.2984999999999998</v>
      </c>
      <c r="M573" s="4">
        <v>4.6073000000000004</v>
      </c>
      <c r="N573" s="4">
        <v>78.202699999999993</v>
      </c>
      <c r="O573" s="4">
        <v>0</v>
      </c>
      <c r="P573" s="4">
        <v>78.2</v>
      </c>
      <c r="Q573" s="4">
        <v>58.822299999999998</v>
      </c>
      <c r="R573" s="4">
        <v>0</v>
      </c>
      <c r="S573" s="4">
        <v>58.8</v>
      </c>
      <c r="T573" s="4">
        <v>21200.5838</v>
      </c>
      <c r="W573" s="4">
        <v>0</v>
      </c>
      <c r="X573" s="4">
        <v>3.2477999999999998</v>
      </c>
      <c r="Y573" s="4">
        <v>12.2</v>
      </c>
      <c r="Z573" s="4">
        <v>849</v>
      </c>
      <c r="AA573" s="4">
        <v>876</v>
      </c>
      <c r="AB573" s="4">
        <v>838</v>
      </c>
      <c r="AC573" s="4">
        <v>63</v>
      </c>
      <c r="AD573" s="4">
        <v>4.9000000000000004</v>
      </c>
      <c r="AE573" s="4">
        <v>0.11</v>
      </c>
      <c r="AF573" s="4">
        <v>981</v>
      </c>
      <c r="AG573" s="4">
        <v>-16</v>
      </c>
      <c r="AH573" s="4">
        <v>12</v>
      </c>
      <c r="AI573" s="4">
        <v>10</v>
      </c>
      <c r="AJ573" s="4">
        <v>191.3</v>
      </c>
      <c r="AK573" s="4">
        <v>140.30000000000001</v>
      </c>
      <c r="AL573" s="4">
        <v>3.9</v>
      </c>
      <c r="AM573" s="4">
        <v>195</v>
      </c>
      <c r="AN573" s="4" t="s">
        <v>155</v>
      </c>
      <c r="AO573" s="4">
        <v>2</v>
      </c>
      <c r="AP573" s="5">
        <v>0.86092592592592598</v>
      </c>
      <c r="AQ573" s="4">
        <v>47.158920000000002</v>
      </c>
      <c r="AR573" s="4">
        <v>-88.488513999999995</v>
      </c>
      <c r="AS573" s="4">
        <v>315.2</v>
      </c>
      <c r="AT573" s="4">
        <v>40.6</v>
      </c>
      <c r="AU573" s="4">
        <v>12</v>
      </c>
      <c r="AV573" s="4">
        <v>10</v>
      </c>
      <c r="AW573" s="4" t="s">
        <v>193</v>
      </c>
      <c r="AX573" s="4">
        <v>1.3754999999999999</v>
      </c>
      <c r="AY573" s="4">
        <v>1</v>
      </c>
      <c r="AZ573" s="4">
        <v>1.7604</v>
      </c>
      <c r="BA573" s="4">
        <v>14.023</v>
      </c>
      <c r="BB573" s="4">
        <v>12.24</v>
      </c>
      <c r="BC573" s="4">
        <v>0.87</v>
      </c>
      <c r="BD573" s="4">
        <v>17.004000000000001</v>
      </c>
      <c r="BE573" s="4">
        <v>1577.673</v>
      </c>
      <c r="BF573" s="4">
        <v>633.87800000000004</v>
      </c>
      <c r="BG573" s="4">
        <v>1.77</v>
      </c>
      <c r="BH573" s="4">
        <v>0</v>
      </c>
      <c r="BI573" s="4">
        <v>1.77</v>
      </c>
      <c r="BJ573" s="4">
        <v>1.3320000000000001</v>
      </c>
      <c r="BK573" s="4">
        <v>0</v>
      </c>
      <c r="BL573" s="4">
        <v>1.3320000000000001</v>
      </c>
      <c r="BM573" s="4">
        <v>151.54759999999999</v>
      </c>
      <c r="BQ573" s="4">
        <v>510.46300000000002</v>
      </c>
      <c r="BR573" s="4">
        <v>0.54434000000000005</v>
      </c>
      <c r="BS573" s="4">
        <v>-5</v>
      </c>
      <c r="BT573" s="4">
        <v>-0.12245300000000001</v>
      </c>
      <c r="BU573" s="4">
        <v>13.302301</v>
      </c>
      <c r="BV573" s="4">
        <v>-2.473541</v>
      </c>
    </row>
    <row r="574" spans="1:74" x14ac:dyDescent="0.25">
      <c r="A574" s="2">
        <v>42067</v>
      </c>
      <c r="B574" s="3">
        <v>2.6738425925925926E-2</v>
      </c>
      <c r="C574" s="4">
        <v>8.891</v>
      </c>
      <c r="D574" s="4">
        <v>4.8822999999999999</v>
      </c>
      <c r="E574" s="4">
        <v>48822.652889999998</v>
      </c>
      <c r="F574" s="4">
        <v>96.3</v>
      </c>
      <c r="G574" s="4">
        <v>-13.1</v>
      </c>
      <c r="H574" s="4">
        <v>21391.3</v>
      </c>
      <c r="J574" s="4">
        <v>3.8</v>
      </c>
      <c r="K574" s="4">
        <v>0.85670000000000002</v>
      </c>
      <c r="L574" s="4">
        <v>7.6163999999999996</v>
      </c>
      <c r="M574" s="4">
        <v>4.1825000000000001</v>
      </c>
      <c r="N574" s="4">
        <v>82.466800000000006</v>
      </c>
      <c r="O574" s="4">
        <v>0</v>
      </c>
      <c r="P574" s="4">
        <v>82.5</v>
      </c>
      <c r="Q574" s="4">
        <v>62.029699999999998</v>
      </c>
      <c r="R574" s="4">
        <v>0</v>
      </c>
      <c r="S574" s="4">
        <v>62</v>
      </c>
      <c r="T574" s="4">
        <v>21391.2677</v>
      </c>
      <c r="W574" s="4">
        <v>0</v>
      </c>
      <c r="X574" s="4">
        <v>3.2553000000000001</v>
      </c>
      <c r="Y574" s="4">
        <v>12.3</v>
      </c>
      <c r="Z574" s="4">
        <v>849</v>
      </c>
      <c r="AA574" s="4">
        <v>875</v>
      </c>
      <c r="AB574" s="4">
        <v>838</v>
      </c>
      <c r="AC574" s="4">
        <v>63</v>
      </c>
      <c r="AD574" s="4">
        <v>4.9000000000000004</v>
      </c>
      <c r="AE574" s="4">
        <v>0.11</v>
      </c>
      <c r="AF574" s="4">
        <v>981</v>
      </c>
      <c r="AG574" s="4">
        <v>-16</v>
      </c>
      <c r="AH574" s="4">
        <v>12</v>
      </c>
      <c r="AI574" s="4">
        <v>10</v>
      </c>
      <c r="AJ574" s="4">
        <v>192</v>
      </c>
      <c r="AK574" s="4">
        <v>140.69999999999999</v>
      </c>
      <c r="AL574" s="4">
        <v>4</v>
      </c>
      <c r="AM574" s="4">
        <v>195</v>
      </c>
      <c r="AN574" s="4" t="s">
        <v>155</v>
      </c>
      <c r="AO574" s="4">
        <v>2</v>
      </c>
      <c r="AP574" s="5">
        <v>0.86093750000000002</v>
      </c>
      <c r="AQ574" s="4">
        <v>47.158918</v>
      </c>
      <c r="AR574" s="4">
        <v>-88.488050000000001</v>
      </c>
      <c r="AS574" s="4">
        <v>315.5</v>
      </c>
      <c r="AT574" s="4">
        <v>41.4</v>
      </c>
      <c r="AU574" s="4">
        <v>12</v>
      </c>
      <c r="AV574" s="4">
        <v>9</v>
      </c>
      <c r="AW574" s="4" t="s">
        <v>197</v>
      </c>
      <c r="AX574" s="4">
        <v>1.4698</v>
      </c>
      <c r="AY574" s="4">
        <v>1</v>
      </c>
      <c r="AZ574" s="4">
        <v>1.7848999999999999</v>
      </c>
      <c r="BA574" s="4">
        <v>14.023</v>
      </c>
      <c r="BB574" s="4">
        <v>12.41</v>
      </c>
      <c r="BC574" s="4">
        <v>0.89</v>
      </c>
      <c r="BD574" s="4">
        <v>16.731999999999999</v>
      </c>
      <c r="BE574" s="4">
        <v>1656.8050000000001</v>
      </c>
      <c r="BF574" s="4">
        <v>579.072</v>
      </c>
      <c r="BG574" s="4">
        <v>1.879</v>
      </c>
      <c r="BH574" s="4">
        <v>0</v>
      </c>
      <c r="BI574" s="4">
        <v>1.879</v>
      </c>
      <c r="BJ574" s="4">
        <v>1.413</v>
      </c>
      <c r="BK574" s="4">
        <v>0</v>
      </c>
      <c r="BL574" s="4">
        <v>1.413</v>
      </c>
      <c r="BM574" s="4">
        <v>153.8792</v>
      </c>
      <c r="BQ574" s="4">
        <v>514.89200000000005</v>
      </c>
      <c r="BR574" s="4">
        <v>0.59218199999999999</v>
      </c>
      <c r="BS574" s="4">
        <v>-5</v>
      </c>
      <c r="BT574" s="4">
        <v>-0.120727</v>
      </c>
      <c r="BU574" s="4">
        <v>14.471444</v>
      </c>
      <c r="BV574" s="4">
        <v>-2.4386909999999999</v>
      </c>
    </row>
    <row r="575" spans="1:74" x14ac:dyDescent="0.25">
      <c r="A575" s="2">
        <v>42067</v>
      </c>
      <c r="B575" s="3">
        <v>2.6749999999999999E-2</v>
      </c>
      <c r="C575" s="4">
        <v>8.9309999999999992</v>
      </c>
      <c r="D575" s="4">
        <v>4.6516999999999999</v>
      </c>
      <c r="E575" s="4">
        <v>46516.867769999997</v>
      </c>
      <c r="F575" s="4">
        <v>114.8</v>
      </c>
      <c r="G575" s="4">
        <v>-13.1</v>
      </c>
      <c r="H575" s="4">
        <v>21338.9</v>
      </c>
      <c r="J575" s="4">
        <v>3.8</v>
      </c>
      <c r="K575" s="4">
        <v>0.85860000000000003</v>
      </c>
      <c r="L575" s="4">
        <v>7.6677999999999997</v>
      </c>
      <c r="M575" s="4">
        <v>3.9939</v>
      </c>
      <c r="N575" s="4">
        <v>98.601699999999994</v>
      </c>
      <c r="O575" s="4">
        <v>0</v>
      </c>
      <c r="P575" s="4">
        <v>98.6</v>
      </c>
      <c r="Q575" s="4">
        <v>74.165999999999997</v>
      </c>
      <c r="R575" s="4">
        <v>0</v>
      </c>
      <c r="S575" s="4">
        <v>74.2</v>
      </c>
      <c r="T575" s="4">
        <v>21338.889200000001</v>
      </c>
      <c r="W575" s="4">
        <v>0</v>
      </c>
      <c r="X575" s="4">
        <v>3.2625999999999999</v>
      </c>
      <c r="Y575" s="4">
        <v>12.4</v>
      </c>
      <c r="Z575" s="4">
        <v>849</v>
      </c>
      <c r="AA575" s="4">
        <v>875</v>
      </c>
      <c r="AB575" s="4">
        <v>839</v>
      </c>
      <c r="AC575" s="4">
        <v>63</v>
      </c>
      <c r="AD575" s="4">
        <v>4.9000000000000004</v>
      </c>
      <c r="AE575" s="4">
        <v>0.11</v>
      </c>
      <c r="AF575" s="4">
        <v>981</v>
      </c>
      <c r="AG575" s="4">
        <v>-16</v>
      </c>
      <c r="AH575" s="4">
        <v>12</v>
      </c>
      <c r="AI575" s="4">
        <v>10</v>
      </c>
      <c r="AJ575" s="4">
        <v>192</v>
      </c>
      <c r="AK575" s="4">
        <v>140</v>
      </c>
      <c r="AL575" s="4">
        <v>3.9</v>
      </c>
      <c r="AM575" s="4">
        <v>195</v>
      </c>
      <c r="AN575" s="4" t="s">
        <v>155</v>
      </c>
      <c r="AO575" s="4">
        <v>2</v>
      </c>
      <c r="AP575" s="5">
        <v>0.8609606481481481</v>
      </c>
      <c r="AQ575" s="4">
        <v>47.158918</v>
      </c>
      <c r="AR575" s="4">
        <v>-88.487972999999997</v>
      </c>
      <c r="AS575" s="4">
        <v>315.5</v>
      </c>
      <c r="AT575" s="4">
        <v>43</v>
      </c>
      <c r="AU575" s="4">
        <v>12</v>
      </c>
      <c r="AV575" s="4">
        <v>9</v>
      </c>
      <c r="AW575" s="4" t="s">
        <v>197</v>
      </c>
      <c r="AX575" s="4">
        <v>1.5849</v>
      </c>
      <c r="AY575" s="4">
        <v>1</v>
      </c>
      <c r="AZ575" s="4">
        <v>1.8849</v>
      </c>
      <c r="BA575" s="4">
        <v>14.023</v>
      </c>
      <c r="BB575" s="4">
        <v>12.59</v>
      </c>
      <c r="BC575" s="4">
        <v>0.9</v>
      </c>
      <c r="BD575" s="4">
        <v>16.47</v>
      </c>
      <c r="BE575" s="4">
        <v>1685.261</v>
      </c>
      <c r="BF575" s="4">
        <v>558.68700000000001</v>
      </c>
      <c r="BG575" s="4">
        <v>2.2690000000000001</v>
      </c>
      <c r="BH575" s="4">
        <v>0</v>
      </c>
      <c r="BI575" s="4">
        <v>2.2690000000000001</v>
      </c>
      <c r="BJ575" s="4">
        <v>1.7070000000000001</v>
      </c>
      <c r="BK575" s="4">
        <v>0</v>
      </c>
      <c r="BL575" s="4">
        <v>1.7070000000000001</v>
      </c>
      <c r="BM575" s="4">
        <v>155.09180000000001</v>
      </c>
      <c r="BQ575" s="4">
        <v>521.39099999999996</v>
      </c>
      <c r="BR575" s="4">
        <v>0.57097900000000001</v>
      </c>
      <c r="BS575" s="4">
        <v>-5</v>
      </c>
      <c r="BT575" s="4">
        <v>-0.119185</v>
      </c>
      <c r="BU575" s="4">
        <v>13.9533</v>
      </c>
      <c r="BV575" s="4">
        <v>-2.4075329999999999</v>
      </c>
    </row>
    <row r="576" spans="1:74" x14ac:dyDescent="0.25">
      <c r="A576" s="2">
        <v>42067</v>
      </c>
      <c r="B576" s="3">
        <v>2.6761574074074077E-2</v>
      </c>
      <c r="C576" s="4">
        <v>8.6859999999999999</v>
      </c>
      <c r="D576" s="4">
        <v>5.1632999999999996</v>
      </c>
      <c r="E576" s="4">
        <v>51632.985820000002</v>
      </c>
      <c r="F576" s="4">
        <v>143</v>
      </c>
      <c r="G576" s="4">
        <v>-13.1</v>
      </c>
      <c r="H576" s="4">
        <v>21216.1</v>
      </c>
      <c r="J576" s="4">
        <v>3.9</v>
      </c>
      <c r="K576" s="4">
        <v>0.85570000000000002</v>
      </c>
      <c r="L576" s="4">
        <v>7.4322999999999997</v>
      </c>
      <c r="M576" s="4">
        <v>4.4183000000000003</v>
      </c>
      <c r="N576" s="4">
        <v>122.3317</v>
      </c>
      <c r="O576" s="4">
        <v>0</v>
      </c>
      <c r="P576" s="4">
        <v>122.3</v>
      </c>
      <c r="Q576" s="4">
        <v>92.015100000000004</v>
      </c>
      <c r="R576" s="4">
        <v>0</v>
      </c>
      <c r="S576" s="4">
        <v>92</v>
      </c>
      <c r="T576" s="4">
        <v>21216.1</v>
      </c>
      <c r="W576" s="4">
        <v>0</v>
      </c>
      <c r="X576" s="4">
        <v>3.3372000000000002</v>
      </c>
      <c r="Y576" s="4">
        <v>12.5</v>
      </c>
      <c r="Z576" s="4">
        <v>848</v>
      </c>
      <c r="AA576" s="4">
        <v>875</v>
      </c>
      <c r="AB576" s="4">
        <v>838</v>
      </c>
      <c r="AC576" s="4">
        <v>63</v>
      </c>
      <c r="AD576" s="4">
        <v>4.9000000000000004</v>
      </c>
      <c r="AE576" s="4">
        <v>0.11</v>
      </c>
      <c r="AF576" s="4">
        <v>981</v>
      </c>
      <c r="AG576" s="4">
        <v>-16</v>
      </c>
      <c r="AH576" s="4">
        <v>12</v>
      </c>
      <c r="AI576" s="4">
        <v>10</v>
      </c>
      <c r="AJ576" s="4">
        <v>192</v>
      </c>
      <c r="AK576" s="4">
        <v>140</v>
      </c>
      <c r="AL576" s="4">
        <v>3.8</v>
      </c>
      <c r="AM576" s="4">
        <v>195</v>
      </c>
      <c r="AN576" s="4" t="s">
        <v>155</v>
      </c>
      <c r="AO576" s="4">
        <v>2</v>
      </c>
      <c r="AP576" s="5">
        <v>0.8609606481481481</v>
      </c>
      <c r="AQ576" s="4">
        <v>47.158926000000001</v>
      </c>
      <c r="AR576" s="4">
        <v>-88.487514000000004</v>
      </c>
      <c r="AS576" s="4">
        <v>315.10000000000002</v>
      </c>
      <c r="AT576" s="4">
        <v>44.6</v>
      </c>
      <c r="AU576" s="4">
        <v>12</v>
      </c>
      <c r="AV576" s="4">
        <v>9</v>
      </c>
      <c r="AW576" s="4" t="s">
        <v>197</v>
      </c>
      <c r="AX576" s="4">
        <v>1.7698</v>
      </c>
      <c r="AY576" s="4">
        <v>1.1698</v>
      </c>
      <c r="AZ576" s="4">
        <v>2.1547000000000001</v>
      </c>
      <c r="BA576" s="4">
        <v>14.023</v>
      </c>
      <c r="BB576" s="4">
        <v>12.33</v>
      </c>
      <c r="BC576" s="4">
        <v>0.88</v>
      </c>
      <c r="BD576" s="4">
        <v>16.863</v>
      </c>
      <c r="BE576" s="4">
        <v>1612.79</v>
      </c>
      <c r="BF576" s="4">
        <v>610.21400000000006</v>
      </c>
      <c r="BG576" s="4">
        <v>2.78</v>
      </c>
      <c r="BH576" s="4">
        <v>0</v>
      </c>
      <c r="BI576" s="4">
        <v>2.78</v>
      </c>
      <c r="BJ576" s="4">
        <v>2.0910000000000002</v>
      </c>
      <c r="BK576" s="4">
        <v>0</v>
      </c>
      <c r="BL576" s="4">
        <v>2.0910000000000002</v>
      </c>
      <c r="BM576" s="4">
        <v>152.24359999999999</v>
      </c>
      <c r="BQ576" s="4">
        <v>526.55100000000004</v>
      </c>
      <c r="BR576" s="4">
        <v>0.50213200000000002</v>
      </c>
      <c r="BS576" s="4">
        <v>-5</v>
      </c>
      <c r="BT576" s="4">
        <v>-0.117271</v>
      </c>
      <c r="BU576" s="4">
        <v>12.270848000000001</v>
      </c>
      <c r="BV576" s="4">
        <v>-2.3688690000000001</v>
      </c>
    </row>
    <row r="577" spans="1:74" x14ac:dyDescent="0.25">
      <c r="A577" s="2">
        <v>42067</v>
      </c>
      <c r="B577" s="3">
        <v>2.6773148148148147E-2</v>
      </c>
      <c r="C577" s="4">
        <v>8.44</v>
      </c>
      <c r="D577" s="4">
        <v>5.5324999999999998</v>
      </c>
      <c r="E577" s="4">
        <v>55325.162340000003</v>
      </c>
      <c r="F577" s="4">
        <v>148</v>
      </c>
      <c r="G577" s="4">
        <v>-13.2</v>
      </c>
      <c r="H577" s="4">
        <v>21410</v>
      </c>
      <c r="J577" s="4">
        <v>3.9</v>
      </c>
      <c r="K577" s="4">
        <v>0.85389999999999999</v>
      </c>
      <c r="L577" s="4">
        <v>7.2065999999999999</v>
      </c>
      <c r="M577" s="4">
        <v>4.7240000000000002</v>
      </c>
      <c r="N577" s="4">
        <v>126.33499999999999</v>
      </c>
      <c r="O577" s="4">
        <v>0</v>
      </c>
      <c r="P577" s="4">
        <v>126.3</v>
      </c>
      <c r="Q577" s="4">
        <v>95.026399999999995</v>
      </c>
      <c r="R577" s="4">
        <v>0</v>
      </c>
      <c r="S577" s="4">
        <v>95</v>
      </c>
      <c r="T577" s="4">
        <v>21409.966100000001</v>
      </c>
      <c r="W577" s="4">
        <v>0</v>
      </c>
      <c r="X577" s="4">
        <v>3.3300999999999998</v>
      </c>
      <c r="Y577" s="4">
        <v>12.4</v>
      </c>
      <c r="Z577" s="4">
        <v>848</v>
      </c>
      <c r="AA577" s="4">
        <v>876</v>
      </c>
      <c r="AB577" s="4">
        <v>839</v>
      </c>
      <c r="AC577" s="4">
        <v>63</v>
      </c>
      <c r="AD577" s="4">
        <v>4.9000000000000004</v>
      </c>
      <c r="AE577" s="4">
        <v>0.11</v>
      </c>
      <c r="AF577" s="4">
        <v>981</v>
      </c>
      <c r="AG577" s="4">
        <v>-16</v>
      </c>
      <c r="AH577" s="4">
        <v>12</v>
      </c>
      <c r="AI577" s="4">
        <v>10</v>
      </c>
      <c r="AJ577" s="4">
        <v>192</v>
      </c>
      <c r="AK577" s="4">
        <v>140</v>
      </c>
      <c r="AL577" s="4">
        <v>3.8</v>
      </c>
      <c r="AM577" s="4">
        <v>195</v>
      </c>
      <c r="AN577" s="4" t="s">
        <v>155</v>
      </c>
      <c r="AO577" s="4">
        <v>2</v>
      </c>
      <c r="AP577" s="5">
        <v>0.8609837962962964</v>
      </c>
      <c r="AQ577" s="4">
        <v>47.158926999999998</v>
      </c>
      <c r="AR577" s="4">
        <v>-88.487431999999998</v>
      </c>
      <c r="AS577" s="4">
        <v>315</v>
      </c>
      <c r="AT577" s="4">
        <v>45.4</v>
      </c>
      <c r="AU577" s="4">
        <v>12</v>
      </c>
      <c r="AV577" s="4">
        <v>9</v>
      </c>
      <c r="AW577" s="4" t="s">
        <v>197</v>
      </c>
      <c r="AX577" s="4">
        <v>1.8849</v>
      </c>
      <c r="AY577" s="4">
        <v>1.0302</v>
      </c>
      <c r="AZ577" s="4">
        <v>2.2848999999999999</v>
      </c>
      <c r="BA577" s="4">
        <v>14.023</v>
      </c>
      <c r="BB577" s="4">
        <v>12.17</v>
      </c>
      <c r="BC577" s="4">
        <v>0.87</v>
      </c>
      <c r="BD577" s="4">
        <v>17.114000000000001</v>
      </c>
      <c r="BE577" s="4">
        <v>1552.7239999999999</v>
      </c>
      <c r="BF577" s="4">
        <v>647.81600000000003</v>
      </c>
      <c r="BG577" s="4">
        <v>2.851</v>
      </c>
      <c r="BH577" s="4">
        <v>0</v>
      </c>
      <c r="BI577" s="4">
        <v>2.851</v>
      </c>
      <c r="BJ577" s="4">
        <v>2.1440000000000001</v>
      </c>
      <c r="BK577" s="4">
        <v>0</v>
      </c>
      <c r="BL577" s="4">
        <v>2.1440000000000001</v>
      </c>
      <c r="BM577" s="4">
        <v>152.5453</v>
      </c>
      <c r="BQ577" s="4">
        <v>521.69299999999998</v>
      </c>
      <c r="BR577" s="4">
        <v>0.46263100000000001</v>
      </c>
      <c r="BS577" s="4">
        <v>-5</v>
      </c>
      <c r="BT577" s="4">
        <v>-0.11799999999999999</v>
      </c>
      <c r="BU577" s="4">
        <v>11.305554000000001</v>
      </c>
      <c r="BV577" s="4">
        <v>-2.3835999999999999</v>
      </c>
    </row>
    <row r="578" spans="1:74" x14ac:dyDescent="0.25">
      <c r="A578" s="2">
        <v>42067</v>
      </c>
      <c r="B578" s="3">
        <v>2.6784722222222224E-2</v>
      </c>
      <c r="C578" s="4">
        <v>8.4809999999999999</v>
      </c>
      <c r="D578" s="4">
        <v>5.5408999999999997</v>
      </c>
      <c r="E578" s="4">
        <v>55409.090909999999</v>
      </c>
      <c r="F578" s="4">
        <v>141.80000000000001</v>
      </c>
      <c r="G578" s="4">
        <v>-18</v>
      </c>
      <c r="H578" s="4">
        <v>21598.1</v>
      </c>
      <c r="J578" s="4">
        <v>4</v>
      </c>
      <c r="K578" s="4">
        <v>0.85319999999999996</v>
      </c>
      <c r="L578" s="4">
        <v>7.2366999999999999</v>
      </c>
      <c r="M578" s="4">
        <v>4.7276999999999996</v>
      </c>
      <c r="N578" s="4">
        <v>120.9675</v>
      </c>
      <c r="O578" s="4">
        <v>0</v>
      </c>
      <c r="P578" s="4">
        <v>121</v>
      </c>
      <c r="Q578" s="4">
        <v>90.989000000000004</v>
      </c>
      <c r="R578" s="4">
        <v>0</v>
      </c>
      <c r="S578" s="4">
        <v>91</v>
      </c>
      <c r="T578" s="4">
        <v>21598.065900000001</v>
      </c>
      <c r="W578" s="4">
        <v>0</v>
      </c>
      <c r="X578" s="4">
        <v>3.4129</v>
      </c>
      <c r="Y578" s="4">
        <v>12.4</v>
      </c>
      <c r="Z578" s="4">
        <v>849</v>
      </c>
      <c r="AA578" s="4">
        <v>876</v>
      </c>
      <c r="AB578" s="4">
        <v>839</v>
      </c>
      <c r="AC578" s="4">
        <v>63</v>
      </c>
      <c r="AD578" s="4">
        <v>4.9000000000000004</v>
      </c>
      <c r="AE578" s="4">
        <v>0.11</v>
      </c>
      <c r="AF578" s="4">
        <v>981</v>
      </c>
      <c r="AG578" s="4">
        <v>-16</v>
      </c>
      <c r="AH578" s="4">
        <v>12</v>
      </c>
      <c r="AI578" s="4">
        <v>10</v>
      </c>
      <c r="AJ578" s="4">
        <v>192</v>
      </c>
      <c r="AK578" s="4">
        <v>140.30000000000001</v>
      </c>
      <c r="AL578" s="4">
        <v>3.7</v>
      </c>
      <c r="AM578" s="4">
        <v>195</v>
      </c>
      <c r="AN578" s="4" t="s">
        <v>155</v>
      </c>
      <c r="AO578" s="4">
        <v>2</v>
      </c>
      <c r="AP578" s="5">
        <v>0.8609837962962964</v>
      </c>
      <c r="AQ578" s="4">
        <v>47.158928000000003</v>
      </c>
      <c r="AR578" s="4">
        <v>-88.487200000000001</v>
      </c>
      <c r="AS578" s="4">
        <v>314.60000000000002</v>
      </c>
      <c r="AT578" s="4">
        <v>45.2</v>
      </c>
      <c r="AU578" s="4">
        <v>12</v>
      </c>
      <c r="AV578" s="4">
        <v>9</v>
      </c>
      <c r="AW578" s="4" t="s">
        <v>197</v>
      </c>
      <c r="AX578" s="4">
        <v>1.5607390000000001</v>
      </c>
      <c r="AY578" s="4">
        <v>1.0848150000000001</v>
      </c>
      <c r="AZ578" s="4">
        <v>2.3848150000000001</v>
      </c>
      <c r="BA578" s="4">
        <v>14.023</v>
      </c>
      <c r="BB578" s="4">
        <v>12.11</v>
      </c>
      <c r="BC578" s="4">
        <v>0.86</v>
      </c>
      <c r="BD578" s="4">
        <v>17.202000000000002</v>
      </c>
      <c r="BE578" s="4">
        <v>1553.385</v>
      </c>
      <c r="BF578" s="4">
        <v>645.9</v>
      </c>
      <c r="BG578" s="4">
        <v>2.7189999999999999</v>
      </c>
      <c r="BH578" s="4">
        <v>0</v>
      </c>
      <c r="BI578" s="4">
        <v>2.7189999999999999</v>
      </c>
      <c r="BJ578" s="4">
        <v>2.0449999999999999</v>
      </c>
      <c r="BK578" s="4">
        <v>0</v>
      </c>
      <c r="BL578" s="4">
        <v>2.0449999999999999</v>
      </c>
      <c r="BM578" s="4">
        <v>153.31209999999999</v>
      </c>
      <c r="BQ578" s="4">
        <v>532.67899999999997</v>
      </c>
      <c r="BR578" s="4">
        <v>0.47551900000000002</v>
      </c>
      <c r="BS578" s="4">
        <v>-5</v>
      </c>
      <c r="BT578" s="4">
        <v>-0.118269</v>
      </c>
      <c r="BU578" s="4">
        <v>11.620507</v>
      </c>
      <c r="BV578" s="4">
        <v>-2.3890280000000002</v>
      </c>
    </row>
    <row r="579" spans="1:74" x14ac:dyDescent="0.25">
      <c r="A579" s="2">
        <v>42067</v>
      </c>
      <c r="B579" s="3">
        <v>2.6796296296296294E-2</v>
      </c>
      <c r="C579" s="4">
        <v>8.7010000000000005</v>
      </c>
      <c r="D579" s="4">
        <v>5.2130000000000001</v>
      </c>
      <c r="E579" s="4">
        <v>52129.562230000003</v>
      </c>
      <c r="F579" s="4">
        <v>117.5</v>
      </c>
      <c r="G579" s="4">
        <v>-16</v>
      </c>
      <c r="H579" s="4">
        <v>21232.5</v>
      </c>
      <c r="J579" s="4">
        <v>3.9</v>
      </c>
      <c r="K579" s="4">
        <v>0.85509999999999997</v>
      </c>
      <c r="L579" s="4">
        <v>7.4398</v>
      </c>
      <c r="M579" s="4">
        <v>4.4573999999999998</v>
      </c>
      <c r="N579" s="4">
        <v>100.4538</v>
      </c>
      <c r="O579" s="4">
        <v>0</v>
      </c>
      <c r="P579" s="4">
        <v>100.5</v>
      </c>
      <c r="Q579" s="4">
        <v>75.559100000000001</v>
      </c>
      <c r="R579" s="4">
        <v>0</v>
      </c>
      <c r="S579" s="4">
        <v>75.599999999999994</v>
      </c>
      <c r="T579" s="4">
        <v>21232.472399999999</v>
      </c>
      <c r="W579" s="4">
        <v>0</v>
      </c>
      <c r="X579" s="4">
        <v>3.3347000000000002</v>
      </c>
      <c r="Y579" s="4">
        <v>12.5</v>
      </c>
      <c r="Z579" s="4">
        <v>849</v>
      </c>
      <c r="AA579" s="4">
        <v>876</v>
      </c>
      <c r="AB579" s="4">
        <v>839</v>
      </c>
      <c r="AC579" s="4">
        <v>63</v>
      </c>
      <c r="AD579" s="4">
        <v>4.9000000000000004</v>
      </c>
      <c r="AE579" s="4">
        <v>0.11</v>
      </c>
      <c r="AF579" s="4">
        <v>981</v>
      </c>
      <c r="AG579" s="4">
        <v>-16</v>
      </c>
      <c r="AH579" s="4">
        <v>11.732267999999999</v>
      </c>
      <c r="AI579" s="4">
        <v>10</v>
      </c>
      <c r="AJ579" s="4">
        <v>192</v>
      </c>
      <c r="AK579" s="4">
        <v>140.69999999999999</v>
      </c>
      <c r="AL579" s="4">
        <v>3.7</v>
      </c>
      <c r="AM579" s="4">
        <v>195</v>
      </c>
      <c r="AN579" s="4" t="s">
        <v>155</v>
      </c>
      <c r="AO579" s="4">
        <v>2</v>
      </c>
      <c r="AP579" s="5">
        <v>0.86099537037037033</v>
      </c>
      <c r="AQ579" s="4">
        <v>47.158911000000003</v>
      </c>
      <c r="AR579" s="4">
        <v>-88.486706999999996</v>
      </c>
      <c r="AS579" s="4">
        <v>314.10000000000002</v>
      </c>
      <c r="AT579" s="4">
        <v>45</v>
      </c>
      <c r="AU579" s="4">
        <v>12</v>
      </c>
      <c r="AV579" s="4">
        <v>9</v>
      </c>
      <c r="AW579" s="4" t="s">
        <v>197</v>
      </c>
      <c r="AX579" s="4">
        <v>1.66977</v>
      </c>
      <c r="AY579" s="4">
        <v>1.3546549999999999</v>
      </c>
      <c r="AZ579" s="4">
        <v>2.5697700000000001</v>
      </c>
      <c r="BA579" s="4">
        <v>14.023</v>
      </c>
      <c r="BB579" s="4">
        <v>12.27</v>
      </c>
      <c r="BC579" s="4">
        <v>0.88</v>
      </c>
      <c r="BD579" s="4">
        <v>16.952000000000002</v>
      </c>
      <c r="BE579" s="4">
        <v>1608.847</v>
      </c>
      <c r="BF579" s="4">
        <v>613.48900000000003</v>
      </c>
      <c r="BG579" s="4">
        <v>2.2749999999999999</v>
      </c>
      <c r="BH579" s="4">
        <v>0</v>
      </c>
      <c r="BI579" s="4">
        <v>2.2749999999999999</v>
      </c>
      <c r="BJ579" s="4">
        <v>1.7110000000000001</v>
      </c>
      <c r="BK579" s="4">
        <v>0</v>
      </c>
      <c r="BL579" s="4">
        <v>1.7110000000000001</v>
      </c>
      <c r="BM579" s="4">
        <v>151.83539999999999</v>
      </c>
      <c r="BQ579" s="4">
        <v>524.33500000000004</v>
      </c>
      <c r="BR579" s="4">
        <v>0.42477799999999999</v>
      </c>
      <c r="BS579" s="4">
        <v>-5</v>
      </c>
      <c r="BT579" s="4">
        <v>-0.119535</v>
      </c>
      <c r="BU579" s="4">
        <v>10.380518</v>
      </c>
      <c r="BV579" s="4">
        <v>-2.4146160000000001</v>
      </c>
    </row>
    <row r="580" spans="1:74" x14ac:dyDescent="0.25">
      <c r="A580" s="2">
        <v>42067</v>
      </c>
      <c r="B580" s="3">
        <v>2.6807870370370371E-2</v>
      </c>
      <c r="C580" s="4">
        <v>7.7190000000000003</v>
      </c>
      <c r="D580" s="4">
        <v>4.6521999999999997</v>
      </c>
      <c r="E580" s="4">
        <v>46521.87399</v>
      </c>
      <c r="F580" s="4">
        <v>109.9</v>
      </c>
      <c r="G580" s="4">
        <v>-14.3</v>
      </c>
      <c r="H580" s="4">
        <v>22207.8</v>
      </c>
      <c r="J580" s="4">
        <v>3.9</v>
      </c>
      <c r="K580" s="4">
        <v>0.86729999999999996</v>
      </c>
      <c r="L580" s="4">
        <v>6.6947999999999999</v>
      </c>
      <c r="M580" s="4">
        <v>4.0347999999999997</v>
      </c>
      <c r="N580" s="4">
        <v>95.282300000000006</v>
      </c>
      <c r="O580" s="4">
        <v>0</v>
      </c>
      <c r="P580" s="4">
        <v>95.3</v>
      </c>
      <c r="Q580" s="4">
        <v>71.669200000000004</v>
      </c>
      <c r="R580" s="4">
        <v>0</v>
      </c>
      <c r="S580" s="4">
        <v>71.7</v>
      </c>
      <c r="T580" s="4">
        <v>22207.834599999998</v>
      </c>
      <c r="W580" s="4">
        <v>0</v>
      </c>
      <c r="X580" s="4">
        <v>3.3824000000000001</v>
      </c>
      <c r="Y580" s="4">
        <v>12.4</v>
      </c>
      <c r="Z580" s="4">
        <v>850</v>
      </c>
      <c r="AA580" s="4">
        <v>877</v>
      </c>
      <c r="AB580" s="4">
        <v>839</v>
      </c>
      <c r="AC580" s="4">
        <v>63</v>
      </c>
      <c r="AD580" s="4">
        <v>4.9000000000000004</v>
      </c>
      <c r="AE580" s="4">
        <v>0.11</v>
      </c>
      <c r="AF580" s="4">
        <v>981</v>
      </c>
      <c r="AG580" s="4">
        <v>-16</v>
      </c>
      <c r="AH580" s="4">
        <v>11.266733</v>
      </c>
      <c r="AI580" s="4">
        <v>10</v>
      </c>
      <c r="AJ580" s="4">
        <v>192</v>
      </c>
      <c r="AK580" s="4">
        <v>140</v>
      </c>
      <c r="AL580" s="4">
        <v>3.6</v>
      </c>
      <c r="AM580" s="4">
        <v>195</v>
      </c>
      <c r="AN580" s="4" t="s">
        <v>155</v>
      </c>
      <c r="AO580" s="4">
        <v>2</v>
      </c>
      <c r="AP580" s="5">
        <v>0.86101851851851852</v>
      </c>
      <c r="AQ580" s="4">
        <v>47.158907999999997</v>
      </c>
      <c r="AR580" s="4">
        <v>-88.486626999999999</v>
      </c>
      <c r="AS580" s="4">
        <v>314</v>
      </c>
      <c r="AT580" s="4">
        <v>45.3</v>
      </c>
      <c r="AU580" s="4">
        <v>12</v>
      </c>
      <c r="AV580" s="4">
        <v>8</v>
      </c>
      <c r="AW580" s="4" t="s">
        <v>209</v>
      </c>
      <c r="AX580" s="4">
        <v>1.7</v>
      </c>
      <c r="AY580" s="4">
        <v>1.4</v>
      </c>
      <c r="AZ580" s="4">
        <v>2.6</v>
      </c>
      <c r="BA580" s="4">
        <v>14.023</v>
      </c>
      <c r="BB580" s="4">
        <v>13.46</v>
      </c>
      <c r="BC580" s="4">
        <v>0.96</v>
      </c>
      <c r="BD580" s="4">
        <v>15.303000000000001</v>
      </c>
      <c r="BE580" s="4">
        <v>1567.74</v>
      </c>
      <c r="BF580" s="4">
        <v>601.35199999999998</v>
      </c>
      <c r="BG580" s="4">
        <v>2.3370000000000002</v>
      </c>
      <c r="BH580" s="4">
        <v>0</v>
      </c>
      <c r="BI580" s="4">
        <v>2.3370000000000002</v>
      </c>
      <c r="BJ580" s="4">
        <v>1.758</v>
      </c>
      <c r="BK580" s="4">
        <v>0</v>
      </c>
      <c r="BL580" s="4">
        <v>1.758</v>
      </c>
      <c r="BM580" s="4">
        <v>171.97300000000001</v>
      </c>
      <c r="BQ580" s="4">
        <v>575.91399999999999</v>
      </c>
      <c r="BR580" s="4">
        <v>0.34639599999999998</v>
      </c>
      <c r="BS580" s="4">
        <v>-5</v>
      </c>
      <c r="BT580" s="4">
        <v>-0.121267</v>
      </c>
      <c r="BU580" s="4">
        <v>8.4650429999999997</v>
      </c>
      <c r="BV580" s="4">
        <v>-2.4495879999999999</v>
      </c>
    </row>
    <row r="581" spans="1:74" x14ac:dyDescent="0.25">
      <c r="A581" s="2">
        <v>42067</v>
      </c>
      <c r="B581" s="3">
        <v>2.6819444444444441E-2</v>
      </c>
      <c r="C581" s="4">
        <v>5.2270000000000003</v>
      </c>
      <c r="D581" s="4">
        <v>3.6425000000000001</v>
      </c>
      <c r="E581" s="4">
        <v>36424.943460000002</v>
      </c>
      <c r="F581" s="4">
        <v>100.6</v>
      </c>
      <c r="G581" s="4">
        <v>-14.2</v>
      </c>
      <c r="H581" s="4">
        <v>35968.1</v>
      </c>
      <c r="J581" s="4">
        <v>3.8</v>
      </c>
      <c r="K581" s="4">
        <v>0.88370000000000004</v>
      </c>
      <c r="L581" s="4">
        <v>4.6188000000000002</v>
      </c>
      <c r="M581" s="4">
        <v>3.2189000000000001</v>
      </c>
      <c r="N581" s="4">
        <v>88.878900000000002</v>
      </c>
      <c r="O581" s="4">
        <v>0</v>
      </c>
      <c r="P581" s="4">
        <v>88.9</v>
      </c>
      <c r="Q581" s="4">
        <v>66.852699999999999</v>
      </c>
      <c r="R581" s="4">
        <v>0</v>
      </c>
      <c r="S581" s="4">
        <v>66.900000000000006</v>
      </c>
      <c r="T581" s="4">
        <v>35968.1443</v>
      </c>
      <c r="W581" s="4">
        <v>0</v>
      </c>
      <c r="X581" s="4">
        <v>3.3580999999999999</v>
      </c>
      <c r="Y581" s="4">
        <v>12.3</v>
      </c>
      <c r="Z581" s="4">
        <v>851</v>
      </c>
      <c r="AA581" s="4">
        <v>879</v>
      </c>
      <c r="AB581" s="4">
        <v>840</v>
      </c>
      <c r="AC581" s="4">
        <v>63</v>
      </c>
      <c r="AD581" s="4">
        <v>4.9000000000000004</v>
      </c>
      <c r="AE581" s="4">
        <v>0.11</v>
      </c>
      <c r="AF581" s="4">
        <v>981</v>
      </c>
      <c r="AG581" s="4">
        <v>-16</v>
      </c>
      <c r="AH581" s="4">
        <v>12</v>
      </c>
      <c r="AI581" s="4">
        <v>10</v>
      </c>
      <c r="AJ581" s="4">
        <v>192</v>
      </c>
      <c r="AK581" s="4">
        <v>140</v>
      </c>
      <c r="AL581" s="4">
        <v>3.4</v>
      </c>
      <c r="AM581" s="4">
        <v>195</v>
      </c>
      <c r="AN581" s="4" t="s">
        <v>155</v>
      </c>
      <c r="AO581" s="4">
        <v>2</v>
      </c>
      <c r="AP581" s="5">
        <v>0.86101851851851852</v>
      </c>
      <c r="AQ581" s="4">
        <v>47.158876999999997</v>
      </c>
      <c r="AR581" s="4">
        <v>-88.486400000000003</v>
      </c>
      <c r="AS581" s="4">
        <v>313.7</v>
      </c>
      <c r="AT581" s="4">
        <v>44.9</v>
      </c>
      <c r="AU581" s="4">
        <v>12</v>
      </c>
      <c r="AV581" s="4">
        <v>8</v>
      </c>
      <c r="AW581" s="4" t="s">
        <v>209</v>
      </c>
      <c r="AX581" s="4">
        <v>1.7848999999999999</v>
      </c>
      <c r="AY581" s="4">
        <v>1.0604</v>
      </c>
      <c r="AZ581" s="4">
        <v>2.6</v>
      </c>
      <c r="BA581" s="4">
        <v>14.023</v>
      </c>
      <c r="BB581" s="4">
        <v>15.43</v>
      </c>
      <c r="BC581" s="4">
        <v>1.1000000000000001</v>
      </c>
      <c r="BD581" s="4">
        <v>13.159000000000001</v>
      </c>
      <c r="BE581" s="4">
        <v>1225.4880000000001</v>
      </c>
      <c r="BF581" s="4">
        <v>543.58199999999999</v>
      </c>
      <c r="BG581" s="4">
        <v>2.4700000000000002</v>
      </c>
      <c r="BH581" s="4">
        <v>0</v>
      </c>
      <c r="BI581" s="4">
        <v>2.4700000000000002</v>
      </c>
      <c r="BJ581" s="4">
        <v>1.8580000000000001</v>
      </c>
      <c r="BK581" s="4">
        <v>0</v>
      </c>
      <c r="BL581" s="4">
        <v>1.8580000000000001</v>
      </c>
      <c r="BM581" s="4">
        <v>315.5856</v>
      </c>
      <c r="BQ581" s="4">
        <v>647.84500000000003</v>
      </c>
      <c r="BR581" s="4">
        <v>0.311832</v>
      </c>
      <c r="BS581" s="4">
        <v>-5</v>
      </c>
      <c r="BT581" s="4">
        <v>-0.122</v>
      </c>
      <c r="BU581" s="4">
        <v>7.6203940000000001</v>
      </c>
      <c r="BV581" s="4">
        <v>-2.4643999999999999</v>
      </c>
    </row>
    <row r="582" spans="1:74" x14ac:dyDescent="0.25">
      <c r="A582" s="2">
        <v>42067</v>
      </c>
      <c r="B582" s="3">
        <v>2.6831018518518521E-2</v>
      </c>
      <c r="C582" s="4">
        <v>3.0739999999999998</v>
      </c>
      <c r="D582" s="4">
        <v>2.2092000000000001</v>
      </c>
      <c r="E582" s="4">
        <v>22091.653880000002</v>
      </c>
      <c r="F582" s="4">
        <v>83.9</v>
      </c>
      <c r="G582" s="4">
        <v>-14.1</v>
      </c>
      <c r="H582" s="4">
        <v>46079.3</v>
      </c>
      <c r="J582" s="4">
        <v>3.8</v>
      </c>
      <c r="K582" s="4">
        <v>0.90639999999999998</v>
      </c>
      <c r="L582" s="4">
        <v>2.7863000000000002</v>
      </c>
      <c r="M582" s="4">
        <v>2.0024000000000002</v>
      </c>
      <c r="N582" s="4">
        <v>76.077399999999997</v>
      </c>
      <c r="O582" s="4">
        <v>0</v>
      </c>
      <c r="P582" s="4">
        <v>76.099999999999994</v>
      </c>
      <c r="Q582" s="4">
        <v>57.223700000000001</v>
      </c>
      <c r="R582" s="4">
        <v>0</v>
      </c>
      <c r="S582" s="4">
        <v>57.2</v>
      </c>
      <c r="T582" s="4">
        <v>46079.261400000003</v>
      </c>
      <c r="W582" s="4">
        <v>0</v>
      </c>
      <c r="X582" s="4">
        <v>3.4443999999999999</v>
      </c>
      <c r="Y582" s="4">
        <v>12.4</v>
      </c>
      <c r="Z582" s="4">
        <v>850</v>
      </c>
      <c r="AA582" s="4">
        <v>878</v>
      </c>
      <c r="AB582" s="4">
        <v>840</v>
      </c>
      <c r="AC582" s="4">
        <v>63</v>
      </c>
      <c r="AD582" s="4">
        <v>4.9000000000000004</v>
      </c>
      <c r="AE582" s="4">
        <v>0.11</v>
      </c>
      <c r="AF582" s="4">
        <v>981</v>
      </c>
      <c r="AG582" s="4">
        <v>-16</v>
      </c>
      <c r="AH582" s="4">
        <v>12</v>
      </c>
      <c r="AI582" s="4">
        <v>10</v>
      </c>
      <c r="AJ582" s="4">
        <v>192</v>
      </c>
      <c r="AK582" s="4">
        <v>140.30000000000001</v>
      </c>
      <c r="AL582" s="4">
        <v>3.7</v>
      </c>
      <c r="AM582" s="4">
        <v>195</v>
      </c>
      <c r="AN582" s="4" t="s">
        <v>155</v>
      </c>
      <c r="AO582" s="4">
        <v>2</v>
      </c>
      <c r="AP582" s="5">
        <v>0.86103009259259267</v>
      </c>
      <c r="AQ582" s="4">
        <v>47.158822000000001</v>
      </c>
      <c r="AR582" s="4">
        <v>-88.486146000000005</v>
      </c>
      <c r="AS582" s="4">
        <v>313.39999999999998</v>
      </c>
      <c r="AT582" s="4">
        <v>42.7</v>
      </c>
      <c r="AU582" s="4">
        <v>12</v>
      </c>
      <c r="AV582" s="4">
        <v>8</v>
      </c>
      <c r="AW582" s="4" t="s">
        <v>209</v>
      </c>
      <c r="AX582" s="4">
        <v>1.8849</v>
      </c>
      <c r="AY582" s="4">
        <v>1</v>
      </c>
      <c r="AZ582" s="4">
        <v>2.6848999999999998</v>
      </c>
      <c r="BA582" s="4">
        <v>14.023</v>
      </c>
      <c r="BB582" s="4">
        <v>19.21</v>
      </c>
      <c r="BC582" s="4">
        <v>1.37</v>
      </c>
      <c r="BD582" s="4">
        <v>10.324</v>
      </c>
      <c r="BE582" s="4">
        <v>900.3</v>
      </c>
      <c r="BF582" s="4">
        <v>411.80799999999999</v>
      </c>
      <c r="BG582" s="4">
        <v>2.5739999999999998</v>
      </c>
      <c r="BH582" s="4">
        <v>0</v>
      </c>
      <c r="BI582" s="4">
        <v>2.5739999999999998</v>
      </c>
      <c r="BJ582" s="4">
        <v>1.9359999999999999</v>
      </c>
      <c r="BK582" s="4">
        <v>0</v>
      </c>
      <c r="BL582" s="4">
        <v>1.9359999999999999</v>
      </c>
      <c r="BM582" s="4">
        <v>492.36439999999999</v>
      </c>
      <c r="BQ582" s="4">
        <v>809.22900000000004</v>
      </c>
      <c r="BR582" s="4">
        <v>0.33578799999999998</v>
      </c>
      <c r="BS582" s="4">
        <v>-5</v>
      </c>
      <c r="BT582" s="4">
        <v>-0.121196</v>
      </c>
      <c r="BU582" s="4">
        <v>8.2058269999999993</v>
      </c>
      <c r="BV582" s="4">
        <v>-2.44815</v>
      </c>
    </row>
    <row r="583" spans="1:74" x14ac:dyDescent="0.25">
      <c r="A583" s="2">
        <v>42067</v>
      </c>
      <c r="B583" s="3">
        <v>2.6842592592592595E-2</v>
      </c>
      <c r="C583" s="4">
        <v>2.1160000000000001</v>
      </c>
      <c r="D583" s="4">
        <v>2.7103000000000002</v>
      </c>
      <c r="E583" s="4">
        <v>27102.634190000001</v>
      </c>
      <c r="F583" s="4">
        <v>77.3</v>
      </c>
      <c r="G583" s="4">
        <v>-14.1</v>
      </c>
      <c r="H583" s="4">
        <v>46073.2</v>
      </c>
      <c r="J583" s="4">
        <v>3.98</v>
      </c>
      <c r="K583" s="4">
        <v>0.90980000000000005</v>
      </c>
      <c r="L583" s="4">
        <v>1.9253</v>
      </c>
      <c r="M583" s="4">
        <v>2.4658000000000002</v>
      </c>
      <c r="N583" s="4">
        <v>70.327399999999997</v>
      </c>
      <c r="O583" s="4">
        <v>0</v>
      </c>
      <c r="P583" s="4">
        <v>70.3</v>
      </c>
      <c r="Q583" s="4">
        <v>52.898699999999998</v>
      </c>
      <c r="R583" s="4">
        <v>0</v>
      </c>
      <c r="S583" s="4">
        <v>52.9</v>
      </c>
      <c r="T583" s="4">
        <v>46073.2</v>
      </c>
      <c r="W583" s="4">
        <v>0</v>
      </c>
      <c r="X583" s="4">
        <v>3.6232000000000002</v>
      </c>
      <c r="Y583" s="4">
        <v>12.5</v>
      </c>
      <c r="Z583" s="4">
        <v>849</v>
      </c>
      <c r="AA583" s="4">
        <v>878</v>
      </c>
      <c r="AB583" s="4">
        <v>839</v>
      </c>
      <c r="AC583" s="4">
        <v>63</v>
      </c>
      <c r="AD583" s="4">
        <v>4.9000000000000004</v>
      </c>
      <c r="AE583" s="4">
        <v>0.11</v>
      </c>
      <c r="AF583" s="4">
        <v>981</v>
      </c>
      <c r="AG583" s="4">
        <v>-16</v>
      </c>
      <c r="AH583" s="4">
        <v>12.273726</v>
      </c>
      <c r="AI583" s="4">
        <v>10</v>
      </c>
      <c r="AJ583" s="4">
        <v>192</v>
      </c>
      <c r="AK583" s="4">
        <v>140.69999999999999</v>
      </c>
      <c r="AL583" s="4">
        <v>3.8</v>
      </c>
      <c r="AM583" s="4">
        <v>195</v>
      </c>
      <c r="AN583" s="4" t="s">
        <v>155</v>
      </c>
      <c r="AO583" s="4">
        <v>2</v>
      </c>
      <c r="AP583" s="5">
        <v>0.86104166666666659</v>
      </c>
      <c r="AQ583" s="4">
        <v>47.158698000000001</v>
      </c>
      <c r="AR583" s="4">
        <v>-88.485765999999998</v>
      </c>
      <c r="AS583" s="4">
        <v>47.3</v>
      </c>
      <c r="AT583" s="4">
        <v>39.5</v>
      </c>
      <c r="AU583" s="4">
        <v>12</v>
      </c>
      <c r="AV583" s="4">
        <v>8</v>
      </c>
      <c r="AW583" s="4" t="s">
        <v>209</v>
      </c>
      <c r="AX583" s="4">
        <v>1.5604</v>
      </c>
      <c r="AY583" s="4">
        <v>1.0849</v>
      </c>
      <c r="AZ583" s="4">
        <v>2.7</v>
      </c>
      <c r="BA583" s="4">
        <v>14.023</v>
      </c>
      <c r="BB583" s="4">
        <v>19.920000000000002</v>
      </c>
      <c r="BC583" s="4">
        <v>1.42</v>
      </c>
      <c r="BD583" s="4">
        <v>9.9149999999999991</v>
      </c>
      <c r="BE583" s="4">
        <v>649.73900000000003</v>
      </c>
      <c r="BF583" s="4">
        <v>529.63800000000003</v>
      </c>
      <c r="BG583" s="4">
        <v>2.4849999999999999</v>
      </c>
      <c r="BH583" s="4">
        <v>0</v>
      </c>
      <c r="BI583" s="4">
        <v>2.4849999999999999</v>
      </c>
      <c r="BJ583" s="4">
        <v>1.87</v>
      </c>
      <c r="BK583" s="4">
        <v>0</v>
      </c>
      <c r="BL583" s="4">
        <v>1.87</v>
      </c>
      <c r="BM583" s="4">
        <v>514.1789</v>
      </c>
      <c r="BQ583" s="4">
        <v>889.06200000000001</v>
      </c>
      <c r="BR583" s="4">
        <v>0.29125200000000001</v>
      </c>
      <c r="BS583" s="4">
        <v>-5</v>
      </c>
      <c r="BT583" s="4">
        <v>-0.11927400000000001</v>
      </c>
      <c r="BU583" s="4">
        <v>7.117464</v>
      </c>
      <c r="BV583" s="4">
        <v>-2.4093290000000001</v>
      </c>
    </row>
    <row r="584" spans="1:74" x14ac:dyDescent="0.25">
      <c r="A584" s="2">
        <v>42067</v>
      </c>
      <c r="B584" s="3">
        <v>2.6854166666666669E-2</v>
      </c>
      <c r="C584" s="4">
        <v>2.13</v>
      </c>
      <c r="D584" s="4">
        <v>2.8521000000000001</v>
      </c>
      <c r="E584" s="4">
        <v>28521.409729999999</v>
      </c>
      <c r="F584" s="4">
        <v>54.5</v>
      </c>
      <c r="G584" s="4">
        <v>-13.4</v>
      </c>
      <c r="H584" s="4">
        <v>46077.599999999999</v>
      </c>
      <c r="J584" s="4">
        <v>5.61</v>
      </c>
      <c r="K584" s="4">
        <v>0.90820000000000001</v>
      </c>
      <c r="L584" s="4">
        <v>1.9346000000000001</v>
      </c>
      <c r="M584" s="4">
        <v>2.5903</v>
      </c>
      <c r="N584" s="4">
        <v>49.496699999999997</v>
      </c>
      <c r="O584" s="4">
        <v>0</v>
      </c>
      <c r="P584" s="4">
        <v>49.5</v>
      </c>
      <c r="Q584" s="4">
        <v>37.2303</v>
      </c>
      <c r="R584" s="4">
        <v>0</v>
      </c>
      <c r="S584" s="4">
        <v>37.200000000000003</v>
      </c>
      <c r="T584" s="4">
        <v>46077.599999999999</v>
      </c>
      <c r="W584" s="4">
        <v>0</v>
      </c>
      <c r="X584" s="4">
        <v>5.0926999999999998</v>
      </c>
      <c r="Y584" s="4">
        <v>12.5</v>
      </c>
      <c r="Z584" s="4">
        <v>848</v>
      </c>
      <c r="AA584" s="4">
        <v>878</v>
      </c>
      <c r="AB584" s="4">
        <v>838</v>
      </c>
      <c r="AC584" s="4">
        <v>63</v>
      </c>
      <c r="AD584" s="4">
        <v>4.9000000000000004</v>
      </c>
      <c r="AE584" s="4">
        <v>0.11</v>
      </c>
      <c r="AF584" s="4">
        <v>981</v>
      </c>
      <c r="AG584" s="4">
        <v>-16</v>
      </c>
      <c r="AH584" s="4">
        <v>12.727273</v>
      </c>
      <c r="AI584" s="4">
        <v>10</v>
      </c>
      <c r="AJ584" s="4">
        <v>192</v>
      </c>
      <c r="AK584" s="4">
        <v>140.30000000000001</v>
      </c>
      <c r="AL584" s="4">
        <v>3.9</v>
      </c>
      <c r="AM584" s="4">
        <v>195</v>
      </c>
      <c r="AN584" s="4" t="s">
        <v>155</v>
      </c>
      <c r="AO584" s="4">
        <v>2</v>
      </c>
      <c r="AP584" s="5">
        <v>0.86106481481481489</v>
      </c>
      <c r="AQ584" s="4">
        <v>47.158628999999998</v>
      </c>
      <c r="AR584" s="4">
        <v>-88.485555000000005</v>
      </c>
      <c r="AS584" s="4">
        <v>0</v>
      </c>
      <c r="AT584" s="4">
        <v>36.299999999999997</v>
      </c>
      <c r="AU584" s="4">
        <v>12</v>
      </c>
      <c r="AV584" s="4">
        <v>8</v>
      </c>
      <c r="AW584" s="4" t="s">
        <v>209</v>
      </c>
      <c r="AX584" s="4">
        <v>1.6698</v>
      </c>
      <c r="AZ584" s="4">
        <v>2.8698000000000001</v>
      </c>
      <c r="BA584" s="4">
        <v>14.023</v>
      </c>
      <c r="BB584" s="4">
        <v>19.57</v>
      </c>
      <c r="BC584" s="4">
        <v>1.4</v>
      </c>
      <c r="BD584" s="4">
        <v>10.109</v>
      </c>
      <c r="BE584" s="4">
        <v>643.25</v>
      </c>
      <c r="BF584" s="4">
        <v>548.16200000000003</v>
      </c>
      <c r="BG584" s="4">
        <v>1.7230000000000001</v>
      </c>
      <c r="BH584" s="4">
        <v>0</v>
      </c>
      <c r="BI584" s="4">
        <v>1.7230000000000001</v>
      </c>
      <c r="BJ584" s="4">
        <v>1.296</v>
      </c>
      <c r="BK584" s="4">
        <v>0</v>
      </c>
      <c r="BL584" s="4">
        <v>1.296</v>
      </c>
      <c r="BM584" s="4">
        <v>506.63229999999999</v>
      </c>
      <c r="BQ584" s="4">
        <v>1231.204</v>
      </c>
      <c r="BR584" s="4">
        <v>0.27790900000000002</v>
      </c>
      <c r="BS584" s="4">
        <v>-5</v>
      </c>
      <c r="BT584" s="4">
        <v>-0.120273</v>
      </c>
      <c r="BU584" s="4">
        <v>6.7914029999999999</v>
      </c>
      <c r="BV584" s="4">
        <v>-2.4295089999999999</v>
      </c>
    </row>
    <row r="585" spans="1:74" x14ac:dyDescent="0.25">
      <c r="A585" s="2">
        <v>42067</v>
      </c>
      <c r="B585" s="3">
        <v>2.6865740740740742E-2</v>
      </c>
      <c r="C585" s="4">
        <v>1.7769999999999999</v>
      </c>
      <c r="D585" s="4">
        <v>2.8033000000000001</v>
      </c>
      <c r="E585" s="4">
        <v>28032.909090000001</v>
      </c>
      <c r="F585" s="4">
        <v>43.9</v>
      </c>
      <c r="G585" s="4">
        <v>-12.8</v>
      </c>
      <c r="H585" s="4">
        <v>46075.1</v>
      </c>
      <c r="J585" s="4">
        <v>8.6300000000000008</v>
      </c>
      <c r="K585" s="4">
        <v>0.91180000000000005</v>
      </c>
      <c r="L585" s="4">
        <v>1.6202000000000001</v>
      </c>
      <c r="M585" s="4">
        <v>2.5560999999999998</v>
      </c>
      <c r="N585" s="4">
        <v>40.022300000000001</v>
      </c>
      <c r="O585" s="4">
        <v>0</v>
      </c>
      <c r="P585" s="4">
        <v>40</v>
      </c>
      <c r="Q585" s="4">
        <v>30.1037</v>
      </c>
      <c r="R585" s="4">
        <v>0</v>
      </c>
      <c r="S585" s="4">
        <v>30.1</v>
      </c>
      <c r="T585" s="4">
        <v>46075.057399999998</v>
      </c>
      <c r="W585" s="4">
        <v>0</v>
      </c>
      <c r="X585" s="4">
        <v>7.8707000000000003</v>
      </c>
      <c r="Y585" s="4">
        <v>12.4</v>
      </c>
      <c r="Z585" s="4">
        <v>847</v>
      </c>
      <c r="AA585" s="4">
        <v>876</v>
      </c>
      <c r="AB585" s="4">
        <v>837</v>
      </c>
      <c r="AC585" s="4">
        <v>63</v>
      </c>
      <c r="AD585" s="4">
        <v>4.9000000000000004</v>
      </c>
      <c r="AE585" s="4">
        <v>0.11</v>
      </c>
      <c r="AF585" s="4">
        <v>981</v>
      </c>
      <c r="AG585" s="4">
        <v>-16</v>
      </c>
      <c r="AH585" s="4">
        <v>12</v>
      </c>
      <c r="AI585" s="4">
        <v>10</v>
      </c>
      <c r="AJ585" s="4">
        <v>192</v>
      </c>
      <c r="AK585" s="4">
        <v>141</v>
      </c>
      <c r="AL585" s="4">
        <v>3.8</v>
      </c>
      <c r="AM585" s="4">
        <v>195</v>
      </c>
      <c r="AN585" s="4" t="s">
        <v>155</v>
      </c>
      <c r="AO585" s="4">
        <v>2</v>
      </c>
      <c r="AP585" s="5">
        <v>0.86107638888888882</v>
      </c>
      <c r="AQ585" s="4">
        <v>47.158588999999999</v>
      </c>
      <c r="AR585" s="4">
        <v>-88.485384999999994</v>
      </c>
      <c r="AS585" s="4">
        <v>0</v>
      </c>
      <c r="AT585" s="4">
        <v>33.299999999999997</v>
      </c>
      <c r="AU585" s="4">
        <v>12</v>
      </c>
      <c r="AV585" s="4">
        <v>8</v>
      </c>
      <c r="AW585" s="4" t="s">
        <v>209</v>
      </c>
      <c r="AX585" s="4">
        <v>1.1906000000000001</v>
      </c>
      <c r="AZ585" s="4">
        <v>1.7114</v>
      </c>
      <c r="BA585" s="4">
        <v>14.023</v>
      </c>
      <c r="BB585" s="4">
        <v>20.38</v>
      </c>
      <c r="BC585" s="4">
        <v>1.45</v>
      </c>
      <c r="BD585" s="4">
        <v>9.673</v>
      </c>
      <c r="BE585" s="4">
        <v>560.21199999999999</v>
      </c>
      <c r="BF585" s="4">
        <v>562.49800000000005</v>
      </c>
      <c r="BG585" s="4">
        <v>1.4490000000000001</v>
      </c>
      <c r="BH585" s="4">
        <v>0</v>
      </c>
      <c r="BI585" s="4">
        <v>1.4490000000000001</v>
      </c>
      <c r="BJ585" s="4">
        <v>1.0900000000000001</v>
      </c>
      <c r="BK585" s="4">
        <v>0</v>
      </c>
      <c r="BL585" s="4">
        <v>1.0900000000000001</v>
      </c>
      <c r="BM585" s="4">
        <v>526.8175</v>
      </c>
      <c r="BQ585" s="4">
        <v>1978.7270000000001</v>
      </c>
      <c r="BR585" s="4">
        <v>0.280283</v>
      </c>
      <c r="BS585" s="4">
        <v>-5</v>
      </c>
      <c r="BT585" s="4">
        <v>-0.120185</v>
      </c>
      <c r="BU585" s="4">
        <v>6.8494089999999996</v>
      </c>
      <c r="BV585" s="4">
        <v>-2.4277329999999999</v>
      </c>
    </row>
    <row r="586" spans="1:74" x14ac:dyDescent="0.25">
      <c r="A586" s="2">
        <v>42067</v>
      </c>
      <c r="B586" s="3">
        <v>2.6877314814814816E-2</v>
      </c>
      <c r="C586" s="4">
        <v>2.5579999999999998</v>
      </c>
      <c r="D586" s="4">
        <v>3.6768999999999998</v>
      </c>
      <c r="E586" s="4">
        <v>36769.325559999997</v>
      </c>
      <c r="F586" s="4">
        <v>41.3</v>
      </c>
      <c r="G586" s="4">
        <v>-12.7</v>
      </c>
      <c r="H586" s="4">
        <v>46083.1</v>
      </c>
      <c r="J586" s="4">
        <v>11.86</v>
      </c>
      <c r="K586" s="4">
        <v>0.89570000000000005</v>
      </c>
      <c r="L586" s="4">
        <v>2.2913000000000001</v>
      </c>
      <c r="M586" s="4">
        <v>3.2934999999999999</v>
      </c>
      <c r="N586" s="4">
        <v>37.027700000000003</v>
      </c>
      <c r="O586" s="4">
        <v>0</v>
      </c>
      <c r="P586" s="4">
        <v>37</v>
      </c>
      <c r="Q586" s="4">
        <v>27.850999999999999</v>
      </c>
      <c r="R586" s="4">
        <v>0</v>
      </c>
      <c r="S586" s="4">
        <v>27.9</v>
      </c>
      <c r="T586" s="4">
        <v>46083.1</v>
      </c>
      <c r="W586" s="4">
        <v>0</v>
      </c>
      <c r="X586" s="4">
        <v>10.6197</v>
      </c>
      <c r="Y586" s="4">
        <v>12.5</v>
      </c>
      <c r="Z586" s="4">
        <v>846</v>
      </c>
      <c r="AA586" s="4">
        <v>874</v>
      </c>
      <c r="AB586" s="4">
        <v>836</v>
      </c>
      <c r="AC586" s="4">
        <v>63</v>
      </c>
      <c r="AD586" s="4">
        <v>4.9000000000000004</v>
      </c>
      <c r="AE586" s="4">
        <v>0.11</v>
      </c>
      <c r="AF586" s="4">
        <v>982</v>
      </c>
      <c r="AG586" s="4">
        <v>-16</v>
      </c>
      <c r="AH586" s="4">
        <v>12</v>
      </c>
      <c r="AI586" s="4">
        <v>10</v>
      </c>
      <c r="AJ586" s="4">
        <v>192</v>
      </c>
      <c r="AK586" s="4">
        <v>140.69999999999999</v>
      </c>
      <c r="AL586" s="4">
        <v>3.8</v>
      </c>
      <c r="AM586" s="4">
        <v>195</v>
      </c>
      <c r="AN586" s="4" t="s">
        <v>155</v>
      </c>
      <c r="AO586" s="4">
        <v>2</v>
      </c>
      <c r="AP586" s="5">
        <v>0.86108796296296297</v>
      </c>
      <c r="AQ586" s="4">
        <v>47.158566</v>
      </c>
      <c r="AR586" s="4">
        <v>-88.485221999999993</v>
      </c>
      <c r="AS586" s="4">
        <v>0</v>
      </c>
      <c r="AT586" s="4">
        <v>30.4</v>
      </c>
      <c r="AU586" s="4">
        <v>12</v>
      </c>
      <c r="AV586" s="4">
        <v>8</v>
      </c>
      <c r="AW586" s="4" t="s">
        <v>209</v>
      </c>
      <c r="AX586" s="4">
        <v>1.1849000000000001</v>
      </c>
      <c r="AZ586" s="4">
        <v>1.5</v>
      </c>
      <c r="BA586" s="4">
        <v>14.023</v>
      </c>
      <c r="BB586" s="4">
        <v>17.22</v>
      </c>
      <c r="BC586" s="4">
        <v>1.23</v>
      </c>
      <c r="BD586" s="4">
        <v>11.641999999999999</v>
      </c>
      <c r="BE586" s="4">
        <v>682.274</v>
      </c>
      <c r="BF586" s="4">
        <v>624.17600000000004</v>
      </c>
      <c r="BG586" s="4">
        <v>1.155</v>
      </c>
      <c r="BH586" s="4">
        <v>0</v>
      </c>
      <c r="BI586" s="4">
        <v>1.155</v>
      </c>
      <c r="BJ586" s="4">
        <v>0.86799999999999999</v>
      </c>
      <c r="BK586" s="4">
        <v>0</v>
      </c>
      <c r="BL586" s="4">
        <v>0.86799999999999999</v>
      </c>
      <c r="BM586" s="4">
        <v>453.767</v>
      </c>
      <c r="BQ586" s="4">
        <v>2299.2179999999998</v>
      </c>
      <c r="BR586" s="4">
        <v>0.28003899999999998</v>
      </c>
      <c r="BS586" s="4">
        <v>-5</v>
      </c>
      <c r="BT586" s="4">
        <v>-0.11854099999999999</v>
      </c>
      <c r="BU586" s="4">
        <v>6.8434520000000001</v>
      </c>
      <c r="BV586" s="4">
        <v>-2.3945370000000001</v>
      </c>
    </row>
    <row r="587" spans="1:74" x14ac:dyDescent="0.25">
      <c r="A587" s="2">
        <v>42067</v>
      </c>
      <c r="B587" s="3">
        <v>2.6888888888888889E-2</v>
      </c>
      <c r="C587" s="4">
        <v>2.835</v>
      </c>
      <c r="D587" s="4">
        <v>4.3314000000000004</v>
      </c>
      <c r="E587" s="4">
        <v>43313.871769999998</v>
      </c>
      <c r="F587" s="4">
        <v>40.299999999999997</v>
      </c>
      <c r="G587" s="4">
        <v>-12.5</v>
      </c>
      <c r="H587" s="4">
        <v>46091.3</v>
      </c>
      <c r="J587" s="4">
        <v>13.34</v>
      </c>
      <c r="K587" s="4">
        <v>0.88639999999999997</v>
      </c>
      <c r="L587" s="4">
        <v>2.5127000000000002</v>
      </c>
      <c r="M587" s="4">
        <v>3.8395000000000001</v>
      </c>
      <c r="N587" s="4">
        <v>35.729700000000001</v>
      </c>
      <c r="O587" s="4">
        <v>0</v>
      </c>
      <c r="P587" s="4">
        <v>35.700000000000003</v>
      </c>
      <c r="Q587" s="4">
        <v>26.873000000000001</v>
      </c>
      <c r="R587" s="4">
        <v>0</v>
      </c>
      <c r="S587" s="4">
        <v>26.9</v>
      </c>
      <c r="T587" s="4">
        <v>46091.3</v>
      </c>
      <c r="W587" s="4">
        <v>0</v>
      </c>
      <c r="X587" s="4">
        <v>11.827299999999999</v>
      </c>
      <c r="Y587" s="4">
        <v>12.4</v>
      </c>
      <c r="Z587" s="4">
        <v>847</v>
      </c>
      <c r="AA587" s="4">
        <v>874</v>
      </c>
      <c r="AB587" s="4">
        <v>837</v>
      </c>
      <c r="AC587" s="4">
        <v>62.7</v>
      </c>
      <c r="AD587" s="4">
        <v>4.88</v>
      </c>
      <c r="AE587" s="4">
        <v>0.11</v>
      </c>
      <c r="AF587" s="4">
        <v>981</v>
      </c>
      <c r="AG587" s="4">
        <v>-16</v>
      </c>
      <c r="AH587" s="4">
        <v>12</v>
      </c>
      <c r="AI587" s="4">
        <v>10</v>
      </c>
      <c r="AJ587" s="4">
        <v>192</v>
      </c>
      <c r="AK587" s="4">
        <v>140</v>
      </c>
      <c r="AL587" s="4">
        <v>3.8</v>
      </c>
      <c r="AM587" s="4">
        <v>195</v>
      </c>
      <c r="AN587" s="4" t="s">
        <v>155</v>
      </c>
      <c r="AO587" s="4">
        <v>2</v>
      </c>
      <c r="AP587" s="5">
        <v>0.86109953703703701</v>
      </c>
      <c r="AQ587" s="4">
        <v>47.158563000000001</v>
      </c>
      <c r="AR587" s="4">
        <v>-88.485197999999997</v>
      </c>
      <c r="AS587" s="4">
        <v>0</v>
      </c>
      <c r="AT587" s="4">
        <v>27.5</v>
      </c>
      <c r="AU587" s="4">
        <v>12</v>
      </c>
      <c r="AV587" s="4">
        <v>8</v>
      </c>
      <c r="AW587" s="4" t="s">
        <v>209</v>
      </c>
      <c r="AX587" s="4">
        <v>1.2</v>
      </c>
      <c r="AY587" s="4">
        <v>1.1855329999999999</v>
      </c>
      <c r="AZ587" s="4">
        <v>1.5849</v>
      </c>
      <c r="BA587" s="4">
        <v>14.023</v>
      </c>
      <c r="BB587" s="4">
        <v>15.79</v>
      </c>
      <c r="BC587" s="4">
        <v>1.1299999999999999</v>
      </c>
      <c r="BD587" s="4">
        <v>12.811999999999999</v>
      </c>
      <c r="BE587" s="4">
        <v>695.55100000000004</v>
      </c>
      <c r="BF587" s="4">
        <v>676.46699999999998</v>
      </c>
      <c r="BG587" s="4">
        <v>1.036</v>
      </c>
      <c r="BH587" s="4">
        <v>0</v>
      </c>
      <c r="BI587" s="4">
        <v>1.036</v>
      </c>
      <c r="BJ587" s="4">
        <v>0.77900000000000003</v>
      </c>
      <c r="BK587" s="4">
        <v>0</v>
      </c>
      <c r="BL587" s="4">
        <v>0.77900000000000003</v>
      </c>
      <c r="BM587" s="4">
        <v>421.92529999999999</v>
      </c>
      <c r="BQ587" s="4">
        <v>2380.5680000000002</v>
      </c>
      <c r="BR587" s="4">
        <v>0.28659200000000001</v>
      </c>
      <c r="BS587" s="4">
        <v>-5</v>
      </c>
      <c r="BT587" s="4">
        <v>-0.11973</v>
      </c>
      <c r="BU587" s="4">
        <v>7.0036019999999999</v>
      </c>
      <c r="BV587" s="4">
        <v>-2.4185509999999999</v>
      </c>
    </row>
    <row r="588" spans="1:74" x14ac:dyDescent="0.25">
      <c r="A588" s="2">
        <v>42067</v>
      </c>
      <c r="B588" s="3">
        <v>2.6900462962962959E-2</v>
      </c>
      <c r="C588" s="4">
        <v>2.69</v>
      </c>
      <c r="D588" s="4">
        <v>4.0518000000000001</v>
      </c>
      <c r="E588" s="4">
        <v>40517.796759999997</v>
      </c>
      <c r="F588" s="4">
        <v>39.299999999999997</v>
      </c>
      <c r="G588" s="4">
        <v>-11.8</v>
      </c>
      <c r="H588" s="4">
        <v>46083.3</v>
      </c>
      <c r="J588" s="4">
        <v>14.18</v>
      </c>
      <c r="K588" s="4">
        <v>0.89049999999999996</v>
      </c>
      <c r="L588" s="4">
        <v>2.3955000000000002</v>
      </c>
      <c r="M588" s="4">
        <v>3.6082999999999998</v>
      </c>
      <c r="N588" s="4">
        <v>34.9985</v>
      </c>
      <c r="O588" s="4">
        <v>0</v>
      </c>
      <c r="P588" s="4">
        <v>35</v>
      </c>
      <c r="Q588" s="4">
        <v>26.319500000000001</v>
      </c>
      <c r="R588" s="4">
        <v>0</v>
      </c>
      <c r="S588" s="4">
        <v>26.3</v>
      </c>
      <c r="T588" s="4">
        <v>46083.3</v>
      </c>
      <c r="W588" s="4">
        <v>0</v>
      </c>
      <c r="X588" s="4">
        <v>12.630100000000001</v>
      </c>
      <c r="Y588" s="4">
        <v>12.4</v>
      </c>
      <c r="Z588" s="4">
        <v>849</v>
      </c>
      <c r="AA588" s="4">
        <v>876</v>
      </c>
      <c r="AB588" s="4">
        <v>838</v>
      </c>
      <c r="AC588" s="4">
        <v>62.3</v>
      </c>
      <c r="AD588" s="4">
        <v>4.84</v>
      </c>
      <c r="AE588" s="4">
        <v>0.11</v>
      </c>
      <c r="AF588" s="4">
        <v>982</v>
      </c>
      <c r="AG588" s="4">
        <v>-16</v>
      </c>
      <c r="AH588" s="4">
        <v>12</v>
      </c>
      <c r="AI588" s="4">
        <v>10</v>
      </c>
      <c r="AJ588" s="4">
        <v>192</v>
      </c>
      <c r="AK588" s="4">
        <v>140</v>
      </c>
      <c r="AL588" s="4">
        <v>3.5</v>
      </c>
      <c r="AM588" s="4">
        <v>195</v>
      </c>
      <c r="AN588" s="4" t="s">
        <v>155</v>
      </c>
      <c r="AO588" s="4">
        <v>2</v>
      </c>
      <c r="AP588" s="5">
        <v>0.86109953703703701</v>
      </c>
      <c r="AQ588" s="4">
        <v>47.158554000000002</v>
      </c>
      <c r="AR588" s="4">
        <v>-88.485077000000004</v>
      </c>
      <c r="AS588" s="4">
        <v>0</v>
      </c>
      <c r="AT588" s="4">
        <v>25.5</v>
      </c>
      <c r="AU588" s="4">
        <v>12</v>
      </c>
      <c r="AV588" s="4">
        <v>8</v>
      </c>
      <c r="AW588" s="4" t="s">
        <v>209</v>
      </c>
      <c r="AX588" s="4">
        <v>1.2848999999999999</v>
      </c>
      <c r="AY588" s="4">
        <v>1.2077560000000001</v>
      </c>
      <c r="AZ588" s="4">
        <v>1.7698</v>
      </c>
      <c r="BA588" s="4">
        <v>14.023</v>
      </c>
      <c r="BB588" s="4">
        <v>16.41</v>
      </c>
      <c r="BC588" s="4">
        <v>1.17</v>
      </c>
      <c r="BD588" s="4">
        <v>12.29</v>
      </c>
      <c r="BE588" s="4">
        <v>685.03099999999995</v>
      </c>
      <c r="BF588" s="4">
        <v>656.72900000000004</v>
      </c>
      <c r="BG588" s="4">
        <v>1.048</v>
      </c>
      <c r="BH588" s="4">
        <v>0</v>
      </c>
      <c r="BI588" s="4">
        <v>1.048</v>
      </c>
      <c r="BJ588" s="4">
        <v>0.78800000000000003</v>
      </c>
      <c r="BK588" s="4">
        <v>0</v>
      </c>
      <c r="BL588" s="4">
        <v>0.78800000000000003</v>
      </c>
      <c r="BM588" s="4">
        <v>435.78219999999999</v>
      </c>
      <c r="BQ588" s="4">
        <v>2626.0929999999998</v>
      </c>
      <c r="BR588" s="4">
        <v>0.24520700000000001</v>
      </c>
      <c r="BS588" s="4">
        <v>-5</v>
      </c>
      <c r="BT588" s="4">
        <v>-0.120075</v>
      </c>
      <c r="BU588" s="4">
        <v>5.9922409999999999</v>
      </c>
      <c r="BV588" s="4">
        <v>-2.425513</v>
      </c>
    </row>
    <row r="589" spans="1:74" x14ac:dyDescent="0.25">
      <c r="A589" s="2">
        <v>42067</v>
      </c>
      <c r="B589" s="3">
        <v>2.6912037037037036E-2</v>
      </c>
      <c r="C589" s="4">
        <v>2.8420000000000001</v>
      </c>
      <c r="D589" s="4">
        <v>4.2218999999999998</v>
      </c>
      <c r="E589" s="4">
        <v>42219.024389999999</v>
      </c>
      <c r="F589" s="4">
        <v>38.700000000000003</v>
      </c>
      <c r="G589" s="4">
        <v>-10.199999999999999</v>
      </c>
      <c r="H589" s="4">
        <v>46090.400000000001</v>
      </c>
      <c r="J589" s="4">
        <v>14.5</v>
      </c>
      <c r="K589" s="4">
        <v>0.88729999999999998</v>
      </c>
      <c r="L589" s="4">
        <v>2.5215000000000001</v>
      </c>
      <c r="M589" s="4">
        <v>3.7463000000000002</v>
      </c>
      <c r="N589" s="4">
        <v>34.380899999999997</v>
      </c>
      <c r="O589" s="4">
        <v>0</v>
      </c>
      <c r="P589" s="4">
        <v>34.4</v>
      </c>
      <c r="Q589" s="4">
        <v>25.860600000000002</v>
      </c>
      <c r="R589" s="4">
        <v>0</v>
      </c>
      <c r="S589" s="4">
        <v>25.9</v>
      </c>
      <c r="T589" s="4">
        <v>46090.424200000001</v>
      </c>
      <c r="W589" s="4">
        <v>0</v>
      </c>
      <c r="X589" s="4">
        <v>12.8666</v>
      </c>
      <c r="Y589" s="4">
        <v>12.2</v>
      </c>
      <c r="Z589" s="4">
        <v>851</v>
      </c>
      <c r="AA589" s="4">
        <v>878</v>
      </c>
      <c r="AB589" s="4">
        <v>840</v>
      </c>
      <c r="AC589" s="4">
        <v>63</v>
      </c>
      <c r="AD589" s="4">
        <v>4.9000000000000004</v>
      </c>
      <c r="AE589" s="4">
        <v>0.11</v>
      </c>
      <c r="AF589" s="4">
        <v>981</v>
      </c>
      <c r="AG589" s="4">
        <v>-16</v>
      </c>
      <c r="AH589" s="4">
        <v>11.732267999999999</v>
      </c>
      <c r="AI589" s="4">
        <v>10</v>
      </c>
      <c r="AJ589" s="4">
        <v>192</v>
      </c>
      <c r="AK589" s="4">
        <v>140</v>
      </c>
      <c r="AL589" s="4">
        <v>3.2</v>
      </c>
      <c r="AM589" s="4">
        <v>195</v>
      </c>
      <c r="AN589" s="4" t="s">
        <v>155</v>
      </c>
      <c r="AO589" s="4">
        <v>2</v>
      </c>
      <c r="AP589" s="5">
        <v>0.86111111111111116</v>
      </c>
      <c r="AQ589" s="4">
        <v>47.158549999999998</v>
      </c>
      <c r="AR589" s="4">
        <v>-88.484817000000007</v>
      </c>
      <c r="AS589" s="4">
        <v>0</v>
      </c>
      <c r="AT589" s="4">
        <v>23.8</v>
      </c>
      <c r="AU589" s="4">
        <v>12</v>
      </c>
      <c r="AV589" s="4">
        <v>8</v>
      </c>
      <c r="AW589" s="4" t="s">
        <v>209</v>
      </c>
      <c r="AX589" s="4">
        <v>1.3849</v>
      </c>
      <c r="AY589" s="4">
        <v>1.229978</v>
      </c>
      <c r="AZ589" s="4">
        <v>1.8849</v>
      </c>
      <c r="BA589" s="4">
        <v>14.023</v>
      </c>
      <c r="BB589" s="4">
        <v>15.95</v>
      </c>
      <c r="BC589" s="4">
        <v>1.1399999999999999</v>
      </c>
      <c r="BD589" s="4">
        <v>12.695</v>
      </c>
      <c r="BE589" s="4">
        <v>703.43899999999996</v>
      </c>
      <c r="BF589" s="4">
        <v>665.19200000000001</v>
      </c>
      <c r="BG589" s="4">
        <v>1.004</v>
      </c>
      <c r="BH589" s="4">
        <v>0</v>
      </c>
      <c r="BI589" s="4">
        <v>1.004</v>
      </c>
      <c r="BJ589" s="4">
        <v>0.75600000000000001</v>
      </c>
      <c r="BK589" s="4">
        <v>0</v>
      </c>
      <c r="BL589" s="4">
        <v>0.75600000000000001</v>
      </c>
      <c r="BM589" s="4">
        <v>425.20440000000002</v>
      </c>
      <c r="BQ589" s="4">
        <v>2609.9259999999999</v>
      </c>
      <c r="BR589" s="4">
        <v>0.22989000000000001</v>
      </c>
      <c r="BS589" s="4">
        <v>-5</v>
      </c>
      <c r="BT589" s="4">
        <v>-0.123803</v>
      </c>
      <c r="BU589" s="4">
        <v>5.6179399999999999</v>
      </c>
      <c r="BV589" s="4">
        <v>-2.5008249999999999</v>
      </c>
    </row>
    <row r="590" spans="1:74" x14ac:dyDescent="0.25">
      <c r="A590" s="2">
        <v>42067</v>
      </c>
      <c r="B590" s="3">
        <v>2.692361111111111E-2</v>
      </c>
      <c r="C590" s="4">
        <v>4.1479999999999997</v>
      </c>
      <c r="D590" s="4">
        <v>4.5277000000000003</v>
      </c>
      <c r="E590" s="4">
        <v>45277.272729999997</v>
      </c>
      <c r="F590" s="4">
        <v>38.700000000000003</v>
      </c>
      <c r="G590" s="4">
        <v>-7.9</v>
      </c>
      <c r="H590" s="4">
        <v>46090.400000000001</v>
      </c>
      <c r="J590" s="4">
        <v>13.84</v>
      </c>
      <c r="K590" s="4">
        <v>0.87309999999999999</v>
      </c>
      <c r="L590" s="4">
        <v>3.6221000000000001</v>
      </c>
      <c r="M590" s="4">
        <v>3.9533</v>
      </c>
      <c r="N590" s="4">
        <v>33.790199999999999</v>
      </c>
      <c r="O590" s="4">
        <v>0</v>
      </c>
      <c r="P590" s="4">
        <v>33.799999999999997</v>
      </c>
      <c r="Q590" s="4">
        <v>25.4162</v>
      </c>
      <c r="R590" s="4">
        <v>0</v>
      </c>
      <c r="S590" s="4">
        <v>25.4</v>
      </c>
      <c r="T590" s="4">
        <v>46090.400000000001</v>
      </c>
      <c r="W590" s="4">
        <v>0</v>
      </c>
      <c r="X590" s="4">
        <v>12.081899999999999</v>
      </c>
      <c r="Y590" s="4">
        <v>12.1</v>
      </c>
      <c r="Z590" s="4">
        <v>852</v>
      </c>
      <c r="AA590" s="4">
        <v>880</v>
      </c>
      <c r="AB590" s="4">
        <v>841</v>
      </c>
      <c r="AC590" s="4">
        <v>63</v>
      </c>
      <c r="AD590" s="4">
        <v>4.9000000000000004</v>
      </c>
      <c r="AE590" s="4">
        <v>0.11</v>
      </c>
      <c r="AF590" s="4">
        <v>981</v>
      </c>
      <c r="AG590" s="4">
        <v>-16</v>
      </c>
      <c r="AH590" s="4">
        <v>11</v>
      </c>
      <c r="AI590" s="4">
        <v>10</v>
      </c>
      <c r="AJ590" s="4">
        <v>191.7</v>
      </c>
      <c r="AK590" s="4">
        <v>139.69999999999999</v>
      </c>
      <c r="AL590" s="4">
        <v>3.2</v>
      </c>
      <c r="AM590" s="4">
        <v>195</v>
      </c>
      <c r="AN590" s="4" t="s">
        <v>155</v>
      </c>
      <c r="AO590" s="4">
        <v>2</v>
      </c>
      <c r="AP590" s="5">
        <v>0.86113425925925924</v>
      </c>
      <c r="AQ590" s="4">
        <v>47.158557000000002</v>
      </c>
      <c r="AR590" s="4">
        <v>-88.484677000000005</v>
      </c>
      <c r="AS590" s="4">
        <v>0</v>
      </c>
      <c r="AT590" s="4">
        <v>21.8</v>
      </c>
      <c r="AU590" s="4">
        <v>12</v>
      </c>
      <c r="AV590" s="4">
        <v>8</v>
      </c>
      <c r="AW590" s="4" t="s">
        <v>210</v>
      </c>
      <c r="AX590" s="4">
        <v>1.7396</v>
      </c>
      <c r="AY590" s="4">
        <v>1.2522</v>
      </c>
      <c r="AZ590" s="4">
        <v>2.3245</v>
      </c>
      <c r="BA590" s="4">
        <v>14.023</v>
      </c>
      <c r="BB590" s="4">
        <v>14.11</v>
      </c>
      <c r="BC590" s="4">
        <v>1.01</v>
      </c>
      <c r="BD590" s="4">
        <v>14.53</v>
      </c>
      <c r="BE590" s="4">
        <v>901.68399999999997</v>
      </c>
      <c r="BF590" s="4">
        <v>626.37099999999998</v>
      </c>
      <c r="BG590" s="4">
        <v>0.88100000000000001</v>
      </c>
      <c r="BH590" s="4">
        <v>0</v>
      </c>
      <c r="BI590" s="4">
        <v>0.88100000000000001</v>
      </c>
      <c r="BJ590" s="4">
        <v>0.66300000000000003</v>
      </c>
      <c r="BK590" s="4">
        <v>0</v>
      </c>
      <c r="BL590" s="4">
        <v>0.66300000000000003</v>
      </c>
      <c r="BM590" s="4">
        <v>379.42419999999998</v>
      </c>
      <c r="BQ590" s="4">
        <v>2186.902</v>
      </c>
      <c r="BR590" s="4">
        <v>0.23933199999999999</v>
      </c>
      <c r="BS590" s="4">
        <v>-5</v>
      </c>
      <c r="BT590" s="4">
        <v>-0.125467</v>
      </c>
      <c r="BU590" s="4">
        <v>5.848668</v>
      </c>
      <c r="BV590" s="4">
        <v>-2.534424</v>
      </c>
    </row>
    <row r="591" spans="1:74" x14ac:dyDescent="0.25">
      <c r="A591" s="2">
        <v>42067</v>
      </c>
      <c r="B591" s="3">
        <v>2.6935185185185187E-2</v>
      </c>
      <c r="C591" s="4">
        <v>6.6189999999999998</v>
      </c>
      <c r="D591" s="4">
        <v>4.8247</v>
      </c>
      <c r="E591" s="4">
        <v>48246.774729999997</v>
      </c>
      <c r="F591" s="4">
        <v>38.700000000000003</v>
      </c>
      <c r="G591" s="4">
        <v>-6.7</v>
      </c>
      <c r="H591" s="4">
        <v>46089.7</v>
      </c>
      <c r="J591" s="4">
        <v>13.21</v>
      </c>
      <c r="K591" s="4">
        <v>0.8498</v>
      </c>
      <c r="L591" s="4">
        <v>5.6249000000000002</v>
      </c>
      <c r="M591" s="4">
        <v>4.0998999999999999</v>
      </c>
      <c r="N591" s="4">
        <v>32.886299999999999</v>
      </c>
      <c r="O591" s="4">
        <v>0</v>
      </c>
      <c r="P591" s="4">
        <v>32.9</v>
      </c>
      <c r="Q591" s="4">
        <v>24.745899999999999</v>
      </c>
      <c r="R591" s="4">
        <v>0</v>
      </c>
      <c r="S591" s="4">
        <v>24.7</v>
      </c>
      <c r="T591" s="4">
        <v>46089.7</v>
      </c>
      <c r="W591" s="4">
        <v>0</v>
      </c>
      <c r="X591" s="4">
        <v>11.2296</v>
      </c>
      <c r="Y591" s="4">
        <v>12.1</v>
      </c>
      <c r="Z591" s="4">
        <v>851</v>
      </c>
      <c r="AA591" s="4">
        <v>881</v>
      </c>
      <c r="AB591" s="4">
        <v>839</v>
      </c>
      <c r="AC591" s="4">
        <v>63</v>
      </c>
      <c r="AD591" s="4">
        <v>5.01</v>
      </c>
      <c r="AE591" s="4">
        <v>0.12</v>
      </c>
      <c r="AF591" s="4">
        <v>981</v>
      </c>
      <c r="AG591" s="4">
        <v>-15.7</v>
      </c>
      <c r="AH591" s="4">
        <v>11</v>
      </c>
      <c r="AI591" s="4">
        <v>10</v>
      </c>
      <c r="AJ591" s="4">
        <v>191</v>
      </c>
      <c r="AK591" s="4">
        <v>138.69999999999999</v>
      </c>
      <c r="AL591" s="4">
        <v>2.7</v>
      </c>
      <c r="AM591" s="4">
        <v>195</v>
      </c>
      <c r="AN591" s="4" t="s">
        <v>155</v>
      </c>
      <c r="AO591" s="4">
        <v>2</v>
      </c>
      <c r="AP591" s="5">
        <v>0.86114583333333339</v>
      </c>
      <c r="AQ591" s="4">
        <v>47.158571000000002</v>
      </c>
      <c r="AR591" s="4">
        <v>-88.484572999999997</v>
      </c>
      <c r="AS591" s="4">
        <v>0</v>
      </c>
      <c r="AT591" s="4">
        <v>19.7</v>
      </c>
      <c r="AU591" s="4">
        <v>12</v>
      </c>
      <c r="AV591" s="4">
        <v>8</v>
      </c>
      <c r="AW591" s="4" t="s">
        <v>209</v>
      </c>
      <c r="AX591" s="4">
        <v>1.8</v>
      </c>
      <c r="AY591" s="4">
        <v>1.2744219999999999</v>
      </c>
      <c r="AZ591" s="4">
        <v>2.4</v>
      </c>
      <c r="BA591" s="4">
        <v>14.023</v>
      </c>
      <c r="BB591" s="4">
        <v>11.84</v>
      </c>
      <c r="BC591" s="4">
        <v>0.84</v>
      </c>
      <c r="BD591" s="4">
        <v>17.678000000000001</v>
      </c>
      <c r="BE591" s="4">
        <v>1189.7159999999999</v>
      </c>
      <c r="BF591" s="4">
        <v>551.923</v>
      </c>
      <c r="BG591" s="4">
        <v>0.72799999999999998</v>
      </c>
      <c r="BH591" s="4">
        <v>0</v>
      </c>
      <c r="BI591" s="4">
        <v>0.72799999999999998</v>
      </c>
      <c r="BJ591" s="4">
        <v>0.54800000000000004</v>
      </c>
      <c r="BK591" s="4">
        <v>0</v>
      </c>
      <c r="BL591" s="4">
        <v>0.54800000000000004</v>
      </c>
      <c r="BM591" s="4">
        <v>322.36919999999998</v>
      </c>
      <c r="BQ591" s="4">
        <v>1726.9949999999999</v>
      </c>
      <c r="BR591" s="4">
        <v>0.24254600000000001</v>
      </c>
      <c r="BS591" s="4">
        <v>-5</v>
      </c>
      <c r="BT591" s="4">
        <v>-0.124532</v>
      </c>
      <c r="BU591" s="4">
        <v>5.9272179999999999</v>
      </c>
      <c r="BV591" s="4">
        <v>-2.5155460000000001</v>
      </c>
    </row>
    <row r="592" spans="1:74" x14ac:dyDescent="0.25">
      <c r="A592" s="2">
        <v>42067</v>
      </c>
      <c r="B592" s="3">
        <v>2.6946759259259257E-2</v>
      </c>
      <c r="C592" s="4">
        <v>7.101</v>
      </c>
      <c r="D592" s="4">
        <v>5.1222000000000003</v>
      </c>
      <c r="E592" s="4">
        <v>51221.580249999999</v>
      </c>
      <c r="F592" s="4">
        <v>38.700000000000003</v>
      </c>
      <c r="G592" s="4">
        <v>-6.7</v>
      </c>
      <c r="H592" s="4">
        <v>46091.5</v>
      </c>
      <c r="J592" s="4">
        <v>13.1</v>
      </c>
      <c r="K592" s="4">
        <v>0.84299999999999997</v>
      </c>
      <c r="L592" s="4">
        <v>5.9861000000000004</v>
      </c>
      <c r="M592" s="4">
        <v>4.3177000000000003</v>
      </c>
      <c r="N592" s="4">
        <v>32.622199999999999</v>
      </c>
      <c r="O592" s="4">
        <v>0</v>
      </c>
      <c r="P592" s="4">
        <v>32.6</v>
      </c>
      <c r="Q592" s="4">
        <v>24.5747</v>
      </c>
      <c r="R592" s="4">
        <v>0</v>
      </c>
      <c r="S592" s="4">
        <v>24.6</v>
      </c>
      <c r="T592" s="4">
        <v>46091.5</v>
      </c>
      <c r="W592" s="4">
        <v>0</v>
      </c>
      <c r="X592" s="4">
        <v>11.0427</v>
      </c>
      <c r="Y592" s="4">
        <v>12</v>
      </c>
      <c r="Z592" s="4">
        <v>852</v>
      </c>
      <c r="AA592" s="4">
        <v>880</v>
      </c>
      <c r="AB592" s="4">
        <v>838</v>
      </c>
      <c r="AC592" s="4">
        <v>63</v>
      </c>
      <c r="AD592" s="4">
        <v>5.33</v>
      </c>
      <c r="AE592" s="4">
        <v>0.12</v>
      </c>
      <c r="AF592" s="4">
        <v>981</v>
      </c>
      <c r="AG592" s="4">
        <v>-15</v>
      </c>
      <c r="AH592" s="4">
        <v>11</v>
      </c>
      <c r="AI592" s="4">
        <v>10</v>
      </c>
      <c r="AJ592" s="4">
        <v>191</v>
      </c>
      <c r="AK592" s="4">
        <v>138</v>
      </c>
      <c r="AL592" s="4">
        <v>2.7</v>
      </c>
      <c r="AM592" s="4">
        <v>195</v>
      </c>
      <c r="AN592" s="4" t="s">
        <v>155</v>
      </c>
      <c r="AO592" s="4">
        <v>2</v>
      </c>
      <c r="AP592" s="5">
        <v>0.86115740740740743</v>
      </c>
      <c r="AQ592" s="4">
        <v>47.158597999999998</v>
      </c>
      <c r="AR592" s="4">
        <v>-88.484472999999994</v>
      </c>
      <c r="AS592" s="4">
        <v>0</v>
      </c>
      <c r="AT592" s="4">
        <v>18.7</v>
      </c>
      <c r="AU592" s="4">
        <v>12</v>
      </c>
      <c r="AV592" s="4">
        <v>8</v>
      </c>
      <c r="AW592" s="4" t="s">
        <v>209</v>
      </c>
      <c r="AX592" s="4">
        <v>2.1396000000000002</v>
      </c>
      <c r="AY592" s="4">
        <v>1.2966439999999999</v>
      </c>
      <c r="AZ592" s="4">
        <v>2.7395999999999998</v>
      </c>
      <c r="BA592" s="4">
        <v>14.023</v>
      </c>
      <c r="BB592" s="4">
        <v>11.3</v>
      </c>
      <c r="BC592" s="4">
        <v>0.81</v>
      </c>
      <c r="BD592" s="4">
        <v>18.631</v>
      </c>
      <c r="BE592" s="4">
        <v>1216.8009999999999</v>
      </c>
      <c r="BF592" s="4">
        <v>558.61300000000006</v>
      </c>
      <c r="BG592" s="4">
        <v>0.69399999999999995</v>
      </c>
      <c r="BH592" s="4">
        <v>0</v>
      </c>
      <c r="BI592" s="4">
        <v>0.69399999999999995</v>
      </c>
      <c r="BJ592" s="4">
        <v>0.52300000000000002</v>
      </c>
      <c r="BK592" s="4">
        <v>0</v>
      </c>
      <c r="BL592" s="4">
        <v>0.52300000000000002</v>
      </c>
      <c r="BM592" s="4">
        <v>309.82709999999997</v>
      </c>
      <c r="BQ592" s="4">
        <v>1632.114</v>
      </c>
      <c r="BR592" s="4">
        <v>0.297483</v>
      </c>
      <c r="BS592" s="4">
        <v>-5</v>
      </c>
      <c r="BT592" s="4">
        <v>-0.126</v>
      </c>
      <c r="BU592" s="4">
        <v>7.2697289999999999</v>
      </c>
      <c r="BV592" s="4">
        <v>-2.5451999999999999</v>
      </c>
    </row>
    <row r="593" spans="1:74" x14ac:dyDescent="0.25">
      <c r="A593" s="2">
        <v>42067</v>
      </c>
      <c r="B593" s="3">
        <v>2.6958333333333334E-2</v>
      </c>
      <c r="C593" s="4">
        <v>7.2489999999999997</v>
      </c>
      <c r="D593" s="4">
        <v>5.3715000000000002</v>
      </c>
      <c r="E593" s="4">
        <v>53715.40741</v>
      </c>
      <c r="F593" s="4">
        <v>40.200000000000003</v>
      </c>
      <c r="G593" s="4">
        <v>-6.7</v>
      </c>
      <c r="H593" s="4">
        <v>46088.7</v>
      </c>
      <c r="J593" s="4">
        <v>12.75</v>
      </c>
      <c r="K593" s="4">
        <v>0.83940000000000003</v>
      </c>
      <c r="L593" s="4">
        <v>6.0846999999999998</v>
      </c>
      <c r="M593" s="4">
        <v>4.5087999999999999</v>
      </c>
      <c r="N593" s="4">
        <v>33.724800000000002</v>
      </c>
      <c r="O593" s="4">
        <v>0</v>
      </c>
      <c r="P593" s="4">
        <v>33.700000000000003</v>
      </c>
      <c r="Q593" s="4">
        <v>25.4054</v>
      </c>
      <c r="R593" s="4">
        <v>0</v>
      </c>
      <c r="S593" s="4">
        <v>25.4</v>
      </c>
      <c r="T593" s="4">
        <v>46088.6872</v>
      </c>
      <c r="W593" s="4">
        <v>0</v>
      </c>
      <c r="X593" s="4">
        <v>10.6999</v>
      </c>
      <c r="Y593" s="4">
        <v>12</v>
      </c>
      <c r="Z593" s="4">
        <v>852</v>
      </c>
      <c r="AA593" s="4">
        <v>881</v>
      </c>
      <c r="AB593" s="4">
        <v>837</v>
      </c>
      <c r="AC593" s="4">
        <v>63</v>
      </c>
      <c r="AD593" s="4">
        <v>5.33</v>
      </c>
      <c r="AE593" s="4">
        <v>0.12</v>
      </c>
      <c r="AF593" s="4">
        <v>981</v>
      </c>
      <c r="AG593" s="4">
        <v>-15</v>
      </c>
      <c r="AH593" s="4">
        <v>11.267407</v>
      </c>
      <c r="AI593" s="4">
        <v>10</v>
      </c>
      <c r="AJ593" s="4">
        <v>191</v>
      </c>
      <c r="AK593" s="4">
        <v>138.30000000000001</v>
      </c>
      <c r="AL593" s="4">
        <v>3.1</v>
      </c>
      <c r="AM593" s="4">
        <v>195</v>
      </c>
      <c r="AN593" s="4" t="s">
        <v>155</v>
      </c>
      <c r="AO593" s="4">
        <v>2</v>
      </c>
      <c r="AP593" s="5">
        <v>0.86116898148148147</v>
      </c>
      <c r="AQ593" s="4">
        <v>47.158653000000001</v>
      </c>
      <c r="AR593" s="4">
        <v>-88.484368000000003</v>
      </c>
      <c r="AS593" s="4">
        <v>0</v>
      </c>
      <c r="AT593" s="4">
        <v>20.100000000000001</v>
      </c>
      <c r="AU593" s="4">
        <v>12</v>
      </c>
      <c r="AV593" s="4">
        <v>8</v>
      </c>
      <c r="AW593" s="4" t="s">
        <v>209</v>
      </c>
      <c r="AX593" s="4">
        <v>2.2848999999999999</v>
      </c>
      <c r="AY593" s="4">
        <v>1.318867</v>
      </c>
      <c r="AZ593" s="4">
        <v>2.9698000000000002</v>
      </c>
      <c r="BA593" s="4">
        <v>14.023</v>
      </c>
      <c r="BB593" s="4">
        <v>11.03</v>
      </c>
      <c r="BC593" s="4">
        <v>0.79</v>
      </c>
      <c r="BD593" s="4">
        <v>19.135000000000002</v>
      </c>
      <c r="BE593" s="4">
        <v>1213.2380000000001</v>
      </c>
      <c r="BF593" s="4">
        <v>572.19600000000003</v>
      </c>
      <c r="BG593" s="4">
        <v>0.70399999999999996</v>
      </c>
      <c r="BH593" s="4">
        <v>0</v>
      </c>
      <c r="BI593" s="4">
        <v>0.70399999999999996</v>
      </c>
      <c r="BJ593" s="4">
        <v>0.53</v>
      </c>
      <c r="BK593" s="4">
        <v>0</v>
      </c>
      <c r="BL593" s="4">
        <v>0.53</v>
      </c>
      <c r="BM593" s="4">
        <v>303.89510000000001</v>
      </c>
      <c r="BQ593" s="4">
        <v>1551.2719999999999</v>
      </c>
      <c r="BR593" s="4">
        <v>0.28179100000000001</v>
      </c>
      <c r="BS593" s="4">
        <v>-5</v>
      </c>
      <c r="BT593" s="4">
        <v>-0.126</v>
      </c>
      <c r="BU593" s="4">
        <v>6.8862699999999997</v>
      </c>
      <c r="BV593" s="4">
        <v>-2.5451999999999999</v>
      </c>
    </row>
    <row r="594" spans="1:74" x14ac:dyDescent="0.25">
      <c r="A594" s="2">
        <v>42067</v>
      </c>
      <c r="B594" s="3">
        <v>2.6969907407407404E-2</v>
      </c>
      <c r="C594" s="4">
        <v>7.3760000000000003</v>
      </c>
      <c r="D594" s="4">
        <v>5.6966000000000001</v>
      </c>
      <c r="E594" s="4">
        <v>56966.471100000002</v>
      </c>
      <c r="F594" s="4">
        <v>45.9</v>
      </c>
      <c r="G594" s="4">
        <v>-6.9</v>
      </c>
      <c r="H594" s="4">
        <v>45102.7</v>
      </c>
      <c r="J594" s="4">
        <v>10.99</v>
      </c>
      <c r="K594" s="4">
        <v>0.83609999999999995</v>
      </c>
      <c r="L594" s="4">
        <v>6.1673999999999998</v>
      </c>
      <c r="M594" s="4">
        <v>4.7630999999999997</v>
      </c>
      <c r="N594" s="4">
        <v>38.3932</v>
      </c>
      <c r="O594" s="4">
        <v>0</v>
      </c>
      <c r="P594" s="4">
        <v>38.4</v>
      </c>
      <c r="Q594" s="4">
        <v>28.9221</v>
      </c>
      <c r="R594" s="4">
        <v>0</v>
      </c>
      <c r="S594" s="4">
        <v>28.9</v>
      </c>
      <c r="T594" s="4">
        <v>45102.716800000002</v>
      </c>
      <c r="W594" s="4">
        <v>0</v>
      </c>
      <c r="X594" s="4">
        <v>9.1882000000000001</v>
      </c>
      <c r="Y594" s="4">
        <v>12</v>
      </c>
      <c r="Z594" s="4">
        <v>853</v>
      </c>
      <c r="AA594" s="4">
        <v>881</v>
      </c>
      <c r="AB594" s="4">
        <v>837</v>
      </c>
      <c r="AC594" s="4">
        <v>63</v>
      </c>
      <c r="AD594" s="4">
        <v>5.33</v>
      </c>
      <c r="AE594" s="4">
        <v>0.12</v>
      </c>
      <c r="AF594" s="4">
        <v>981</v>
      </c>
      <c r="AG594" s="4">
        <v>-15</v>
      </c>
      <c r="AH594" s="4">
        <v>12</v>
      </c>
      <c r="AI594" s="4">
        <v>10</v>
      </c>
      <c r="AJ594" s="4">
        <v>191</v>
      </c>
      <c r="AK594" s="4">
        <v>139</v>
      </c>
      <c r="AL594" s="4">
        <v>3</v>
      </c>
      <c r="AM594" s="4">
        <v>195</v>
      </c>
      <c r="AN594" s="4" t="s">
        <v>155</v>
      </c>
      <c r="AO594" s="4">
        <v>2</v>
      </c>
      <c r="AP594" s="5">
        <v>0.8611805555555555</v>
      </c>
      <c r="AQ594" s="4">
        <v>47.158662</v>
      </c>
      <c r="AR594" s="4">
        <v>-88.484352000000001</v>
      </c>
      <c r="AS594" s="4">
        <v>0</v>
      </c>
      <c r="AT594" s="4">
        <v>20.399999999999999</v>
      </c>
      <c r="AU594" s="4">
        <v>12</v>
      </c>
      <c r="AV594" s="4">
        <v>8</v>
      </c>
      <c r="AW594" s="4" t="s">
        <v>209</v>
      </c>
      <c r="AX594" s="4">
        <v>2.6392609999999999</v>
      </c>
      <c r="AY594" s="4">
        <v>1.341089</v>
      </c>
      <c r="AZ594" s="4">
        <v>3.339261</v>
      </c>
      <c r="BA594" s="4">
        <v>14.023</v>
      </c>
      <c r="BB594" s="4">
        <v>10.8</v>
      </c>
      <c r="BC594" s="4">
        <v>0.77</v>
      </c>
      <c r="BD594" s="4">
        <v>19.600000000000001</v>
      </c>
      <c r="BE594" s="4">
        <v>1210.69</v>
      </c>
      <c r="BF594" s="4">
        <v>595.11</v>
      </c>
      <c r="BG594" s="4">
        <v>0.78900000000000003</v>
      </c>
      <c r="BH594" s="4">
        <v>0</v>
      </c>
      <c r="BI594" s="4">
        <v>0.78900000000000003</v>
      </c>
      <c r="BJ594" s="4">
        <v>0.59499999999999997</v>
      </c>
      <c r="BK594" s="4">
        <v>0</v>
      </c>
      <c r="BL594" s="4">
        <v>0.59499999999999997</v>
      </c>
      <c r="BM594" s="4">
        <v>292.78890000000001</v>
      </c>
      <c r="BQ594" s="4">
        <v>1311.4829999999999</v>
      </c>
      <c r="BR594" s="4">
        <v>0.27792699999999998</v>
      </c>
      <c r="BS594" s="4">
        <v>-5</v>
      </c>
      <c r="BT594" s="4">
        <v>-0.126274</v>
      </c>
      <c r="BU594" s="4">
        <v>6.7918430000000001</v>
      </c>
      <c r="BV594" s="4">
        <v>-2.550729</v>
      </c>
    </row>
    <row r="595" spans="1:74" x14ac:dyDescent="0.25">
      <c r="A595" s="2">
        <v>42067</v>
      </c>
      <c r="B595" s="3">
        <v>2.6981481481481481E-2</v>
      </c>
      <c r="C595" s="4">
        <v>7.6879999999999997</v>
      </c>
      <c r="D595" s="4">
        <v>5.7412999999999998</v>
      </c>
      <c r="E595" s="4">
        <v>57412.668890000001</v>
      </c>
      <c r="F595" s="4">
        <v>48.2</v>
      </c>
      <c r="G595" s="4">
        <v>-8.1</v>
      </c>
      <c r="H595" s="4">
        <v>42955</v>
      </c>
      <c r="J595" s="4">
        <v>8.83</v>
      </c>
      <c r="K595" s="4">
        <v>0.83540000000000003</v>
      </c>
      <c r="L595" s="4">
        <v>6.4229000000000003</v>
      </c>
      <c r="M595" s="4">
        <v>4.7962999999999996</v>
      </c>
      <c r="N595" s="4">
        <v>40.273699999999998</v>
      </c>
      <c r="O595" s="4">
        <v>0</v>
      </c>
      <c r="P595" s="4">
        <v>40.299999999999997</v>
      </c>
      <c r="Q595" s="4">
        <v>30.336200000000002</v>
      </c>
      <c r="R595" s="4">
        <v>0</v>
      </c>
      <c r="S595" s="4">
        <v>30.3</v>
      </c>
      <c r="T595" s="4">
        <v>42955.024899999997</v>
      </c>
      <c r="W595" s="4">
        <v>0</v>
      </c>
      <c r="X595" s="4">
        <v>7.3743999999999996</v>
      </c>
      <c r="Y595" s="4">
        <v>12</v>
      </c>
      <c r="Z595" s="4">
        <v>854</v>
      </c>
      <c r="AA595" s="4">
        <v>883</v>
      </c>
      <c r="AB595" s="4">
        <v>839</v>
      </c>
      <c r="AC595" s="4">
        <v>62.7</v>
      </c>
      <c r="AD595" s="4">
        <v>5.3</v>
      </c>
      <c r="AE595" s="4">
        <v>0.12</v>
      </c>
      <c r="AF595" s="4">
        <v>981</v>
      </c>
      <c r="AG595" s="4">
        <v>-15</v>
      </c>
      <c r="AH595" s="4">
        <v>12</v>
      </c>
      <c r="AI595" s="4">
        <v>10</v>
      </c>
      <c r="AJ595" s="4">
        <v>191</v>
      </c>
      <c r="AK595" s="4">
        <v>139</v>
      </c>
      <c r="AL595" s="4">
        <v>2.7</v>
      </c>
      <c r="AM595" s="4">
        <v>195</v>
      </c>
      <c r="AN595" s="4" t="s">
        <v>155</v>
      </c>
      <c r="AO595" s="4">
        <v>2</v>
      </c>
      <c r="AP595" s="5">
        <v>0.8611805555555555</v>
      </c>
      <c r="AQ595" s="4">
        <v>47.158715000000001</v>
      </c>
      <c r="AR595" s="4">
        <v>-88.484272000000004</v>
      </c>
      <c r="AS595" s="4">
        <v>0</v>
      </c>
      <c r="AT595" s="4">
        <v>21.8</v>
      </c>
      <c r="AU595" s="4">
        <v>12</v>
      </c>
      <c r="AV595" s="4">
        <v>8</v>
      </c>
      <c r="AW595" s="4" t="s">
        <v>209</v>
      </c>
      <c r="AX595" s="4">
        <v>1.5964959999999999</v>
      </c>
      <c r="AY595" s="4">
        <v>1.3633109999999999</v>
      </c>
      <c r="AZ595" s="4">
        <v>1.9569570000000001</v>
      </c>
      <c r="BA595" s="4">
        <v>14.023</v>
      </c>
      <c r="BB595" s="4">
        <v>10.75</v>
      </c>
      <c r="BC595" s="4">
        <v>0.77</v>
      </c>
      <c r="BD595" s="4">
        <v>19.702999999999999</v>
      </c>
      <c r="BE595" s="4">
        <v>1254.828</v>
      </c>
      <c r="BF595" s="4">
        <v>596.39200000000005</v>
      </c>
      <c r="BG595" s="4">
        <v>0.82399999999999995</v>
      </c>
      <c r="BH595" s="4">
        <v>0</v>
      </c>
      <c r="BI595" s="4">
        <v>0.82399999999999995</v>
      </c>
      <c r="BJ595" s="4">
        <v>0.621</v>
      </c>
      <c r="BK595" s="4">
        <v>0</v>
      </c>
      <c r="BL595" s="4">
        <v>0.621</v>
      </c>
      <c r="BM595" s="4">
        <v>277.51429999999999</v>
      </c>
      <c r="BQ595" s="4">
        <v>1047.549</v>
      </c>
      <c r="BR595" s="4">
        <v>0.29481800000000002</v>
      </c>
      <c r="BS595" s="4">
        <v>-5</v>
      </c>
      <c r="BT595" s="4">
        <v>-0.12618199999999999</v>
      </c>
      <c r="BU595" s="4">
        <v>7.2046190000000001</v>
      </c>
      <c r="BV595" s="4">
        <v>-2.5488729999999999</v>
      </c>
    </row>
    <row r="596" spans="1:74" x14ac:dyDescent="0.25">
      <c r="A596" s="2">
        <v>42067</v>
      </c>
      <c r="B596" s="3">
        <v>2.6993055555555551E-2</v>
      </c>
      <c r="C596" s="4">
        <v>8.2940000000000005</v>
      </c>
      <c r="D596" s="4">
        <v>5.2944000000000004</v>
      </c>
      <c r="E596" s="4">
        <v>52944.11765</v>
      </c>
      <c r="F596" s="4">
        <v>48.8</v>
      </c>
      <c r="G596" s="4">
        <v>-8.1</v>
      </c>
      <c r="H596" s="4">
        <v>40389.300000000003</v>
      </c>
      <c r="J596" s="4">
        <v>7.21</v>
      </c>
      <c r="K596" s="4">
        <v>0.83779999999999999</v>
      </c>
      <c r="L596" s="4">
        <v>6.9484000000000004</v>
      </c>
      <c r="M596" s="4">
        <v>4.4356</v>
      </c>
      <c r="N596" s="4">
        <v>40.883699999999997</v>
      </c>
      <c r="O596" s="4">
        <v>0</v>
      </c>
      <c r="P596" s="4">
        <v>40.9</v>
      </c>
      <c r="Q596" s="4">
        <v>30.776299999999999</v>
      </c>
      <c r="R596" s="4">
        <v>0</v>
      </c>
      <c r="S596" s="4">
        <v>30.8</v>
      </c>
      <c r="T596" s="4">
        <v>40389.2664</v>
      </c>
      <c r="W596" s="4">
        <v>0</v>
      </c>
      <c r="X596" s="4">
        <v>6.0426000000000002</v>
      </c>
      <c r="Y596" s="4">
        <v>12.1</v>
      </c>
      <c r="Z596" s="4">
        <v>853</v>
      </c>
      <c r="AA596" s="4">
        <v>882</v>
      </c>
      <c r="AB596" s="4">
        <v>840</v>
      </c>
      <c r="AC596" s="4">
        <v>62</v>
      </c>
      <c r="AD596" s="4">
        <v>5.12</v>
      </c>
      <c r="AE596" s="4">
        <v>0.12</v>
      </c>
      <c r="AF596" s="4">
        <v>981</v>
      </c>
      <c r="AG596" s="4">
        <v>-15.3</v>
      </c>
      <c r="AH596" s="4">
        <v>12</v>
      </c>
      <c r="AI596" s="4">
        <v>10</v>
      </c>
      <c r="AJ596" s="4">
        <v>191</v>
      </c>
      <c r="AK596" s="4">
        <v>139</v>
      </c>
      <c r="AL596" s="4">
        <v>2.7</v>
      </c>
      <c r="AM596" s="4">
        <v>195</v>
      </c>
      <c r="AN596" s="4" t="s">
        <v>155</v>
      </c>
      <c r="AO596" s="4">
        <v>2</v>
      </c>
      <c r="AP596" s="5">
        <v>0.86119212962962965</v>
      </c>
      <c r="AQ596" s="4">
        <v>47.158788999999999</v>
      </c>
      <c r="AR596" s="4">
        <v>-88.484198000000006</v>
      </c>
      <c r="AS596" s="4">
        <v>0</v>
      </c>
      <c r="AT596" s="4">
        <v>22.1</v>
      </c>
      <c r="AU596" s="4">
        <v>12</v>
      </c>
      <c r="AV596" s="4">
        <v>8</v>
      </c>
      <c r="AW596" s="4" t="s">
        <v>209</v>
      </c>
      <c r="AX596" s="4">
        <v>1.4</v>
      </c>
      <c r="AY596" s="4">
        <v>1.3855329999999999</v>
      </c>
      <c r="AZ596" s="4">
        <v>1.7848999999999999</v>
      </c>
      <c r="BA596" s="4">
        <v>14.023</v>
      </c>
      <c r="BB596" s="4">
        <v>10.92</v>
      </c>
      <c r="BC596" s="4">
        <v>0.78</v>
      </c>
      <c r="BD596" s="4">
        <v>19.363</v>
      </c>
      <c r="BE596" s="4">
        <v>1365.598</v>
      </c>
      <c r="BF596" s="4">
        <v>554.83299999999997</v>
      </c>
      <c r="BG596" s="4">
        <v>0.84099999999999997</v>
      </c>
      <c r="BH596" s="4">
        <v>0</v>
      </c>
      <c r="BI596" s="4">
        <v>0.84099999999999997</v>
      </c>
      <c r="BJ596" s="4">
        <v>0.63300000000000001</v>
      </c>
      <c r="BK596" s="4">
        <v>0</v>
      </c>
      <c r="BL596" s="4">
        <v>0.63300000000000001</v>
      </c>
      <c r="BM596" s="4">
        <v>262.49619999999999</v>
      </c>
      <c r="BQ596" s="4">
        <v>863.5</v>
      </c>
      <c r="BR596" s="4">
        <v>0.321575</v>
      </c>
      <c r="BS596" s="4">
        <v>-5</v>
      </c>
      <c r="BT596" s="4">
        <v>-0.124543</v>
      </c>
      <c r="BU596" s="4">
        <v>7.8584990000000001</v>
      </c>
      <c r="BV596" s="4">
        <v>-2.5157780000000001</v>
      </c>
    </row>
    <row r="597" spans="1:74" x14ac:dyDescent="0.25">
      <c r="A597" s="2">
        <v>42067</v>
      </c>
      <c r="B597" s="3">
        <v>2.7004629629629632E-2</v>
      </c>
      <c r="C597" s="4">
        <v>8.984</v>
      </c>
      <c r="D597" s="4">
        <v>4.6809000000000003</v>
      </c>
      <c r="E597" s="4">
        <v>46808.947370000002</v>
      </c>
      <c r="F597" s="4">
        <v>48.8</v>
      </c>
      <c r="G597" s="4">
        <v>-8.1999999999999993</v>
      </c>
      <c r="H597" s="4">
        <v>37887.800000000003</v>
      </c>
      <c r="J597" s="4">
        <v>6.33</v>
      </c>
      <c r="K597" s="4">
        <v>0.84109999999999996</v>
      </c>
      <c r="L597" s="4">
        <v>7.5559000000000003</v>
      </c>
      <c r="M597" s="4">
        <v>3.9369000000000001</v>
      </c>
      <c r="N597" s="4">
        <v>41.043900000000001</v>
      </c>
      <c r="O597" s="4">
        <v>0</v>
      </c>
      <c r="P597" s="4">
        <v>41</v>
      </c>
      <c r="Q597" s="4">
        <v>30.875900000000001</v>
      </c>
      <c r="R597" s="4">
        <v>0</v>
      </c>
      <c r="S597" s="4">
        <v>30.9</v>
      </c>
      <c r="T597" s="4">
        <v>37887.759299999998</v>
      </c>
      <c r="W597" s="4">
        <v>0</v>
      </c>
      <c r="X597" s="4">
        <v>5.3232999999999997</v>
      </c>
      <c r="Y597" s="4">
        <v>12</v>
      </c>
      <c r="Z597" s="4">
        <v>852</v>
      </c>
      <c r="AA597" s="4">
        <v>882</v>
      </c>
      <c r="AB597" s="4">
        <v>841</v>
      </c>
      <c r="AC597" s="4">
        <v>62</v>
      </c>
      <c r="AD597" s="4">
        <v>4.93</v>
      </c>
      <c r="AE597" s="4">
        <v>0.11</v>
      </c>
      <c r="AF597" s="4">
        <v>981</v>
      </c>
      <c r="AG597" s="4">
        <v>-15.7</v>
      </c>
      <c r="AH597" s="4">
        <v>12</v>
      </c>
      <c r="AI597" s="4">
        <v>10</v>
      </c>
      <c r="AJ597" s="4">
        <v>190.7</v>
      </c>
      <c r="AK597" s="4">
        <v>138.69999999999999</v>
      </c>
      <c r="AL597" s="4">
        <v>3.2</v>
      </c>
      <c r="AM597" s="4">
        <v>195</v>
      </c>
      <c r="AN597" s="4" t="s">
        <v>155</v>
      </c>
      <c r="AO597" s="4">
        <v>2</v>
      </c>
      <c r="AP597" s="5">
        <v>0.8612037037037038</v>
      </c>
      <c r="AQ597" s="4">
        <v>47.158881000000001</v>
      </c>
      <c r="AR597" s="4">
        <v>-88.484156999999996</v>
      </c>
      <c r="AS597" s="4">
        <v>0</v>
      </c>
      <c r="AT597" s="4">
        <v>23.5</v>
      </c>
      <c r="AU597" s="4">
        <v>12</v>
      </c>
      <c r="AV597" s="4">
        <v>9</v>
      </c>
      <c r="AW597" s="4" t="s">
        <v>197</v>
      </c>
      <c r="AX597" s="4">
        <v>1.4</v>
      </c>
      <c r="AY597" s="4">
        <v>1.407756</v>
      </c>
      <c r="AZ597" s="4">
        <v>1.7151000000000001</v>
      </c>
      <c r="BA597" s="4">
        <v>14.023</v>
      </c>
      <c r="BB597" s="4">
        <v>11.15</v>
      </c>
      <c r="BC597" s="4">
        <v>0.8</v>
      </c>
      <c r="BD597" s="4">
        <v>18.896999999999998</v>
      </c>
      <c r="BE597" s="4">
        <v>1498.768</v>
      </c>
      <c r="BF597" s="4">
        <v>497.02800000000002</v>
      </c>
      <c r="BG597" s="4">
        <v>0.85299999999999998</v>
      </c>
      <c r="BH597" s="4">
        <v>0</v>
      </c>
      <c r="BI597" s="4">
        <v>0.85299999999999998</v>
      </c>
      <c r="BJ597" s="4">
        <v>0.64100000000000001</v>
      </c>
      <c r="BK597" s="4">
        <v>0</v>
      </c>
      <c r="BL597" s="4">
        <v>0.64100000000000001</v>
      </c>
      <c r="BM597" s="4">
        <v>248.5224</v>
      </c>
      <c r="BQ597" s="4">
        <v>767.75900000000001</v>
      </c>
      <c r="BR597" s="4">
        <v>0.36735400000000001</v>
      </c>
      <c r="BS597" s="4">
        <v>-5</v>
      </c>
      <c r="BT597" s="4">
        <v>-0.12572900000000001</v>
      </c>
      <c r="BU597" s="4">
        <v>8.9772049999999997</v>
      </c>
      <c r="BV597" s="4">
        <v>-2.5397310000000002</v>
      </c>
    </row>
    <row r="598" spans="1:74" x14ac:dyDescent="0.25">
      <c r="A598" s="2">
        <v>42067</v>
      </c>
      <c r="B598" s="3">
        <v>2.7016203703703705E-2</v>
      </c>
      <c r="C598" s="4">
        <v>9.1880000000000006</v>
      </c>
      <c r="D598" s="4">
        <v>4.3647999999999998</v>
      </c>
      <c r="E598" s="4">
        <v>43647.920129999999</v>
      </c>
      <c r="F598" s="4">
        <v>51.8</v>
      </c>
      <c r="G598" s="4">
        <v>-8.3000000000000007</v>
      </c>
      <c r="H598" s="4">
        <v>35804.6</v>
      </c>
      <c r="J598" s="4">
        <v>5.63</v>
      </c>
      <c r="K598" s="4">
        <v>0.84470000000000001</v>
      </c>
      <c r="L598" s="4">
        <v>7.7605000000000004</v>
      </c>
      <c r="M598" s="4">
        <v>3.6867999999999999</v>
      </c>
      <c r="N598" s="4">
        <v>43.718800000000002</v>
      </c>
      <c r="O598" s="4">
        <v>0</v>
      </c>
      <c r="P598" s="4">
        <v>43.7</v>
      </c>
      <c r="Q598" s="4">
        <v>32.924100000000003</v>
      </c>
      <c r="R598" s="4">
        <v>0</v>
      </c>
      <c r="S598" s="4">
        <v>32.9</v>
      </c>
      <c r="T598" s="4">
        <v>35804.582300000002</v>
      </c>
      <c r="W598" s="4">
        <v>0</v>
      </c>
      <c r="X598" s="4">
        <v>4.7515999999999998</v>
      </c>
      <c r="Y598" s="4">
        <v>12</v>
      </c>
      <c r="Z598" s="4">
        <v>852</v>
      </c>
      <c r="AA598" s="4">
        <v>881</v>
      </c>
      <c r="AB598" s="4">
        <v>841</v>
      </c>
      <c r="AC598" s="4">
        <v>62</v>
      </c>
      <c r="AD598" s="4">
        <v>5.24</v>
      </c>
      <c r="AE598" s="4">
        <v>0.12</v>
      </c>
      <c r="AF598" s="4">
        <v>981</v>
      </c>
      <c r="AG598" s="4">
        <v>-15</v>
      </c>
      <c r="AH598" s="4">
        <v>11.730270000000001</v>
      </c>
      <c r="AI598" s="4">
        <v>10</v>
      </c>
      <c r="AJ598" s="4">
        <v>190</v>
      </c>
      <c r="AK598" s="4">
        <v>138.30000000000001</v>
      </c>
      <c r="AL598" s="4">
        <v>3.2</v>
      </c>
      <c r="AM598" s="4">
        <v>195</v>
      </c>
      <c r="AN598" s="4" t="s">
        <v>155</v>
      </c>
      <c r="AO598" s="4">
        <v>2</v>
      </c>
      <c r="AP598" s="5">
        <v>0.86121527777777773</v>
      </c>
      <c r="AQ598" s="4">
        <v>47.158977</v>
      </c>
      <c r="AR598" s="4">
        <v>-88.484134999999995</v>
      </c>
      <c r="AS598" s="4">
        <v>0</v>
      </c>
      <c r="AT598" s="4">
        <v>24.8</v>
      </c>
      <c r="AU598" s="4">
        <v>12</v>
      </c>
      <c r="AV598" s="4">
        <v>9</v>
      </c>
      <c r="AW598" s="4" t="s">
        <v>197</v>
      </c>
      <c r="AX598" s="4">
        <v>1.2302</v>
      </c>
      <c r="AY598" s="4">
        <v>1.429978</v>
      </c>
      <c r="AZ598" s="4">
        <v>1.8697999999999999</v>
      </c>
      <c r="BA598" s="4">
        <v>14.023</v>
      </c>
      <c r="BB598" s="4">
        <v>11.42</v>
      </c>
      <c r="BC598" s="4">
        <v>0.81</v>
      </c>
      <c r="BD598" s="4">
        <v>18.390999999999998</v>
      </c>
      <c r="BE598" s="4">
        <v>1565.4259999999999</v>
      </c>
      <c r="BF598" s="4">
        <v>473.33300000000003</v>
      </c>
      <c r="BG598" s="4">
        <v>0.92400000000000004</v>
      </c>
      <c r="BH598" s="4">
        <v>0</v>
      </c>
      <c r="BI598" s="4">
        <v>0.92400000000000004</v>
      </c>
      <c r="BJ598" s="4">
        <v>0.69499999999999995</v>
      </c>
      <c r="BK598" s="4">
        <v>0</v>
      </c>
      <c r="BL598" s="4">
        <v>0.69499999999999995</v>
      </c>
      <c r="BM598" s="4">
        <v>238.83760000000001</v>
      </c>
      <c r="BQ598" s="4">
        <v>696.92100000000005</v>
      </c>
      <c r="BR598" s="4">
        <v>0.38475599999999999</v>
      </c>
      <c r="BS598" s="4">
        <v>-5</v>
      </c>
      <c r="BT598" s="4">
        <v>-0.12526999999999999</v>
      </c>
      <c r="BU598" s="4">
        <v>9.4024809999999999</v>
      </c>
      <c r="BV598" s="4">
        <v>-2.5304489999999999</v>
      </c>
    </row>
    <row r="599" spans="1:74" x14ac:dyDescent="0.25">
      <c r="A599" s="2">
        <v>42067</v>
      </c>
      <c r="B599" s="3">
        <v>2.7027777777777779E-2</v>
      </c>
      <c r="C599" s="4">
        <v>9.1980000000000004</v>
      </c>
      <c r="D599" s="4">
        <v>4.3705999999999996</v>
      </c>
      <c r="E599" s="4">
        <v>43706.156410000003</v>
      </c>
      <c r="F599" s="4">
        <v>64.400000000000006</v>
      </c>
      <c r="G599" s="4">
        <v>-8.4</v>
      </c>
      <c r="H599" s="4">
        <v>33971.300000000003</v>
      </c>
      <c r="J599" s="4">
        <v>5.22</v>
      </c>
      <c r="K599" s="4">
        <v>0.84630000000000005</v>
      </c>
      <c r="L599" s="4">
        <v>7.7845000000000004</v>
      </c>
      <c r="M599" s="4">
        <v>3.6989000000000001</v>
      </c>
      <c r="N599" s="4">
        <v>54.5261</v>
      </c>
      <c r="O599" s="4">
        <v>0</v>
      </c>
      <c r="P599" s="4">
        <v>54.5</v>
      </c>
      <c r="Q599" s="4">
        <v>41.062899999999999</v>
      </c>
      <c r="R599" s="4">
        <v>0</v>
      </c>
      <c r="S599" s="4">
        <v>41.1</v>
      </c>
      <c r="T599" s="4">
        <v>33971.322399999997</v>
      </c>
      <c r="W599" s="4">
        <v>0</v>
      </c>
      <c r="X599" s="4">
        <v>4.4139999999999997</v>
      </c>
      <c r="Y599" s="4">
        <v>11.9</v>
      </c>
      <c r="Z599" s="4">
        <v>853</v>
      </c>
      <c r="AA599" s="4">
        <v>882</v>
      </c>
      <c r="AB599" s="4">
        <v>842</v>
      </c>
      <c r="AC599" s="4">
        <v>62</v>
      </c>
      <c r="AD599" s="4">
        <v>5.24</v>
      </c>
      <c r="AE599" s="4">
        <v>0.12</v>
      </c>
      <c r="AF599" s="4">
        <v>981</v>
      </c>
      <c r="AG599" s="4">
        <v>-15</v>
      </c>
      <c r="AH599" s="4">
        <v>11.268731000000001</v>
      </c>
      <c r="AI599" s="4">
        <v>10</v>
      </c>
      <c r="AJ599" s="4">
        <v>190</v>
      </c>
      <c r="AK599" s="4">
        <v>139</v>
      </c>
      <c r="AL599" s="4">
        <v>3</v>
      </c>
      <c r="AM599" s="4">
        <v>195</v>
      </c>
      <c r="AN599" s="4" t="s">
        <v>155</v>
      </c>
      <c r="AO599" s="4">
        <v>2</v>
      </c>
      <c r="AP599" s="5">
        <v>0.86122685185185188</v>
      </c>
      <c r="AQ599" s="4">
        <v>47.159081</v>
      </c>
      <c r="AR599" s="4">
        <v>-88.484133</v>
      </c>
      <c r="AS599" s="4">
        <v>0</v>
      </c>
      <c r="AT599" s="4">
        <v>25</v>
      </c>
      <c r="AU599" s="4">
        <v>12</v>
      </c>
      <c r="AV599" s="4">
        <v>9</v>
      </c>
      <c r="AW599" s="4" t="s">
        <v>197</v>
      </c>
      <c r="AX599" s="4">
        <v>1.6245000000000001</v>
      </c>
      <c r="AY599" s="4">
        <v>1.4521999999999999</v>
      </c>
      <c r="AZ599" s="4">
        <v>2.2395999999999998</v>
      </c>
      <c r="BA599" s="4">
        <v>14.023</v>
      </c>
      <c r="BB599" s="4">
        <v>11.56</v>
      </c>
      <c r="BC599" s="4">
        <v>0.82</v>
      </c>
      <c r="BD599" s="4">
        <v>18.158999999999999</v>
      </c>
      <c r="BE599" s="4">
        <v>1585.8340000000001</v>
      </c>
      <c r="BF599" s="4">
        <v>479.60500000000002</v>
      </c>
      <c r="BG599" s="4">
        <v>1.163</v>
      </c>
      <c r="BH599" s="4">
        <v>0</v>
      </c>
      <c r="BI599" s="4">
        <v>1.163</v>
      </c>
      <c r="BJ599" s="4">
        <v>0.876</v>
      </c>
      <c r="BK599" s="4">
        <v>0</v>
      </c>
      <c r="BL599" s="4">
        <v>0.876</v>
      </c>
      <c r="BM599" s="4">
        <v>228.85570000000001</v>
      </c>
      <c r="BQ599" s="4">
        <v>653.81899999999996</v>
      </c>
      <c r="BR599" s="4">
        <v>0.41125099999999998</v>
      </c>
      <c r="BS599" s="4">
        <v>-5</v>
      </c>
      <c r="BT599" s="4">
        <v>-0.126</v>
      </c>
      <c r="BU599" s="4">
        <v>10.049939999999999</v>
      </c>
      <c r="BV599" s="4">
        <v>-2.5451999999999999</v>
      </c>
    </row>
    <row r="600" spans="1:74" x14ac:dyDescent="0.25">
      <c r="A600" s="2">
        <v>42067</v>
      </c>
      <c r="B600" s="3">
        <v>2.7039351851851853E-2</v>
      </c>
      <c r="C600" s="4">
        <v>8.9469999999999992</v>
      </c>
      <c r="D600" s="4">
        <v>4.7549999999999999</v>
      </c>
      <c r="E600" s="4">
        <v>47550.223180000001</v>
      </c>
      <c r="F600" s="4">
        <v>79</v>
      </c>
      <c r="G600" s="4">
        <v>-8.5</v>
      </c>
      <c r="H600" s="4">
        <v>32517.9</v>
      </c>
      <c r="J600" s="4">
        <v>4.76</v>
      </c>
      <c r="K600" s="4">
        <v>0.84599999999999997</v>
      </c>
      <c r="L600" s="4">
        <v>7.5693999999999999</v>
      </c>
      <c r="M600" s="4">
        <v>4.0228999999999999</v>
      </c>
      <c r="N600" s="4">
        <v>66.873400000000004</v>
      </c>
      <c r="O600" s="4">
        <v>0</v>
      </c>
      <c r="P600" s="4">
        <v>66.900000000000006</v>
      </c>
      <c r="Q600" s="4">
        <v>50.361499999999999</v>
      </c>
      <c r="R600" s="4">
        <v>0</v>
      </c>
      <c r="S600" s="4">
        <v>50.4</v>
      </c>
      <c r="T600" s="4">
        <v>32517.9113</v>
      </c>
      <c r="W600" s="4">
        <v>0</v>
      </c>
      <c r="X600" s="4">
        <v>4.0286</v>
      </c>
      <c r="Y600" s="4">
        <v>12</v>
      </c>
      <c r="Z600" s="4">
        <v>852</v>
      </c>
      <c r="AA600" s="4">
        <v>881</v>
      </c>
      <c r="AB600" s="4">
        <v>841</v>
      </c>
      <c r="AC600" s="4">
        <v>62</v>
      </c>
      <c r="AD600" s="4">
        <v>5.24</v>
      </c>
      <c r="AE600" s="4">
        <v>0.12</v>
      </c>
      <c r="AF600" s="4">
        <v>981</v>
      </c>
      <c r="AG600" s="4">
        <v>-15</v>
      </c>
      <c r="AH600" s="4">
        <v>11.732267999999999</v>
      </c>
      <c r="AI600" s="4">
        <v>10</v>
      </c>
      <c r="AJ600" s="4">
        <v>190.3</v>
      </c>
      <c r="AK600" s="4">
        <v>139.30000000000001</v>
      </c>
      <c r="AL600" s="4">
        <v>3</v>
      </c>
      <c r="AM600" s="4">
        <v>195</v>
      </c>
      <c r="AN600" s="4" t="s">
        <v>155</v>
      </c>
      <c r="AO600" s="4">
        <v>2</v>
      </c>
      <c r="AP600" s="5">
        <v>0.86123842592592592</v>
      </c>
      <c r="AQ600" s="4">
        <v>47.159194999999997</v>
      </c>
      <c r="AR600" s="4">
        <v>-88.484134999999995</v>
      </c>
      <c r="AS600" s="4">
        <v>0</v>
      </c>
      <c r="AT600" s="4">
        <v>26.5</v>
      </c>
      <c r="AU600" s="4">
        <v>12</v>
      </c>
      <c r="AV600" s="4">
        <v>9</v>
      </c>
      <c r="AW600" s="4" t="s">
        <v>197</v>
      </c>
      <c r="AX600" s="4">
        <v>1.7</v>
      </c>
      <c r="AY600" s="4">
        <v>1.4744219999999999</v>
      </c>
      <c r="AZ600" s="4">
        <v>2.2999999999999998</v>
      </c>
      <c r="BA600" s="4">
        <v>14.023</v>
      </c>
      <c r="BB600" s="4">
        <v>11.53</v>
      </c>
      <c r="BC600" s="4">
        <v>0.82</v>
      </c>
      <c r="BD600" s="4">
        <v>18.199000000000002</v>
      </c>
      <c r="BE600" s="4">
        <v>1545.807</v>
      </c>
      <c r="BF600" s="4">
        <v>522.89300000000003</v>
      </c>
      <c r="BG600" s="4">
        <v>1.43</v>
      </c>
      <c r="BH600" s="4">
        <v>0</v>
      </c>
      <c r="BI600" s="4">
        <v>1.43</v>
      </c>
      <c r="BJ600" s="4">
        <v>1.077</v>
      </c>
      <c r="BK600" s="4">
        <v>0</v>
      </c>
      <c r="BL600" s="4">
        <v>1.077</v>
      </c>
      <c r="BM600" s="4">
        <v>219.60319999999999</v>
      </c>
      <c r="BQ600" s="4">
        <v>598.20500000000004</v>
      </c>
      <c r="BR600" s="4">
        <v>0.38012600000000002</v>
      </c>
      <c r="BS600" s="4">
        <v>-5</v>
      </c>
      <c r="BT600" s="4">
        <v>-0.12573200000000001</v>
      </c>
      <c r="BU600" s="4">
        <v>9.2893260000000009</v>
      </c>
      <c r="BV600" s="4">
        <v>-2.5397919999999998</v>
      </c>
    </row>
    <row r="601" spans="1:74" x14ac:dyDescent="0.25">
      <c r="A601" s="2">
        <v>42067</v>
      </c>
      <c r="B601" s="3">
        <v>2.7050925925925926E-2</v>
      </c>
      <c r="C601" s="4">
        <v>8.7319999999999993</v>
      </c>
      <c r="D601" s="4">
        <v>5.0946999999999996</v>
      </c>
      <c r="E601" s="4">
        <v>50946.818180000002</v>
      </c>
      <c r="F601" s="4">
        <v>82.8</v>
      </c>
      <c r="G601" s="4">
        <v>-8.5</v>
      </c>
      <c r="H601" s="4">
        <v>31566.799999999999</v>
      </c>
      <c r="J601" s="4">
        <v>4.41</v>
      </c>
      <c r="K601" s="4">
        <v>0.84530000000000005</v>
      </c>
      <c r="L601" s="4">
        <v>7.3810000000000002</v>
      </c>
      <c r="M601" s="4">
        <v>4.3064</v>
      </c>
      <c r="N601" s="4">
        <v>70.003900000000002</v>
      </c>
      <c r="O601" s="4">
        <v>0</v>
      </c>
      <c r="P601" s="4">
        <v>70</v>
      </c>
      <c r="Q601" s="4">
        <v>52.719000000000001</v>
      </c>
      <c r="R601" s="4">
        <v>0</v>
      </c>
      <c r="S601" s="4">
        <v>52.7</v>
      </c>
      <c r="T601" s="4">
        <v>31566.8171</v>
      </c>
      <c r="W601" s="4">
        <v>0</v>
      </c>
      <c r="X601" s="4">
        <v>3.7313000000000001</v>
      </c>
      <c r="Y601" s="4">
        <v>12</v>
      </c>
      <c r="Z601" s="4">
        <v>852</v>
      </c>
      <c r="AA601" s="4">
        <v>882</v>
      </c>
      <c r="AB601" s="4">
        <v>841</v>
      </c>
      <c r="AC601" s="4">
        <v>62</v>
      </c>
      <c r="AD601" s="4">
        <v>5.24</v>
      </c>
      <c r="AE601" s="4">
        <v>0.12</v>
      </c>
      <c r="AF601" s="4">
        <v>981</v>
      </c>
      <c r="AG601" s="4">
        <v>-15</v>
      </c>
      <c r="AH601" s="4">
        <v>11</v>
      </c>
      <c r="AI601" s="4">
        <v>10</v>
      </c>
      <c r="AJ601" s="4">
        <v>191</v>
      </c>
      <c r="AK601" s="4">
        <v>139.69999999999999</v>
      </c>
      <c r="AL601" s="4">
        <v>2.6</v>
      </c>
      <c r="AM601" s="4">
        <v>195</v>
      </c>
      <c r="AN601" s="4" t="s">
        <v>155</v>
      </c>
      <c r="AO601" s="4">
        <v>2</v>
      </c>
      <c r="AP601" s="5">
        <v>0.86125000000000007</v>
      </c>
      <c r="AQ601" s="4">
        <v>47.159317999999999</v>
      </c>
      <c r="AR601" s="4">
        <v>-88.484140999999994</v>
      </c>
      <c r="AS601" s="4">
        <v>265.5</v>
      </c>
      <c r="AT601" s="4">
        <v>28.2</v>
      </c>
      <c r="AU601" s="4">
        <v>12</v>
      </c>
      <c r="AV601" s="4">
        <v>9</v>
      </c>
      <c r="AW601" s="4" t="s">
        <v>197</v>
      </c>
      <c r="AX601" s="4">
        <v>1.6151</v>
      </c>
      <c r="AY601" s="4">
        <v>1.4966440000000001</v>
      </c>
      <c r="AZ601" s="4">
        <v>2.6396000000000002</v>
      </c>
      <c r="BA601" s="4">
        <v>14.023</v>
      </c>
      <c r="BB601" s="4">
        <v>11.48</v>
      </c>
      <c r="BC601" s="4">
        <v>0.82</v>
      </c>
      <c r="BD601" s="4">
        <v>18.305</v>
      </c>
      <c r="BE601" s="4">
        <v>1507.33</v>
      </c>
      <c r="BF601" s="4">
        <v>559.73900000000003</v>
      </c>
      <c r="BG601" s="4">
        <v>1.4970000000000001</v>
      </c>
      <c r="BH601" s="4">
        <v>0</v>
      </c>
      <c r="BI601" s="4">
        <v>1.4970000000000001</v>
      </c>
      <c r="BJ601" s="4">
        <v>1.127</v>
      </c>
      <c r="BK601" s="4">
        <v>0</v>
      </c>
      <c r="BL601" s="4">
        <v>1.127</v>
      </c>
      <c r="BM601" s="4">
        <v>213.1789</v>
      </c>
      <c r="BQ601" s="4">
        <v>554.06100000000004</v>
      </c>
      <c r="BR601" s="4">
        <v>0.396339</v>
      </c>
      <c r="BS601" s="4">
        <v>-5</v>
      </c>
      <c r="BT601" s="4">
        <v>-0.12526699999999999</v>
      </c>
      <c r="BU601" s="4">
        <v>9.6855270000000004</v>
      </c>
      <c r="BV601" s="4">
        <v>-2.5303879999999999</v>
      </c>
    </row>
    <row r="602" spans="1:74" x14ac:dyDescent="0.25">
      <c r="A602" s="2">
        <v>42067</v>
      </c>
      <c r="B602" s="3">
        <v>2.70625E-2</v>
      </c>
      <c r="C602" s="4">
        <v>8.8529999999999998</v>
      </c>
      <c r="D602" s="4">
        <v>5.1150000000000002</v>
      </c>
      <c r="E602" s="4">
        <v>51150.126259999997</v>
      </c>
      <c r="F602" s="4">
        <v>89.7</v>
      </c>
      <c r="G602" s="4">
        <v>-8.5</v>
      </c>
      <c r="H602" s="4">
        <v>30673.4</v>
      </c>
      <c r="J602" s="4">
        <v>4.16</v>
      </c>
      <c r="K602" s="4">
        <v>0.84499999999999997</v>
      </c>
      <c r="L602" s="4">
        <v>7.4809000000000001</v>
      </c>
      <c r="M602" s="4">
        <v>4.3221999999999996</v>
      </c>
      <c r="N602" s="4">
        <v>75.801699999999997</v>
      </c>
      <c r="O602" s="4">
        <v>0</v>
      </c>
      <c r="P602" s="4">
        <v>75.8</v>
      </c>
      <c r="Q602" s="4">
        <v>57.062100000000001</v>
      </c>
      <c r="R602" s="4">
        <v>0</v>
      </c>
      <c r="S602" s="4">
        <v>57.1</v>
      </c>
      <c r="T602" s="4">
        <v>30673.3514</v>
      </c>
      <c r="W602" s="4">
        <v>0</v>
      </c>
      <c r="X602" s="4">
        <v>3.5169999999999999</v>
      </c>
      <c r="Y602" s="4">
        <v>11.9</v>
      </c>
      <c r="Z602" s="4">
        <v>853</v>
      </c>
      <c r="AA602" s="4">
        <v>883</v>
      </c>
      <c r="AB602" s="4">
        <v>843</v>
      </c>
      <c r="AC602" s="4">
        <v>62</v>
      </c>
      <c r="AD602" s="4">
        <v>5.13</v>
      </c>
      <c r="AE602" s="4">
        <v>0.12</v>
      </c>
      <c r="AF602" s="4">
        <v>981</v>
      </c>
      <c r="AG602" s="4">
        <v>-15.3</v>
      </c>
      <c r="AH602" s="4">
        <v>11.266</v>
      </c>
      <c r="AI602" s="4">
        <v>10</v>
      </c>
      <c r="AJ602" s="4">
        <v>190.7</v>
      </c>
      <c r="AK602" s="4">
        <v>139</v>
      </c>
      <c r="AL602" s="4">
        <v>2.4</v>
      </c>
      <c r="AM602" s="4">
        <v>195</v>
      </c>
      <c r="AN602" s="4" t="s">
        <v>155</v>
      </c>
      <c r="AO602" s="4">
        <v>2</v>
      </c>
      <c r="AP602" s="5">
        <v>0.861261574074074</v>
      </c>
      <c r="AQ602" s="4">
        <v>47.159441000000001</v>
      </c>
      <c r="AR602" s="4">
        <v>-88.484150999999997</v>
      </c>
      <c r="AS602" s="4">
        <v>313.10000000000002</v>
      </c>
      <c r="AT602" s="4">
        <v>29.4</v>
      </c>
      <c r="AU602" s="4">
        <v>12</v>
      </c>
      <c r="AV602" s="4">
        <v>9</v>
      </c>
      <c r="AW602" s="4" t="s">
        <v>197</v>
      </c>
      <c r="AX602" s="4">
        <v>1.5150999999999999</v>
      </c>
      <c r="AY602" s="4">
        <v>1.9245000000000001</v>
      </c>
      <c r="AZ602" s="4">
        <v>3.0396000000000001</v>
      </c>
      <c r="BA602" s="4">
        <v>14.023</v>
      </c>
      <c r="BB602" s="4">
        <v>11.46</v>
      </c>
      <c r="BC602" s="4">
        <v>0.82</v>
      </c>
      <c r="BD602" s="4">
        <v>18.344000000000001</v>
      </c>
      <c r="BE602" s="4">
        <v>1525.0260000000001</v>
      </c>
      <c r="BF602" s="4">
        <v>560.78899999999999</v>
      </c>
      <c r="BG602" s="4">
        <v>1.6180000000000001</v>
      </c>
      <c r="BH602" s="4">
        <v>0</v>
      </c>
      <c r="BI602" s="4">
        <v>1.6180000000000001</v>
      </c>
      <c r="BJ602" s="4">
        <v>1.218</v>
      </c>
      <c r="BK602" s="4">
        <v>0</v>
      </c>
      <c r="BL602" s="4">
        <v>1.218</v>
      </c>
      <c r="BM602" s="4">
        <v>206.77719999999999</v>
      </c>
      <c r="BQ602" s="4">
        <v>521.30899999999997</v>
      </c>
      <c r="BR602" s="4">
        <v>0.43903999999999999</v>
      </c>
      <c r="BS602" s="4">
        <v>-5</v>
      </c>
      <c r="BT602" s="4">
        <v>-0.12573400000000001</v>
      </c>
      <c r="BU602" s="4">
        <v>10.729039999999999</v>
      </c>
      <c r="BV602" s="4">
        <v>-2.5398269999999998</v>
      </c>
    </row>
    <row r="603" spans="1:74" x14ac:dyDescent="0.25">
      <c r="A603" s="2">
        <v>42067</v>
      </c>
      <c r="B603" s="3">
        <v>2.7074074074074073E-2</v>
      </c>
      <c r="C603" s="4">
        <v>8.8030000000000008</v>
      </c>
      <c r="D603" s="4">
        <v>5.0823999999999998</v>
      </c>
      <c r="E603" s="4">
        <v>50824.195160000003</v>
      </c>
      <c r="F603" s="4">
        <v>91.4</v>
      </c>
      <c r="G603" s="4">
        <v>-8.5</v>
      </c>
      <c r="H603" s="4">
        <v>29468.9</v>
      </c>
      <c r="J603" s="4">
        <v>4.01</v>
      </c>
      <c r="K603" s="4">
        <v>0.84699999999999998</v>
      </c>
      <c r="L603" s="4">
        <v>7.4562999999999997</v>
      </c>
      <c r="M603" s="4">
        <v>4.3048000000000002</v>
      </c>
      <c r="N603" s="4">
        <v>77.416499999999999</v>
      </c>
      <c r="O603" s="4">
        <v>0</v>
      </c>
      <c r="P603" s="4">
        <v>77.400000000000006</v>
      </c>
      <c r="Q603" s="4">
        <v>58.237200000000001</v>
      </c>
      <c r="R603" s="4">
        <v>0</v>
      </c>
      <c r="S603" s="4">
        <v>58.2</v>
      </c>
      <c r="T603" s="4">
        <v>29468.902600000001</v>
      </c>
      <c r="W603" s="4">
        <v>0</v>
      </c>
      <c r="X603" s="4">
        <v>3.4001999999999999</v>
      </c>
      <c r="Y603" s="4">
        <v>12</v>
      </c>
      <c r="Z603" s="4">
        <v>853</v>
      </c>
      <c r="AA603" s="4">
        <v>883</v>
      </c>
      <c r="AB603" s="4">
        <v>842</v>
      </c>
      <c r="AC603" s="4">
        <v>62</v>
      </c>
      <c r="AD603" s="4">
        <v>4.93</v>
      </c>
      <c r="AE603" s="4">
        <v>0.11</v>
      </c>
      <c r="AF603" s="4">
        <v>981</v>
      </c>
      <c r="AG603" s="4">
        <v>-15.7</v>
      </c>
      <c r="AH603" s="4">
        <v>12</v>
      </c>
      <c r="AI603" s="4">
        <v>10</v>
      </c>
      <c r="AJ603" s="4">
        <v>190</v>
      </c>
      <c r="AK603" s="4">
        <v>139</v>
      </c>
      <c r="AL603" s="4">
        <v>2.8</v>
      </c>
      <c r="AM603" s="4">
        <v>195</v>
      </c>
      <c r="AN603" s="4" t="s">
        <v>155</v>
      </c>
      <c r="AO603" s="4">
        <v>2</v>
      </c>
      <c r="AP603" s="5">
        <v>0.86127314814814815</v>
      </c>
      <c r="AQ603" s="4">
        <v>47.159564000000003</v>
      </c>
      <c r="AR603" s="4">
        <v>-88.484165000000004</v>
      </c>
      <c r="AS603" s="4">
        <v>313.7</v>
      </c>
      <c r="AT603" s="4">
        <v>29.9</v>
      </c>
      <c r="AU603" s="4">
        <v>12</v>
      </c>
      <c r="AV603" s="4">
        <v>10</v>
      </c>
      <c r="AW603" s="4" t="s">
        <v>193</v>
      </c>
      <c r="AX603" s="4">
        <v>1.5</v>
      </c>
      <c r="AY603" s="4">
        <v>2.3395999999999999</v>
      </c>
      <c r="AZ603" s="4">
        <v>3.3546999999999998</v>
      </c>
      <c r="BA603" s="4">
        <v>14.023</v>
      </c>
      <c r="BB603" s="4">
        <v>11.62</v>
      </c>
      <c r="BC603" s="4">
        <v>0.83</v>
      </c>
      <c r="BD603" s="4">
        <v>18.062999999999999</v>
      </c>
      <c r="BE603" s="4">
        <v>1536.8309999999999</v>
      </c>
      <c r="BF603" s="4">
        <v>564.726</v>
      </c>
      <c r="BG603" s="4">
        <v>1.671</v>
      </c>
      <c r="BH603" s="4">
        <v>0</v>
      </c>
      <c r="BI603" s="4">
        <v>1.671</v>
      </c>
      <c r="BJ603" s="4">
        <v>1.2569999999999999</v>
      </c>
      <c r="BK603" s="4">
        <v>0</v>
      </c>
      <c r="BL603" s="4">
        <v>1.2569999999999999</v>
      </c>
      <c r="BM603" s="4">
        <v>200.8571</v>
      </c>
      <c r="BQ603" s="4">
        <v>509.56599999999997</v>
      </c>
      <c r="BR603" s="4">
        <v>0.39446799999999999</v>
      </c>
      <c r="BS603" s="4">
        <v>-5</v>
      </c>
      <c r="BT603" s="4">
        <v>-0.125532</v>
      </c>
      <c r="BU603" s="4">
        <v>9.6398119999999992</v>
      </c>
      <c r="BV603" s="4">
        <v>-2.5357460000000001</v>
      </c>
    </row>
    <row r="604" spans="1:74" x14ac:dyDescent="0.25">
      <c r="A604" s="2">
        <v>42067</v>
      </c>
      <c r="B604" s="3">
        <v>2.7085648148148147E-2</v>
      </c>
      <c r="C604" s="4">
        <v>8.7680000000000007</v>
      </c>
      <c r="D604" s="4">
        <v>5.1966000000000001</v>
      </c>
      <c r="E604" s="4">
        <v>51965.65077</v>
      </c>
      <c r="F604" s="4">
        <v>91.4</v>
      </c>
      <c r="G604" s="4">
        <v>-8.6</v>
      </c>
      <c r="H604" s="4">
        <v>28618.799999999999</v>
      </c>
      <c r="J604" s="4">
        <v>4</v>
      </c>
      <c r="K604" s="4">
        <v>0.84709999999999996</v>
      </c>
      <c r="L604" s="4">
        <v>7.4267000000000003</v>
      </c>
      <c r="M604" s="4">
        <v>4.4017999999999997</v>
      </c>
      <c r="N604" s="4">
        <v>77.421000000000006</v>
      </c>
      <c r="O604" s="4">
        <v>0</v>
      </c>
      <c r="P604" s="4">
        <v>77.400000000000006</v>
      </c>
      <c r="Q604" s="4">
        <v>58.304699999999997</v>
      </c>
      <c r="R604" s="4">
        <v>0</v>
      </c>
      <c r="S604" s="4">
        <v>58.3</v>
      </c>
      <c r="T604" s="4">
        <v>28618.839899999999</v>
      </c>
      <c r="W604" s="4">
        <v>0</v>
      </c>
      <c r="X604" s="4">
        <v>3.3881999999999999</v>
      </c>
      <c r="Y604" s="4">
        <v>11.9</v>
      </c>
      <c r="Z604" s="4">
        <v>853</v>
      </c>
      <c r="AA604" s="4">
        <v>884</v>
      </c>
      <c r="AB604" s="4">
        <v>842</v>
      </c>
      <c r="AC604" s="4">
        <v>62</v>
      </c>
      <c r="AD604" s="4">
        <v>5.24</v>
      </c>
      <c r="AE604" s="4">
        <v>0.12</v>
      </c>
      <c r="AF604" s="4">
        <v>981</v>
      </c>
      <c r="AG604" s="4">
        <v>-15</v>
      </c>
      <c r="AH604" s="4">
        <v>12</v>
      </c>
      <c r="AI604" s="4">
        <v>10</v>
      </c>
      <c r="AJ604" s="4">
        <v>190</v>
      </c>
      <c r="AK604" s="4">
        <v>139</v>
      </c>
      <c r="AL604" s="4">
        <v>2.9</v>
      </c>
      <c r="AM604" s="4">
        <v>195</v>
      </c>
      <c r="AN604" s="4" t="s">
        <v>155</v>
      </c>
      <c r="AO604" s="4">
        <v>2</v>
      </c>
      <c r="AP604" s="5">
        <v>0.8612847222222223</v>
      </c>
      <c r="AQ604" s="4">
        <v>47.159691000000002</v>
      </c>
      <c r="AR604" s="4">
        <v>-88.484174999999993</v>
      </c>
      <c r="AS604" s="4">
        <v>314.3</v>
      </c>
      <c r="AT604" s="4">
        <v>30.4</v>
      </c>
      <c r="AU604" s="4">
        <v>12</v>
      </c>
      <c r="AV604" s="4">
        <v>9</v>
      </c>
      <c r="AW604" s="4" t="s">
        <v>201</v>
      </c>
      <c r="AX604" s="4">
        <v>1.5</v>
      </c>
      <c r="AY604" s="4">
        <v>2.4</v>
      </c>
      <c r="AZ604" s="4">
        <v>3.4</v>
      </c>
      <c r="BA604" s="4">
        <v>14.023</v>
      </c>
      <c r="BB604" s="4">
        <v>11.62</v>
      </c>
      <c r="BC604" s="4">
        <v>0.83</v>
      </c>
      <c r="BD604" s="4">
        <v>18.056000000000001</v>
      </c>
      <c r="BE604" s="4">
        <v>1532.579</v>
      </c>
      <c r="BF604" s="4">
        <v>578.13599999999997</v>
      </c>
      <c r="BG604" s="4">
        <v>1.673</v>
      </c>
      <c r="BH604" s="4">
        <v>0</v>
      </c>
      <c r="BI604" s="4">
        <v>1.673</v>
      </c>
      <c r="BJ604" s="4">
        <v>1.26</v>
      </c>
      <c r="BK604" s="4">
        <v>0</v>
      </c>
      <c r="BL604" s="4">
        <v>1.26</v>
      </c>
      <c r="BM604" s="4">
        <v>195.29740000000001</v>
      </c>
      <c r="BQ604" s="4">
        <v>508.38799999999998</v>
      </c>
      <c r="BR604" s="4">
        <v>0.413379</v>
      </c>
      <c r="BS604" s="4">
        <v>-5</v>
      </c>
      <c r="BT604" s="4">
        <v>-0.12673200000000001</v>
      </c>
      <c r="BU604" s="4">
        <v>10.10195</v>
      </c>
      <c r="BV604" s="4">
        <v>-2.5599829999999999</v>
      </c>
    </row>
    <row r="605" spans="1:74" x14ac:dyDescent="0.25">
      <c r="A605" s="2">
        <v>42067</v>
      </c>
      <c r="B605" s="3">
        <v>2.7097222222222227E-2</v>
      </c>
      <c r="C605" s="4">
        <v>9.0739999999999998</v>
      </c>
      <c r="D605" s="4">
        <v>4.5312000000000001</v>
      </c>
      <c r="E605" s="4">
        <v>45312.457560000003</v>
      </c>
      <c r="F605" s="4">
        <v>95.3</v>
      </c>
      <c r="G605" s="4">
        <v>-8.6999999999999993</v>
      </c>
      <c r="H605" s="4">
        <v>28261.599999999999</v>
      </c>
      <c r="J605" s="4">
        <v>3.92</v>
      </c>
      <c r="K605" s="4">
        <v>0.85150000000000003</v>
      </c>
      <c r="L605" s="4">
        <v>7.7267999999999999</v>
      </c>
      <c r="M605" s="4">
        <v>3.8584000000000001</v>
      </c>
      <c r="N605" s="4">
        <v>81.171499999999995</v>
      </c>
      <c r="O605" s="4">
        <v>0</v>
      </c>
      <c r="P605" s="4">
        <v>81.2</v>
      </c>
      <c r="Q605" s="4">
        <v>61.129199999999997</v>
      </c>
      <c r="R605" s="4">
        <v>0</v>
      </c>
      <c r="S605" s="4">
        <v>61.1</v>
      </c>
      <c r="T605" s="4">
        <v>28261.555199999999</v>
      </c>
      <c r="W605" s="4">
        <v>0</v>
      </c>
      <c r="X605" s="4">
        <v>3.3342000000000001</v>
      </c>
      <c r="Y605" s="4">
        <v>11.9</v>
      </c>
      <c r="Z605" s="4">
        <v>854</v>
      </c>
      <c r="AA605" s="4">
        <v>882</v>
      </c>
      <c r="AB605" s="4">
        <v>842</v>
      </c>
      <c r="AC605" s="4">
        <v>62</v>
      </c>
      <c r="AD605" s="4">
        <v>5.24</v>
      </c>
      <c r="AE605" s="4">
        <v>0.12</v>
      </c>
      <c r="AF605" s="4">
        <v>981</v>
      </c>
      <c r="AG605" s="4">
        <v>-15</v>
      </c>
      <c r="AH605" s="4">
        <v>12</v>
      </c>
      <c r="AI605" s="4">
        <v>10</v>
      </c>
      <c r="AJ605" s="4">
        <v>190</v>
      </c>
      <c r="AK605" s="4">
        <v>138.69999999999999</v>
      </c>
      <c r="AL605" s="4">
        <v>3.1</v>
      </c>
      <c r="AM605" s="4">
        <v>195</v>
      </c>
      <c r="AN605" s="4" t="s">
        <v>155</v>
      </c>
      <c r="AO605" s="4">
        <v>2</v>
      </c>
      <c r="AP605" s="5">
        <v>0.86129629629629623</v>
      </c>
      <c r="AQ605" s="4">
        <v>47.159821999999998</v>
      </c>
      <c r="AR605" s="4">
        <v>-88.484181000000007</v>
      </c>
      <c r="AS605" s="4">
        <v>314.8</v>
      </c>
      <c r="AT605" s="4">
        <v>31.3</v>
      </c>
      <c r="AU605" s="4">
        <v>12</v>
      </c>
      <c r="AV605" s="4">
        <v>9</v>
      </c>
      <c r="AW605" s="4" t="s">
        <v>201</v>
      </c>
      <c r="AX605" s="4">
        <v>1.5</v>
      </c>
      <c r="AY605" s="4">
        <v>2.6547000000000001</v>
      </c>
      <c r="AZ605" s="4">
        <v>3.6547000000000001</v>
      </c>
      <c r="BA605" s="4">
        <v>14.023</v>
      </c>
      <c r="BB605" s="4">
        <v>11.98</v>
      </c>
      <c r="BC605" s="4">
        <v>0.85</v>
      </c>
      <c r="BD605" s="4">
        <v>17.437999999999999</v>
      </c>
      <c r="BE605" s="4">
        <v>1625.472</v>
      </c>
      <c r="BF605" s="4">
        <v>516.61099999999999</v>
      </c>
      <c r="BG605" s="4">
        <v>1.788</v>
      </c>
      <c r="BH605" s="4">
        <v>0</v>
      </c>
      <c r="BI605" s="4">
        <v>1.788</v>
      </c>
      <c r="BJ605" s="4">
        <v>1.347</v>
      </c>
      <c r="BK605" s="4">
        <v>0</v>
      </c>
      <c r="BL605" s="4">
        <v>1.347</v>
      </c>
      <c r="BM605" s="4">
        <v>196.6045</v>
      </c>
      <c r="BQ605" s="4">
        <v>509.99299999999999</v>
      </c>
      <c r="BR605" s="4">
        <v>0.47994900000000001</v>
      </c>
      <c r="BS605" s="4">
        <v>-5</v>
      </c>
      <c r="BT605" s="4">
        <v>-0.126</v>
      </c>
      <c r="BU605" s="4">
        <v>11.728755</v>
      </c>
      <c r="BV605" s="4">
        <v>-2.5451999999999999</v>
      </c>
    </row>
    <row r="606" spans="1:74" x14ac:dyDescent="0.25">
      <c r="A606" s="2">
        <v>42067</v>
      </c>
      <c r="B606" s="3">
        <v>2.7108796296296298E-2</v>
      </c>
      <c r="C606" s="4">
        <v>9.1329999999999991</v>
      </c>
      <c r="D606" s="4">
        <v>4.5458999999999996</v>
      </c>
      <c r="E606" s="4">
        <v>45459.345959999999</v>
      </c>
      <c r="F606" s="4">
        <v>98.7</v>
      </c>
      <c r="G606" s="4">
        <v>-8.8000000000000007</v>
      </c>
      <c r="H606" s="4">
        <v>27400.400000000001</v>
      </c>
      <c r="J606" s="4">
        <v>3.9</v>
      </c>
      <c r="K606" s="4">
        <v>0.8518</v>
      </c>
      <c r="L606" s="4">
        <v>7.7801</v>
      </c>
      <c r="M606" s="4">
        <v>3.8723999999999998</v>
      </c>
      <c r="N606" s="4">
        <v>84.0809</v>
      </c>
      <c r="O606" s="4">
        <v>0</v>
      </c>
      <c r="P606" s="4">
        <v>84.1</v>
      </c>
      <c r="Q606" s="4">
        <v>63.320599999999999</v>
      </c>
      <c r="R606" s="4">
        <v>0</v>
      </c>
      <c r="S606" s="4">
        <v>63.3</v>
      </c>
      <c r="T606" s="4">
        <v>27400.402600000001</v>
      </c>
      <c r="W606" s="4">
        <v>0</v>
      </c>
      <c r="X606" s="4">
        <v>3.3220999999999998</v>
      </c>
      <c r="Y606" s="4">
        <v>11.9</v>
      </c>
      <c r="Z606" s="4">
        <v>853</v>
      </c>
      <c r="AA606" s="4">
        <v>881</v>
      </c>
      <c r="AB606" s="4">
        <v>842</v>
      </c>
      <c r="AC606" s="4">
        <v>62</v>
      </c>
      <c r="AD606" s="4">
        <v>5.24</v>
      </c>
      <c r="AE606" s="4">
        <v>0.12</v>
      </c>
      <c r="AF606" s="4">
        <v>981</v>
      </c>
      <c r="AG606" s="4">
        <v>-15</v>
      </c>
      <c r="AH606" s="4">
        <v>11.727544999999999</v>
      </c>
      <c r="AI606" s="4">
        <v>10</v>
      </c>
      <c r="AJ606" s="4">
        <v>189.7</v>
      </c>
      <c r="AK606" s="4">
        <v>138</v>
      </c>
      <c r="AL606" s="4">
        <v>3.3</v>
      </c>
      <c r="AM606" s="4">
        <v>195</v>
      </c>
      <c r="AN606" s="4" t="s">
        <v>155</v>
      </c>
      <c r="AO606" s="4">
        <v>2</v>
      </c>
      <c r="AP606" s="5">
        <v>0.86130787037037038</v>
      </c>
      <c r="AQ606" s="4">
        <v>47.159951</v>
      </c>
      <c r="AR606" s="4">
        <v>-88.484187000000006</v>
      </c>
      <c r="AS606" s="4">
        <v>315.3</v>
      </c>
      <c r="AT606" s="4">
        <v>31.5</v>
      </c>
      <c r="AU606" s="4">
        <v>12</v>
      </c>
      <c r="AV606" s="4">
        <v>9</v>
      </c>
      <c r="AW606" s="4" t="s">
        <v>201</v>
      </c>
      <c r="AX606" s="4">
        <v>1.5</v>
      </c>
      <c r="AY606" s="4">
        <v>2.9546999999999999</v>
      </c>
      <c r="AZ606" s="4">
        <v>3.8698000000000001</v>
      </c>
      <c r="BA606" s="4">
        <v>14.023</v>
      </c>
      <c r="BB606" s="4">
        <v>12</v>
      </c>
      <c r="BC606" s="4">
        <v>0.86</v>
      </c>
      <c r="BD606" s="4">
        <v>17.395</v>
      </c>
      <c r="BE606" s="4">
        <v>1638.835</v>
      </c>
      <c r="BF606" s="4">
        <v>519.16</v>
      </c>
      <c r="BG606" s="4">
        <v>1.855</v>
      </c>
      <c r="BH606" s="4">
        <v>0</v>
      </c>
      <c r="BI606" s="4">
        <v>1.855</v>
      </c>
      <c r="BJ606" s="4">
        <v>1.397</v>
      </c>
      <c r="BK606" s="4">
        <v>0</v>
      </c>
      <c r="BL606" s="4">
        <v>1.397</v>
      </c>
      <c r="BM606" s="4">
        <v>190.86500000000001</v>
      </c>
      <c r="BQ606" s="4">
        <v>508.82</v>
      </c>
      <c r="BR606" s="4">
        <v>0.50382300000000002</v>
      </c>
      <c r="BS606" s="4">
        <v>-5</v>
      </c>
      <c r="BT606" s="4">
        <v>-0.126272</v>
      </c>
      <c r="BU606" s="4">
        <v>12.312184</v>
      </c>
      <c r="BV606" s="4">
        <v>-2.5507040000000001</v>
      </c>
    </row>
    <row r="607" spans="1:74" x14ac:dyDescent="0.25">
      <c r="A607" s="2">
        <v>42067</v>
      </c>
      <c r="B607" s="3">
        <v>2.7120370370370375E-2</v>
      </c>
      <c r="C607" s="4">
        <v>8.8160000000000007</v>
      </c>
      <c r="D607" s="4">
        <v>5.0111999999999997</v>
      </c>
      <c r="E607" s="4">
        <v>50111.770409999997</v>
      </c>
      <c r="F607" s="4">
        <v>102.4</v>
      </c>
      <c r="G607" s="4">
        <v>-8.8000000000000007</v>
      </c>
      <c r="H607" s="4">
        <v>26284</v>
      </c>
      <c r="J607" s="4">
        <v>3.9</v>
      </c>
      <c r="K607" s="4">
        <v>0.85089999999999999</v>
      </c>
      <c r="L607" s="4">
        <v>7.5010000000000003</v>
      </c>
      <c r="M607" s="4">
        <v>4.2637999999999998</v>
      </c>
      <c r="N607" s="4">
        <v>87.115799999999993</v>
      </c>
      <c r="O607" s="4">
        <v>0</v>
      </c>
      <c r="P607" s="4">
        <v>87.1</v>
      </c>
      <c r="Q607" s="4">
        <v>65.606999999999999</v>
      </c>
      <c r="R607" s="4">
        <v>0</v>
      </c>
      <c r="S607" s="4">
        <v>65.599999999999994</v>
      </c>
      <c r="T607" s="4">
        <v>26283.993399999999</v>
      </c>
      <c r="W607" s="4">
        <v>0</v>
      </c>
      <c r="X607" s="4">
        <v>3.3182999999999998</v>
      </c>
      <c r="Y607" s="4">
        <v>11.9</v>
      </c>
      <c r="Z607" s="4">
        <v>853</v>
      </c>
      <c r="AA607" s="4">
        <v>883</v>
      </c>
      <c r="AB607" s="4">
        <v>843</v>
      </c>
      <c r="AC607" s="4">
        <v>62</v>
      </c>
      <c r="AD607" s="4">
        <v>5.25</v>
      </c>
      <c r="AE607" s="4">
        <v>0.12</v>
      </c>
      <c r="AF607" s="4">
        <v>980</v>
      </c>
      <c r="AG607" s="4">
        <v>-15</v>
      </c>
      <c r="AH607" s="4">
        <v>11</v>
      </c>
      <c r="AI607" s="4">
        <v>10</v>
      </c>
      <c r="AJ607" s="4">
        <v>189.3</v>
      </c>
      <c r="AK607" s="4">
        <v>138</v>
      </c>
      <c r="AL607" s="4">
        <v>2.9</v>
      </c>
      <c r="AM607" s="4">
        <v>195</v>
      </c>
      <c r="AN607" s="4" t="s">
        <v>155</v>
      </c>
      <c r="AO607" s="4">
        <v>2</v>
      </c>
      <c r="AP607" s="5">
        <v>0.86131944444444442</v>
      </c>
      <c r="AQ607" s="4">
        <v>47.160077999999999</v>
      </c>
      <c r="AR607" s="4">
        <v>-88.484195999999997</v>
      </c>
      <c r="AS607" s="4">
        <v>315.89999999999998</v>
      </c>
      <c r="AT607" s="4">
        <v>31.5</v>
      </c>
      <c r="AU607" s="4">
        <v>12</v>
      </c>
      <c r="AV607" s="4">
        <v>9</v>
      </c>
      <c r="AW607" s="4" t="s">
        <v>201</v>
      </c>
      <c r="AX607" s="4">
        <v>1.5</v>
      </c>
      <c r="AY607" s="4">
        <v>3</v>
      </c>
      <c r="AZ607" s="4">
        <v>3.9</v>
      </c>
      <c r="BA607" s="4">
        <v>14.023</v>
      </c>
      <c r="BB607" s="4">
        <v>11.93</v>
      </c>
      <c r="BC607" s="4">
        <v>0.85</v>
      </c>
      <c r="BD607" s="4">
        <v>17.529</v>
      </c>
      <c r="BE607" s="4">
        <v>1579.9559999999999</v>
      </c>
      <c r="BF607" s="4">
        <v>571.60799999999995</v>
      </c>
      <c r="BG607" s="4">
        <v>1.9219999999999999</v>
      </c>
      <c r="BH607" s="4">
        <v>0</v>
      </c>
      <c r="BI607" s="4">
        <v>1.9219999999999999</v>
      </c>
      <c r="BJ607" s="4">
        <v>1.4470000000000001</v>
      </c>
      <c r="BK607" s="4">
        <v>0</v>
      </c>
      <c r="BL607" s="4">
        <v>1.4470000000000001</v>
      </c>
      <c r="BM607" s="4">
        <v>183.07929999999999</v>
      </c>
      <c r="BQ607" s="4">
        <v>508.21199999999999</v>
      </c>
      <c r="BR607" s="4">
        <v>0.48810300000000001</v>
      </c>
      <c r="BS607" s="4">
        <v>-5</v>
      </c>
      <c r="BT607" s="4">
        <v>-0.12645799999999999</v>
      </c>
      <c r="BU607" s="4">
        <v>11.928017000000001</v>
      </c>
      <c r="BV607" s="4">
        <v>-2.5544519999999999</v>
      </c>
    </row>
    <row r="608" spans="1:74" x14ac:dyDescent="0.25">
      <c r="A608" s="2">
        <v>42067</v>
      </c>
      <c r="B608" s="3">
        <v>2.7131944444444445E-2</v>
      </c>
      <c r="C608" s="4">
        <v>8.3510000000000009</v>
      </c>
      <c r="D608" s="4">
        <v>5.5292000000000003</v>
      </c>
      <c r="E608" s="4">
        <v>55291.756759999997</v>
      </c>
      <c r="F608" s="4">
        <v>126.9</v>
      </c>
      <c r="G608" s="4">
        <v>-8.1</v>
      </c>
      <c r="H608" s="4">
        <v>25594.1</v>
      </c>
      <c r="J608" s="4">
        <v>3.9</v>
      </c>
      <c r="K608" s="4">
        <v>0.85019999999999996</v>
      </c>
      <c r="L608" s="4">
        <v>7.0998999999999999</v>
      </c>
      <c r="M608" s="4">
        <v>4.7007000000000003</v>
      </c>
      <c r="N608" s="4">
        <v>107.88760000000001</v>
      </c>
      <c r="O608" s="4">
        <v>0</v>
      </c>
      <c r="P608" s="4">
        <v>107.9</v>
      </c>
      <c r="Q608" s="4">
        <v>81.250299999999996</v>
      </c>
      <c r="R608" s="4">
        <v>0</v>
      </c>
      <c r="S608" s="4">
        <v>81.3</v>
      </c>
      <c r="T608" s="4">
        <v>25594.071899999999</v>
      </c>
      <c r="W608" s="4">
        <v>0</v>
      </c>
      <c r="X608" s="4">
        <v>3.3157000000000001</v>
      </c>
      <c r="Y608" s="4">
        <v>12</v>
      </c>
      <c r="Z608" s="4">
        <v>853</v>
      </c>
      <c r="AA608" s="4">
        <v>882</v>
      </c>
      <c r="AB608" s="4">
        <v>843</v>
      </c>
      <c r="AC608" s="4">
        <v>62</v>
      </c>
      <c r="AD608" s="4">
        <v>5.25</v>
      </c>
      <c r="AE608" s="4">
        <v>0.12</v>
      </c>
      <c r="AF608" s="4">
        <v>980</v>
      </c>
      <c r="AG608" s="4">
        <v>-15</v>
      </c>
      <c r="AH608" s="4">
        <v>11</v>
      </c>
      <c r="AI608" s="4">
        <v>10</v>
      </c>
      <c r="AJ608" s="4">
        <v>190</v>
      </c>
      <c r="AK608" s="4">
        <v>138.30000000000001</v>
      </c>
      <c r="AL608" s="4">
        <v>3</v>
      </c>
      <c r="AM608" s="4">
        <v>195</v>
      </c>
      <c r="AN608" s="4" t="s">
        <v>155</v>
      </c>
      <c r="AO608" s="4">
        <v>2</v>
      </c>
      <c r="AP608" s="5">
        <v>0.86133101851851857</v>
      </c>
      <c r="AQ608" s="4">
        <v>47.160224999999997</v>
      </c>
      <c r="AR608" s="4">
        <v>-88.484189000000001</v>
      </c>
      <c r="AS608" s="4">
        <v>315.7</v>
      </c>
      <c r="AT608" s="4">
        <v>33.200000000000003</v>
      </c>
      <c r="AU608" s="4">
        <v>12</v>
      </c>
      <c r="AV608" s="4">
        <v>9</v>
      </c>
      <c r="AW608" s="4" t="s">
        <v>201</v>
      </c>
      <c r="AX608" s="4">
        <v>1.5</v>
      </c>
      <c r="AY608" s="4">
        <v>3.2547000000000001</v>
      </c>
      <c r="AZ608" s="4">
        <v>4.0697999999999999</v>
      </c>
      <c r="BA608" s="4">
        <v>14.023</v>
      </c>
      <c r="BB608" s="4">
        <v>11.87</v>
      </c>
      <c r="BC608" s="4">
        <v>0.85</v>
      </c>
      <c r="BD608" s="4">
        <v>17.623999999999999</v>
      </c>
      <c r="BE608" s="4">
        <v>1498.9259999999999</v>
      </c>
      <c r="BF608" s="4">
        <v>631.64</v>
      </c>
      <c r="BG608" s="4">
        <v>2.3849999999999998</v>
      </c>
      <c r="BH608" s="4">
        <v>0</v>
      </c>
      <c r="BI608" s="4">
        <v>2.3849999999999998</v>
      </c>
      <c r="BJ608" s="4">
        <v>1.796</v>
      </c>
      <c r="BK608" s="4">
        <v>0</v>
      </c>
      <c r="BL608" s="4">
        <v>1.796</v>
      </c>
      <c r="BM608" s="4">
        <v>178.68469999999999</v>
      </c>
      <c r="BQ608" s="4">
        <v>508.97399999999999</v>
      </c>
      <c r="BR608" s="4">
        <v>0.47840700000000003</v>
      </c>
      <c r="BS608" s="4">
        <v>-5</v>
      </c>
      <c r="BT608" s="4">
        <v>-0.12554000000000001</v>
      </c>
      <c r="BU608" s="4">
        <v>11.691065</v>
      </c>
      <c r="BV608" s="4">
        <v>-2.5359159999999998</v>
      </c>
    </row>
    <row r="609" spans="1:74" x14ac:dyDescent="0.25">
      <c r="A609" s="2">
        <v>42067</v>
      </c>
      <c r="B609" s="3">
        <v>2.7143518518518515E-2</v>
      </c>
      <c r="C609" s="4">
        <v>8.1790000000000003</v>
      </c>
      <c r="D609" s="4">
        <v>5.8341000000000003</v>
      </c>
      <c r="E609" s="4">
        <v>58340.639869999999</v>
      </c>
      <c r="F609" s="4">
        <v>129.80000000000001</v>
      </c>
      <c r="G609" s="4">
        <v>-7.6</v>
      </c>
      <c r="H609" s="4">
        <v>25098.9</v>
      </c>
      <c r="J609" s="4">
        <v>3.9</v>
      </c>
      <c r="K609" s="4">
        <v>0.84899999999999998</v>
      </c>
      <c r="L609" s="4">
        <v>6.9435000000000002</v>
      </c>
      <c r="M609" s="4">
        <v>4.9530000000000003</v>
      </c>
      <c r="N609" s="4">
        <v>110.2216</v>
      </c>
      <c r="O609" s="4">
        <v>0</v>
      </c>
      <c r="P609" s="4">
        <v>110.2</v>
      </c>
      <c r="Q609" s="4">
        <v>83.008099999999999</v>
      </c>
      <c r="R609" s="4">
        <v>0</v>
      </c>
      <c r="S609" s="4">
        <v>83</v>
      </c>
      <c r="T609" s="4">
        <v>25098.918000000001</v>
      </c>
      <c r="W609" s="4">
        <v>0</v>
      </c>
      <c r="X609" s="4">
        <v>3.3109999999999999</v>
      </c>
      <c r="Y609" s="4">
        <v>11.9</v>
      </c>
      <c r="Z609" s="4">
        <v>853</v>
      </c>
      <c r="AA609" s="4">
        <v>882</v>
      </c>
      <c r="AB609" s="4">
        <v>844</v>
      </c>
      <c r="AC609" s="4">
        <v>62</v>
      </c>
      <c r="AD609" s="4">
        <v>5.25</v>
      </c>
      <c r="AE609" s="4">
        <v>0.12</v>
      </c>
      <c r="AF609" s="4">
        <v>980</v>
      </c>
      <c r="AG609" s="4">
        <v>-15</v>
      </c>
      <c r="AH609" s="4">
        <v>11</v>
      </c>
      <c r="AI609" s="4">
        <v>10</v>
      </c>
      <c r="AJ609" s="4">
        <v>190</v>
      </c>
      <c r="AK609" s="4">
        <v>139</v>
      </c>
      <c r="AL609" s="4">
        <v>2.8</v>
      </c>
      <c r="AM609" s="4">
        <v>195</v>
      </c>
      <c r="AN609" s="4" t="s">
        <v>155</v>
      </c>
      <c r="AO609" s="4">
        <v>2</v>
      </c>
      <c r="AP609" s="5">
        <v>0.86134259259259249</v>
      </c>
      <c r="AQ609" s="4">
        <v>47.160373</v>
      </c>
      <c r="AR609" s="4">
        <v>-88.484166999999999</v>
      </c>
      <c r="AS609" s="4">
        <v>316</v>
      </c>
      <c r="AT609" s="4">
        <v>34.700000000000003</v>
      </c>
      <c r="AU609" s="4">
        <v>12</v>
      </c>
      <c r="AV609" s="4">
        <v>8</v>
      </c>
      <c r="AW609" s="4" t="s">
        <v>198</v>
      </c>
      <c r="AX609" s="4">
        <v>1.5</v>
      </c>
      <c r="AY609" s="4">
        <v>3.3</v>
      </c>
      <c r="AZ609" s="4">
        <v>4.0999999999999996</v>
      </c>
      <c r="BA609" s="4">
        <v>14.023</v>
      </c>
      <c r="BB609" s="4">
        <v>11.78</v>
      </c>
      <c r="BC609" s="4">
        <v>0.84</v>
      </c>
      <c r="BD609" s="4">
        <v>17.786999999999999</v>
      </c>
      <c r="BE609" s="4">
        <v>1461.172</v>
      </c>
      <c r="BF609" s="4">
        <v>663.39</v>
      </c>
      <c r="BG609" s="4">
        <v>2.4289999999999998</v>
      </c>
      <c r="BH609" s="4">
        <v>0</v>
      </c>
      <c r="BI609" s="4">
        <v>2.4289999999999998</v>
      </c>
      <c r="BJ609" s="4">
        <v>1.829</v>
      </c>
      <c r="BK609" s="4">
        <v>0</v>
      </c>
      <c r="BL609" s="4">
        <v>1.829</v>
      </c>
      <c r="BM609" s="4">
        <v>174.66069999999999</v>
      </c>
      <c r="BQ609" s="4">
        <v>506.62200000000001</v>
      </c>
      <c r="BR609" s="4">
        <v>0.47323599999999999</v>
      </c>
      <c r="BS609" s="4">
        <v>-5</v>
      </c>
      <c r="BT609" s="4">
        <v>-0.127</v>
      </c>
      <c r="BU609" s="4">
        <v>11.564705</v>
      </c>
      <c r="BV609" s="4">
        <v>-2.5653999999999999</v>
      </c>
    </row>
    <row r="610" spans="1:74" x14ac:dyDescent="0.25">
      <c r="A610" s="2">
        <v>42067</v>
      </c>
      <c r="B610" s="3">
        <v>2.7155092592592592E-2</v>
      </c>
      <c r="C610" s="4">
        <v>8.3710000000000004</v>
      </c>
      <c r="D610" s="4">
        <v>5.8282999999999996</v>
      </c>
      <c r="E610" s="4">
        <v>58282.906569999999</v>
      </c>
      <c r="F610" s="4">
        <v>116.7</v>
      </c>
      <c r="G610" s="4">
        <v>-7.6</v>
      </c>
      <c r="H610" s="4">
        <v>24632.2</v>
      </c>
      <c r="J610" s="4">
        <v>3.9</v>
      </c>
      <c r="K610" s="4">
        <v>0.84789999999999999</v>
      </c>
      <c r="L610" s="4">
        <v>7.0982000000000003</v>
      </c>
      <c r="M610" s="4">
        <v>4.9420999999999999</v>
      </c>
      <c r="N610" s="4">
        <v>98.995699999999999</v>
      </c>
      <c r="O610" s="4">
        <v>0</v>
      </c>
      <c r="P610" s="4">
        <v>99</v>
      </c>
      <c r="Q610" s="4">
        <v>74.553799999999995</v>
      </c>
      <c r="R610" s="4">
        <v>0</v>
      </c>
      <c r="S610" s="4">
        <v>74.599999999999994</v>
      </c>
      <c r="T610" s="4">
        <v>24632.153399999999</v>
      </c>
      <c r="W610" s="4">
        <v>0</v>
      </c>
      <c r="X610" s="4">
        <v>3.3069999999999999</v>
      </c>
      <c r="Y610" s="4">
        <v>11.9</v>
      </c>
      <c r="Z610" s="4">
        <v>854</v>
      </c>
      <c r="AA610" s="4">
        <v>882</v>
      </c>
      <c r="AB610" s="4">
        <v>844</v>
      </c>
      <c r="AC610" s="4">
        <v>62</v>
      </c>
      <c r="AD610" s="4">
        <v>5.25</v>
      </c>
      <c r="AE610" s="4">
        <v>0.12</v>
      </c>
      <c r="AF610" s="4">
        <v>980</v>
      </c>
      <c r="AG610" s="4">
        <v>-15</v>
      </c>
      <c r="AH610" s="4">
        <v>11</v>
      </c>
      <c r="AI610" s="4">
        <v>10</v>
      </c>
      <c r="AJ610" s="4">
        <v>190</v>
      </c>
      <c r="AK610" s="4">
        <v>139</v>
      </c>
      <c r="AL610" s="4">
        <v>2.5</v>
      </c>
      <c r="AM610" s="4">
        <v>195</v>
      </c>
      <c r="AN610" s="4" t="s">
        <v>155</v>
      </c>
      <c r="AO610" s="4">
        <v>2</v>
      </c>
      <c r="AP610" s="5">
        <v>0.86135416666666664</v>
      </c>
      <c r="AQ610" s="4">
        <v>47.160513999999999</v>
      </c>
      <c r="AR610" s="4">
        <v>-88.484155000000001</v>
      </c>
      <c r="AS610" s="4">
        <v>316.3</v>
      </c>
      <c r="AT610" s="4">
        <v>34.299999999999997</v>
      </c>
      <c r="AU610" s="4">
        <v>12</v>
      </c>
      <c r="AV610" s="4">
        <v>8</v>
      </c>
      <c r="AW610" s="4" t="s">
        <v>198</v>
      </c>
      <c r="AX610" s="4">
        <v>1.5</v>
      </c>
      <c r="AY610" s="4">
        <v>3.3</v>
      </c>
      <c r="AZ610" s="4">
        <v>4.0999999999999996</v>
      </c>
      <c r="BA610" s="4">
        <v>14.023</v>
      </c>
      <c r="BB610" s="4">
        <v>11.7</v>
      </c>
      <c r="BC610" s="4">
        <v>0.83</v>
      </c>
      <c r="BD610" s="4">
        <v>17.931999999999999</v>
      </c>
      <c r="BE610" s="4">
        <v>1483.703</v>
      </c>
      <c r="BF610" s="4">
        <v>657.48</v>
      </c>
      <c r="BG610" s="4">
        <v>2.1669999999999998</v>
      </c>
      <c r="BH610" s="4">
        <v>0</v>
      </c>
      <c r="BI610" s="4">
        <v>2.1669999999999998</v>
      </c>
      <c r="BJ610" s="4">
        <v>1.6319999999999999</v>
      </c>
      <c r="BK610" s="4">
        <v>0</v>
      </c>
      <c r="BL610" s="4">
        <v>1.6319999999999999</v>
      </c>
      <c r="BM610" s="4">
        <v>170.2627</v>
      </c>
      <c r="BQ610" s="4">
        <v>502.60599999999999</v>
      </c>
      <c r="BR610" s="4">
        <v>0.48710999999999999</v>
      </c>
      <c r="BS610" s="4">
        <v>-5</v>
      </c>
      <c r="BT610" s="4">
        <v>-0.12673200000000001</v>
      </c>
      <c r="BU610" s="4">
        <v>11.903748</v>
      </c>
      <c r="BV610" s="4">
        <v>-2.5599919999999998</v>
      </c>
    </row>
    <row r="611" spans="1:74" x14ac:dyDescent="0.25">
      <c r="A611" s="2">
        <v>42067</v>
      </c>
      <c r="B611" s="3">
        <v>2.7166666666666662E-2</v>
      </c>
      <c r="C611" s="4">
        <v>8.4700000000000006</v>
      </c>
      <c r="D611" s="4">
        <v>5.6726000000000001</v>
      </c>
      <c r="E611" s="4">
        <v>56725.813150000002</v>
      </c>
      <c r="F611" s="4">
        <v>100.7</v>
      </c>
      <c r="G611" s="4">
        <v>-7.6</v>
      </c>
      <c r="H611" s="4">
        <v>24003.8</v>
      </c>
      <c r="J611" s="4">
        <v>3.9</v>
      </c>
      <c r="K611" s="4">
        <v>0.84930000000000005</v>
      </c>
      <c r="L611" s="4">
        <v>7.1940999999999997</v>
      </c>
      <c r="M611" s="4">
        <v>4.8178000000000001</v>
      </c>
      <c r="N611" s="4">
        <v>85.524900000000002</v>
      </c>
      <c r="O611" s="4">
        <v>0</v>
      </c>
      <c r="P611" s="4">
        <v>85.5</v>
      </c>
      <c r="Q611" s="4">
        <v>64.408900000000003</v>
      </c>
      <c r="R611" s="4">
        <v>0</v>
      </c>
      <c r="S611" s="4">
        <v>64.400000000000006</v>
      </c>
      <c r="T611" s="4">
        <v>24003.8262</v>
      </c>
      <c r="W611" s="4">
        <v>0</v>
      </c>
      <c r="X611" s="4">
        <v>3.3123</v>
      </c>
      <c r="Y611" s="4">
        <v>11.9</v>
      </c>
      <c r="Z611" s="4">
        <v>853</v>
      </c>
      <c r="AA611" s="4">
        <v>881</v>
      </c>
      <c r="AB611" s="4">
        <v>844</v>
      </c>
      <c r="AC611" s="4">
        <v>62</v>
      </c>
      <c r="AD611" s="4">
        <v>5.25</v>
      </c>
      <c r="AE611" s="4">
        <v>0.12</v>
      </c>
      <c r="AF611" s="4">
        <v>980</v>
      </c>
      <c r="AG611" s="4">
        <v>-15</v>
      </c>
      <c r="AH611" s="4">
        <v>10.733267</v>
      </c>
      <c r="AI611" s="4">
        <v>10</v>
      </c>
      <c r="AJ611" s="4">
        <v>190</v>
      </c>
      <c r="AK611" s="4">
        <v>139</v>
      </c>
      <c r="AL611" s="4">
        <v>2.5</v>
      </c>
      <c r="AM611" s="4">
        <v>195</v>
      </c>
      <c r="AN611" s="4" t="s">
        <v>155</v>
      </c>
      <c r="AO611" s="4">
        <v>2</v>
      </c>
      <c r="AP611" s="5">
        <v>0.86136574074074079</v>
      </c>
      <c r="AQ611" s="4">
        <v>47.160643</v>
      </c>
      <c r="AR611" s="4">
        <v>-88.484080000000006</v>
      </c>
      <c r="AS611" s="4">
        <v>316.60000000000002</v>
      </c>
      <c r="AT611" s="4">
        <v>33.700000000000003</v>
      </c>
      <c r="AU611" s="4">
        <v>12</v>
      </c>
      <c r="AV611" s="4">
        <v>8</v>
      </c>
      <c r="AW611" s="4" t="s">
        <v>198</v>
      </c>
      <c r="AX611" s="4">
        <v>1.5</v>
      </c>
      <c r="AY611" s="4">
        <v>3.3</v>
      </c>
      <c r="AZ611" s="4">
        <v>4.0999999999999996</v>
      </c>
      <c r="BA611" s="4">
        <v>14.023</v>
      </c>
      <c r="BB611" s="4">
        <v>11.81</v>
      </c>
      <c r="BC611" s="4">
        <v>0.84</v>
      </c>
      <c r="BD611" s="4">
        <v>17.742000000000001</v>
      </c>
      <c r="BE611" s="4">
        <v>1513.288</v>
      </c>
      <c r="BF611" s="4">
        <v>645.01900000000001</v>
      </c>
      <c r="BG611" s="4">
        <v>1.8839999999999999</v>
      </c>
      <c r="BH611" s="4">
        <v>0</v>
      </c>
      <c r="BI611" s="4">
        <v>1.8839999999999999</v>
      </c>
      <c r="BJ611" s="4">
        <v>1.419</v>
      </c>
      <c r="BK611" s="4">
        <v>0</v>
      </c>
      <c r="BL611" s="4">
        <v>1.419</v>
      </c>
      <c r="BM611" s="4">
        <v>166.9725</v>
      </c>
      <c r="BQ611" s="4">
        <v>506.61399999999998</v>
      </c>
      <c r="BR611" s="4">
        <v>0.48193599999999998</v>
      </c>
      <c r="BS611" s="4">
        <v>-5</v>
      </c>
      <c r="BT611" s="4">
        <v>-0.12653300000000001</v>
      </c>
      <c r="BU611" s="4">
        <v>11.777312999999999</v>
      </c>
      <c r="BV611" s="4">
        <v>-2.5559759999999998</v>
      </c>
    </row>
    <row r="612" spans="1:74" x14ac:dyDescent="0.25">
      <c r="A612" s="2">
        <v>42067</v>
      </c>
      <c r="B612" s="3">
        <v>2.7178240740740739E-2</v>
      </c>
      <c r="C612" s="4">
        <v>8.5730000000000004</v>
      </c>
      <c r="D612" s="4">
        <v>5.3349000000000002</v>
      </c>
      <c r="E612" s="4">
        <v>53349.132610000001</v>
      </c>
      <c r="F612" s="4">
        <v>96.1</v>
      </c>
      <c r="G612" s="4">
        <v>-7.5</v>
      </c>
      <c r="H612" s="4">
        <v>23820.7</v>
      </c>
      <c r="J612" s="4">
        <v>3.9</v>
      </c>
      <c r="K612" s="4">
        <v>0.85189999999999999</v>
      </c>
      <c r="L612" s="4">
        <v>7.3040000000000003</v>
      </c>
      <c r="M612" s="4">
        <v>4.5449999999999999</v>
      </c>
      <c r="N612" s="4">
        <v>81.900300000000001</v>
      </c>
      <c r="O612" s="4">
        <v>0</v>
      </c>
      <c r="P612" s="4">
        <v>81.900000000000006</v>
      </c>
      <c r="Q612" s="4">
        <v>61.679200000000002</v>
      </c>
      <c r="R612" s="4">
        <v>0</v>
      </c>
      <c r="S612" s="4">
        <v>61.7</v>
      </c>
      <c r="T612" s="4">
        <v>23820.736099999998</v>
      </c>
      <c r="W612" s="4">
        <v>0</v>
      </c>
      <c r="X612" s="4">
        <v>3.3224999999999998</v>
      </c>
      <c r="Y612" s="4">
        <v>11.9</v>
      </c>
      <c r="Z612" s="4">
        <v>853</v>
      </c>
      <c r="AA612" s="4">
        <v>881</v>
      </c>
      <c r="AB612" s="4">
        <v>844</v>
      </c>
      <c r="AC612" s="4">
        <v>62</v>
      </c>
      <c r="AD612" s="4">
        <v>5.25</v>
      </c>
      <c r="AE612" s="4">
        <v>0.12</v>
      </c>
      <c r="AF612" s="4">
        <v>980</v>
      </c>
      <c r="AG612" s="4">
        <v>-15</v>
      </c>
      <c r="AH612" s="4">
        <v>10.266</v>
      </c>
      <c r="AI612" s="4">
        <v>10</v>
      </c>
      <c r="AJ612" s="4">
        <v>190</v>
      </c>
      <c r="AK612" s="4">
        <v>139</v>
      </c>
      <c r="AL612" s="4">
        <v>2.2999999999999998</v>
      </c>
      <c r="AM612" s="4">
        <v>195</v>
      </c>
      <c r="AN612" s="4" t="s">
        <v>155</v>
      </c>
      <c r="AO612" s="4">
        <v>2</v>
      </c>
      <c r="AP612" s="5">
        <v>0.86137731481481483</v>
      </c>
      <c r="AQ612" s="4">
        <v>47.160769000000002</v>
      </c>
      <c r="AR612" s="4">
        <v>-88.484008000000003</v>
      </c>
      <c r="AS612" s="4">
        <v>316.89999999999998</v>
      </c>
      <c r="AT612" s="4">
        <v>34.1</v>
      </c>
      <c r="AU612" s="4">
        <v>12</v>
      </c>
      <c r="AV612" s="4">
        <v>7</v>
      </c>
      <c r="AW612" s="4" t="s">
        <v>199</v>
      </c>
      <c r="AX612" s="4">
        <v>1.5849</v>
      </c>
      <c r="AY612" s="4">
        <v>1.3472999999999999</v>
      </c>
      <c r="AZ612" s="4">
        <v>3.1661000000000001</v>
      </c>
      <c r="BA612" s="4">
        <v>14.023</v>
      </c>
      <c r="BB612" s="4">
        <v>12.03</v>
      </c>
      <c r="BC612" s="4">
        <v>0.86</v>
      </c>
      <c r="BD612" s="4">
        <v>17.38</v>
      </c>
      <c r="BE612" s="4">
        <v>1556.0319999999999</v>
      </c>
      <c r="BF612" s="4">
        <v>616.26499999999999</v>
      </c>
      <c r="BG612" s="4">
        <v>1.827</v>
      </c>
      <c r="BH612" s="4">
        <v>0</v>
      </c>
      <c r="BI612" s="4">
        <v>1.827</v>
      </c>
      <c r="BJ612" s="4">
        <v>1.3759999999999999</v>
      </c>
      <c r="BK612" s="4">
        <v>0</v>
      </c>
      <c r="BL612" s="4">
        <v>1.3759999999999999</v>
      </c>
      <c r="BM612" s="4">
        <v>167.81549999999999</v>
      </c>
      <c r="BQ612" s="4">
        <v>514.66700000000003</v>
      </c>
      <c r="BR612" s="4">
        <v>0.49763600000000002</v>
      </c>
      <c r="BS612" s="4">
        <v>-5</v>
      </c>
      <c r="BT612" s="4">
        <v>-0.127468</v>
      </c>
      <c r="BU612" s="4">
        <v>12.16098</v>
      </c>
      <c r="BV612" s="4">
        <v>-2.5748540000000002</v>
      </c>
    </row>
    <row r="613" spans="1:74" x14ac:dyDescent="0.25">
      <c r="A613" s="2">
        <v>42067</v>
      </c>
      <c r="B613" s="3">
        <v>2.7189814814814816E-2</v>
      </c>
      <c r="C613" s="4">
        <v>8.5820000000000007</v>
      </c>
      <c r="D613" s="4">
        <v>5.4283000000000001</v>
      </c>
      <c r="E613" s="4">
        <v>54283.256390000002</v>
      </c>
      <c r="F613" s="4">
        <v>96</v>
      </c>
      <c r="G613" s="4">
        <v>-7.5</v>
      </c>
      <c r="H613" s="4">
        <v>23526.6</v>
      </c>
      <c r="J613" s="4">
        <v>3.9</v>
      </c>
      <c r="K613" s="4">
        <v>0.85129999999999995</v>
      </c>
      <c r="L613" s="4">
        <v>7.306</v>
      </c>
      <c r="M613" s="4">
        <v>4.6212</v>
      </c>
      <c r="N613" s="4">
        <v>81.725899999999996</v>
      </c>
      <c r="O613" s="4">
        <v>0</v>
      </c>
      <c r="P613" s="4">
        <v>81.7</v>
      </c>
      <c r="Q613" s="4">
        <v>61.547899999999998</v>
      </c>
      <c r="R613" s="4">
        <v>0</v>
      </c>
      <c r="S613" s="4">
        <v>61.5</v>
      </c>
      <c r="T613" s="4">
        <v>23526.611099999998</v>
      </c>
      <c r="W613" s="4">
        <v>0</v>
      </c>
      <c r="X613" s="4">
        <v>3.3201000000000001</v>
      </c>
      <c r="Y613" s="4">
        <v>11.9</v>
      </c>
      <c r="Z613" s="4">
        <v>852</v>
      </c>
      <c r="AA613" s="4">
        <v>880</v>
      </c>
      <c r="AB613" s="4">
        <v>842</v>
      </c>
      <c r="AC613" s="4">
        <v>62</v>
      </c>
      <c r="AD613" s="4">
        <v>5.25</v>
      </c>
      <c r="AE613" s="4">
        <v>0.12</v>
      </c>
      <c r="AF613" s="4">
        <v>980</v>
      </c>
      <c r="AG613" s="4">
        <v>-15</v>
      </c>
      <c r="AH613" s="4">
        <v>11</v>
      </c>
      <c r="AI613" s="4">
        <v>10</v>
      </c>
      <c r="AJ613" s="4">
        <v>190</v>
      </c>
      <c r="AK613" s="4">
        <v>139</v>
      </c>
      <c r="AL613" s="4">
        <v>2.5</v>
      </c>
      <c r="AM613" s="4">
        <v>195</v>
      </c>
      <c r="AN613" s="4" t="s">
        <v>155</v>
      </c>
      <c r="AO613" s="4">
        <v>2</v>
      </c>
      <c r="AP613" s="5">
        <v>0.86138888888888887</v>
      </c>
      <c r="AQ613" s="4">
        <v>47.160905999999997</v>
      </c>
      <c r="AR613" s="4">
        <v>-88.483964</v>
      </c>
      <c r="AS613" s="4">
        <v>317.39999999999998</v>
      </c>
      <c r="AT613" s="4">
        <v>34.5</v>
      </c>
      <c r="AU613" s="4">
        <v>12</v>
      </c>
      <c r="AV613" s="4">
        <v>7</v>
      </c>
      <c r="AW613" s="4" t="s">
        <v>199</v>
      </c>
      <c r="AX613" s="4">
        <v>1.5150999999999999</v>
      </c>
      <c r="AY613" s="4">
        <v>1.4245000000000001</v>
      </c>
      <c r="AZ613" s="4">
        <v>3.2547000000000001</v>
      </c>
      <c r="BA613" s="4">
        <v>14.023</v>
      </c>
      <c r="BB613" s="4">
        <v>11.97</v>
      </c>
      <c r="BC613" s="4">
        <v>0.85</v>
      </c>
      <c r="BD613" s="4">
        <v>17.466000000000001</v>
      </c>
      <c r="BE613" s="4">
        <v>1551.1210000000001</v>
      </c>
      <c r="BF613" s="4">
        <v>624.45100000000002</v>
      </c>
      <c r="BG613" s="4">
        <v>1.8169999999999999</v>
      </c>
      <c r="BH613" s="4">
        <v>0</v>
      </c>
      <c r="BI613" s="4">
        <v>1.8169999999999999</v>
      </c>
      <c r="BJ613" s="4">
        <v>1.3680000000000001</v>
      </c>
      <c r="BK613" s="4">
        <v>0</v>
      </c>
      <c r="BL613" s="4">
        <v>1.3680000000000001</v>
      </c>
      <c r="BM613" s="4">
        <v>165.17590000000001</v>
      </c>
      <c r="BQ613" s="4">
        <v>512.529</v>
      </c>
      <c r="BR613" s="4">
        <v>0.45214799999999999</v>
      </c>
      <c r="BS613" s="4">
        <v>-5</v>
      </c>
      <c r="BT613" s="4">
        <v>-0.12626599999999999</v>
      </c>
      <c r="BU613" s="4">
        <v>11.049367</v>
      </c>
      <c r="BV613" s="4">
        <v>-2.550573</v>
      </c>
    </row>
    <row r="614" spans="1:74" x14ac:dyDescent="0.25">
      <c r="A614" s="2">
        <v>42067</v>
      </c>
      <c r="B614" s="3">
        <v>2.720138888888889E-2</v>
      </c>
      <c r="C614" s="4">
        <v>8.4250000000000007</v>
      </c>
      <c r="D614" s="4">
        <v>5.3837000000000002</v>
      </c>
      <c r="E614" s="4">
        <v>53837.295960000003</v>
      </c>
      <c r="F614" s="4">
        <v>98.8</v>
      </c>
      <c r="G614" s="4">
        <v>-8.1</v>
      </c>
      <c r="H614" s="4">
        <v>23552.799999999999</v>
      </c>
      <c r="J614" s="4">
        <v>3.8</v>
      </c>
      <c r="K614" s="4">
        <v>0.85289999999999999</v>
      </c>
      <c r="L614" s="4">
        <v>7.1859999999999999</v>
      </c>
      <c r="M614" s="4">
        <v>4.5917000000000003</v>
      </c>
      <c r="N614" s="4">
        <v>84.295400000000001</v>
      </c>
      <c r="O614" s="4">
        <v>0</v>
      </c>
      <c r="P614" s="4">
        <v>84.3</v>
      </c>
      <c r="Q614" s="4">
        <v>63.482999999999997</v>
      </c>
      <c r="R614" s="4">
        <v>0</v>
      </c>
      <c r="S614" s="4">
        <v>63.5</v>
      </c>
      <c r="T614" s="4">
        <v>23552.7673</v>
      </c>
      <c r="W614" s="4">
        <v>0</v>
      </c>
      <c r="X614" s="4">
        <v>3.2410000000000001</v>
      </c>
      <c r="Y614" s="4">
        <v>11.9</v>
      </c>
      <c r="Z614" s="4">
        <v>853</v>
      </c>
      <c r="AA614" s="4">
        <v>880</v>
      </c>
      <c r="AB614" s="4">
        <v>841</v>
      </c>
      <c r="AC614" s="4">
        <v>62</v>
      </c>
      <c r="AD614" s="4">
        <v>5.25</v>
      </c>
      <c r="AE614" s="4">
        <v>0.12</v>
      </c>
      <c r="AF614" s="4">
        <v>980</v>
      </c>
      <c r="AG614" s="4">
        <v>-15</v>
      </c>
      <c r="AH614" s="4">
        <v>11</v>
      </c>
      <c r="AI614" s="4">
        <v>10</v>
      </c>
      <c r="AJ614" s="4">
        <v>190</v>
      </c>
      <c r="AK614" s="4">
        <v>139</v>
      </c>
      <c r="AL614" s="4">
        <v>2.2999999999999998</v>
      </c>
      <c r="AM614" s="4">
        <v>195</v>
      </c>
      <c r="AN614" s="4" t="s">
        <v>155</v>
      </c>
      <c r="AO614" s="4">
        <v>2</v>
      </c>
      <c r="AP614" s="5">
        <v>0.86140046296296291</v>
      </c>
      <c r="AQ614" s="4">
        <v>47.161047000000003</v>
      </c>
      <c r="AR614" s="4">
        <v>-88.483941000000002</v>
      </c>
      <c r="AS614" s="4">
        <v>317.5</v>
      </c>
      <c r="AT614" s="4">
        <v>34.6</v>
      </c>
      <c r="AU614" s="4">
        <v>12</v>
      </c>
      <c r="AV614" s="4">
        <v>7</v>
      </c>
      <c r="AW614" s="4" t="s">
        <v>199</v>
      </c>
      <c r="AX614" s="4">
        <v>1.4151</v>
      </c>
      <c r="AY614" s="4">
        <v>1.5849</v>
      </c>
      <c r="AZ614" s="4">
        <v>2.9603999999999999</v>
      </c>
      <c r="BA614" s="4">
        <v>14.023</v>
      </c>
      <c r="BB614" s="4">
        <v>12.11</v>
      </c>
      <c r="BC614" s="4">
        <v>0.86</v>
      </c>
      <c r="BD614" s="4">
        <v>17.248999999999999</v>
      </c>
      <c r="BE614" s="4">
        <v>1541.5419999999999</v>
      </c>
      <c r="BF614" s="4">
        <v>626.93399999999997</v>
      </c>
      <c r="BG614" s="4">
        <v>1.8939999999999999</v>
      </c>
      <c r="BH614" s="4">
        <v>0</v>
      </c>
      <c r="BI614" s="4">
        <v>1.8939999999999999</v>
      </c>
      <c r="BJ614" s="4">
        <v>1.4259999999999999</v>
      </c>
      <c r="BK614" s="4">
        <v>0</v>
      </c>
      <c r="BL614" s="4">
        <v>1.4259999999999999</v>
      </c>
      <c r="BM614" s="4">
        <v>167.08250000000001</v>
      </c>
      <c r="BQ614" s="4">
        <v>505.52600000000001</v>
      </c>
      <c r="BR614" s="4">
        <v>0.44350800000000001</v>
      </c>
      <c r="BS614" s="4">
        <v>-5</v>
      </c>
      <c r="BT614" s="4">
        <v>-0.12726799999999999</v>
      </c>
      <c r="BU614" s="4">
        <v>10.838228000000001</v>
      </c>
      <c r="BV614" s="4">
        <v>-2.5708169999999999</v>
      </c>
    </row>
    <row r="615" spans="1:74" x14ac:dyDescent="0.25">
      <c r="A615" s="2">
        <v>42067</v>
      </c>
      <c r="B615" s="3">
        <v>2.7212962962962963E-2</v>
      </c>
      <c r="C615" s="4">
        <v>8.6920000000000002</v>
      </c>
      <c r="D615" s="4">
        <v>5.1482000000000001</v>
      </c>
      <c r="E615" s="4">
        <v>51481.801800000001</v>
      </c>
      <c r="F615" s="4">
        <v>102.1</v>
      </c>
      <c r="G615" s="4">
        <v>-10.6</v>
      </c>
      <c r="H615" s="4">
        <v>23952.799999999999</v>
      </c>
      <c r="J615" s="4">
        <v>3.8</v>
      </c>
      <c r="K615" s="4">
        <v>0.85270000000000001</v>
      </c>
      <c r="L615" s="4">
        <v>7.4119000000000002</v>
      </c>
      <c r="M615" s="4">
        <v>4.3898999999999999</v>
      </c>
      <c r="N615" s="4">
        <v>87.046499999999995</v>
      </c>
      <c r="O615" s="4">
        <v>0</v>
      </c>
      <c r="P615" s="4">
        <v>87</v>
      </c>
      <c r="Q615" s="4">
        <v>65.554900000000004</v>
      </c>
      <c r="R615" s="4">
        <v>0</v>
      </c>
      <c r="S615" s="4">
        <v>65.599999999999994</v>
      </c>
      <c r="T615" s="4">
        <v>23952.833699999999</v>
      </c>
      <c r="W615" s="4">
        <v>0</v>
      </c>
      <c r="X615" s="4">
        <v>3.2403</v>
      </c>
      <c r="Y615" s="4">
        <v>11.9</v>
      </c>
      <c r="Z615" s="4">
        <v>853</v>
      </c>
      <c r="AA615" s="4">
        <v>880</v>
      </c>
      <c r="AB615" s="4">
        <v>841</v>
      </c>
      <c r="AC615" s="4">
        <v>62</v>
      </c>
      <c r="AD615" s="4">
        <v>5.25</v>
      </c>
      <c r="AE615" s="4">
        <v>0.12</v>
      </c>
      <c r="AF615" s="4">
        <v>980</v>
      </c>
      <c r="AG615" s="4">
        <v>-15</v>
      </c>
      <c r="AH615" s="4">
        <v>11.273726</v>
      </c>
      <c r="AI615" s="4">
        <v>10</v>
      </c>
      <c r="AJ615" s="4">
        <v>190</v>
      </c>
      <c r="AK615" s="4">
        <v>139</v>
      </c>
      <c r="AL615" s="4">
        <v>2.4</v>
      </c>
      <c r="AM615" s="4">
        <v>195</v>
      </c>
      <c r="AN615" s="4" t="s">
        <v>155</v>
      </c>
      <c r="AO615" s="4">
        <v>2</v>
      </c>
      <c r="AP615" s="5">
        <v>0.86141203703703706</v>
      </c>
      <c r="AQ615" s="4">
        <v>47.161192999999997</v>
      </c>
      <c r="AR615" s="4">
        <v>-88.483930999999998</v>
      </c>
      <c r="AS615" s="4">
        <v>317.89999999999998</v>
      </c>
      <c r="AT615" s="4">
        <v>35.200000000000003</v>
      </c>
      <c r="AU615" s="4">
        <v>12</v>
      </c>
      <c r="AV615" s="4">
        <v>8</v>
      </c>
      <c r="AW615" s="4" t="s">
        <v>198</v>
      </c>
      <c r="AX615" s="4">
        <v>1.5698000000000001</v>
      </c>
      <c r="AY615" s="4">
        <v>1.7698</v>
      </c>
      <c r="AZ615" s="4">
        <v>3.0697999999999999</v>
      </c>
      <c r="BA615" s="4">
        <v>14.023</v>
      </c>
      <c r="BB615" s="4">
        <v>12.1</v>
      </c>
      <c r="BC615" s="4">
        <v>0.86</v>
      </c>
      <c r="BD615" s="4">
        <v>17.273</v>
      </c>
      <c r="BE615" s="4">
        <v>1582.808</v>
      </c>
      <c r="BF615" s="4">
        <v>596.66800000000001</v>
      </c>
      <c r="BG615" s="4">
        <v>1.9470000000000001</v>
      </c>
      <c r="BH615" s="4">
        <v>0</v>
      </c>
      <c r="BI615" s="4">
        <v>1.9470000000000001</v>
      </c>
      <c r="BJ615" s="4">
        <v>1.466</v>
      </c>
      <c r="BK615" s="4">
        <v>0</v>
      </c>
      <c r="BL615" s="4">
        <v>1.466</v>
      </c>
      <c r="BM615" s="4">
        <v>169.1515</v>
      </c>
      <c r="BQ615" s="4">
        <v>503.13499999999999</v>
      </c>
      <c r="BR615" s="4">
        <v>0.481792</v>
      </c>
      <c r="BS615" s="4">
        <v>-5</v>
      </c>
      <c r="BT615" s="4">
        <v>-0.128274</v>
      </c>
      <c r="BU615" s="4">
        <v>11.773797</v>
      </c>
      <c r="BV615" s="4">
        <v>-2.591129</v>
      </c>
    </row>
    <row r="616" spans="1:74" x14ac:dyDescent="0.25">
      <c r="A616" s="2">
        <v>42067</v>
      </c>
      <c r="B616" s="3">
        <v>2.7224537037037037E-2</v>
      </c>
      <c r="C616" s="4">
        <v>8.8070000000000004</v>
      </c>
      <c r="D616" s="4">
        <v>4.9188000000000001</v>
      </c>
      <c r="E616" s="4">
        <v>49188.265220000001</v>
      </c>
      <c r="F616" s="4">
        <v>104</v>
      </c>
      <c r="G616" s="4">
        <v>-12.3</v>
      </c>
      <c r="H616" s="4">
        <v>24206.6</v>
      </c>
      <c r="J616" s="4">
        <v>3.8</v>
      </c>
      <c r="K616" s="4">
        <v>0.85389999999999999</v>
      </c>
      <c r="L616" s="4">
        <v>7.5202</v>
      </c>
      <c r="M616" s="4">
        <v>4.2003000000000004</v>
      </c>
      <c r="N616" s="4">
        <v>88.8506</v>
      </c>
      <c r="O616" s="4">
        <v>0</v>
      </c>
      <c r="P616" s="4">
        <v>88.9</v>
      </c>
      <c r="Q616" s="4">
        <v>66.913499999999999</v>
      </c>
      <c r="R616" s="4">
        <v>0</v>
      </c>
      <c r="S616" s="4">
        <v>66.900000000000006</v>
      </c>
      <c r="T616" s="4">
        <v>24206.592400000001</v>
      </c>
      <c r="W616" s="4">
        <v>0</v>
      </c>
      <c r="X616" s="4">
        <v>3.2448999999999999</v>
      </c>
      <c r="Y616" s="4">
        <v>11.9</v>
      </c>
      <c r="Z616" s="4">
        <v>853</v>
      </c>
      <c r="AA616" s="4">
        <v>881</v>
      </c>
      <c r="AB616" s="4">
        <v>840</v>
      </c>
      <c r="AC616" s="4">
        <v>62</v>
      </c>
      <c r="AD616" s="4">
        <v>5.25</v>
      </c>
      <c r="AE616" s="4">
        <v>0.12</v>
      </c>
      <c r="AF616" s="4">
        <v>980</v>
      </c>
      <c r="AG616" s="4">
        <v>-15</v>
      </c>
      <c r="AH616" s="4">
        <v>11.727273</v>
      </c>
      <c r="AI616" s="4">
        <v>10</v>
      </c>
      <c r="AJ616" s="4">
        <v>190</v>
      </c>
      <c r="AK616" s="4">
        <v>139</v>
      </c>
      <c r="AL616" s="4">
        <v>3</v>
      </c>
      <c r="AM616" s="4">
        <v>195</v>
      </c>
      <c r="AN616" s="4" t="s">
        <v>155</v>
      </c>
      <c r="AO616" s="4">
        <v>2</v>
      </c>
      <c r="AP616" s="5">
        <v>0.86142361111111121</v>
      </c>
      <c r="AQ616" s="4">
        <v>47.161335999999999</v>
      </c>
      <c r="AR616" s="4">
        <v>-88.483931999999996</v>
      </c>
      <c r="AS616" s="4">
        <v>318</v>
      </c>
      <c r="AT616" s="4">
        <v>35.299999999999997</v>
      </c>
      <c r="AU616" s="4">
        <v>12</v>
      </c>
      <c r="AV616" s="4">
        <v>8</v>
      </c>
      <c r="AW616" s="4" t="s">
        <v>198</v>
      </c>
      <c r="AX616" s="4">
        <v>1.6</v>
      </c>
      <c r="AY616" s="4">
        <v>2.1396000000000002</v>
      </c>
      <c r="AZ616" s="4">
        <v>3.3546999999999998</v>
      </c>
      <c r="BA616" s="4">
        <v>14.023</v>
      </c>
      <c r="BB616" s="4">
        <v>12.19</v>
      </c>
      <c r="BC616" s="4">
        <v>0.87</v>
      </c>
      <c r="BD616" s="4">
        <v>17.106000000000002</v>
      </c>
      <c r="BE616" s="4">
        <v>1612.309</v>
      </c>
      <c r="BF616" s="4">
        <v>573.16399999999999</v>
      </c>
      <c r="BG616" s="4">
        <v>1.9950000000000001</v>
      </c>
      <c r="BH616" s="4">
        <v>0</v>
      </c>
      <c r="BI616" s="4">
        <v>1.9950000000000001</v>
      </c>
      <c r="BJ616" s="4">
        <v>1.502</v>
      </c>
      <c r="BK616" s="4">
        <v>0</v>
      </c>
      <c r="BL616" s="4">
        <v>1.502</v>
      </c>
      <c r="BM616" s="4">
        <v>171.62200000000001</v>
      </c>
      <c r="BQ616" s="4">
        <v>505.85</v>
      </c>
      <c r="BR616" s="4">
        <v>0.52900000000000003</v>
      </c>
      <c r="BS616" s="4">
        <v>-5</v>
      </c>
      <c r="BT616" s="4">
        <v>-0.129273</v>
      </c>
      <c r="BU616" s="4">
        <v>12.927438</v>
      </c>
      <c r="BV616" s="4">
        <v>-2.6113089999999999</v>
      </c>
    </row>
    <row r="617" spans="1:74" x14ac:dyDescent="0.25">
      <c r="A617" s="2">
        <v>42067</v>
      </c>
      <c r="B617" s="3">
        <v>2.723611111111111E-2</v>
      </c>
      <c r="C617" s="4">
        <v>8.9920000000000009</v>
      </c>
      <c r="D617" s="4">
        <v>4.5968999999999998</v>
      </c>
      <c r="E617" s="4">
        <v>45968.915760000004</v>
      </c>
      <c r="F617" s="4">
        <v>116.5</v>
      </c>
      <c r="G617" s="4">
        <v>-12.3</v>
      </c>
      <c r="H617" s="4">
        <v>24348.6</v>
      </c>
      <c r="J617" s="4">
        <v>3.8</v>
      </c>
      <c r="K617" s="4">
        <v>0.85560000000000003</v>
      </c>
      <c r="L617" s="4">
        <v>7.6936</v>
      </c>
      <c r="M617" s="4">
        <v>3.9329999999999998</v>
      </c>
      <c r="N617" s="4">
        <v>99.687700000000007</v>
      </c>
      <c r="O617" s="4">
        <v>0</v>
      </c>
      <c r="P617" s="4">
        <v>99.7</v>
      </c>
      <c r="Q617" s="4">
        <v>75.043800000000005</v>
      </c>
      <c r="R617" s="4">
        <v>0</v>
      </c>
      <c r="S617" s="4">
        <v>75</v>
      </c>
      <c r="T617" s="4">
        <v>24348.592000000001</v>
      </c>
      <c r="W617" s="4">
        <v>0</v>
      </c>
      <c r="X617" s="4">
        <v>3.2511999999999999</v>
      </c>
      <c r="Y617" s="4">
        <v>11.9</v>
      </c>
      <c r="Z617" s="4">
        <v>854</v>
      </c>
      <c r="AA617" s="4">
        <v>883</v>
      </c>
      <c r="AB617" s="4">
        <v>843</v>
      </c>
      <c r="AC617" s="4">
        <v>62</v>
      </c>
      <c r="AD617" s="4">
        <v>5.13</v>
      </c>
      <c r="AE617" s="4">
        <v>0.12</v>
      </c>
      <c r="AF617" s="4">
        <v>980</v>
      </c>
      <c r="AG617" s="4">
        <v>-15.3</v>
      </c>
      <c r="AH617" s="4">
        <v>11.271457</v>
      </c>
      <c r="AI617" s="4">
        <v>10</v>
      </c>
      <c r="AJ617" s="4">
        <v>190</v>
      </c>
      <c r="AK617" s="4">
        <v>139</v>
      </c>
      <c r="AL617" s="4">
        <v>3.6</v>
      </c>
      <c r="AM617" s="4">
        <v>195</v>
      </c>
      <c r="AN617" s="4" t="s">
        <v>155</v>
      </c>
      <c r="AO617" s="4">
        <v>2</v>
      </c>
      <c r="AP617" s="5">
        <v>0.86143518518518514</v>
      </c>
      <c r="AQ617" s="4">
        <v>47.161482999999997</v>
      </c>
      <c r="AR617" s="4">
        <v>-88.483959999999996</v>
      </c>
      <c r="AS617" s="4">
        <v>318.39999999999998</v>
      </c>
      <c r="AT617" s="4">
        <v>35.6</v>
      </c>
      <c r="AU617" s="4">
        <v>12</v>
      </c>
      <c r="AV617" s="4">
        <v>8</v>
      </c>
      <c r="AW617" s="4" t="s">
        <v>198</v>
      </c>
      <c r="AX617" s="4">
        <v>1.6</v>
      </c>
      <c r="AY617" s="4">
        <v>2.2000000000000002</v>
      </c>
      <c r="AZ617" s="4">
        <v>3.4</v>
      </c>
      <c r="BA617" s="4">
        <v>14.023</v>
      </c>
      <c r="BB617" s="4">
        <v>12.32</v>
      </c>
      <c r="BC617" s="4">
        <v>0.88</v>
      </c>
      <c r="BD617" s="4">
        <v>16.881</v>
      </c>
      <c r="BE617" s="4">
        <v>1658.8689999999999</v>
      </c>
      <c r="BF617" s="4">
        <v>539.73800000000006</v>
      </c>
      <c r="BG617" s="4">
        <v>2.2509999999999999</v>
      </c>
      <c r="BH617" s="4">
        <v>0</v>
      </c>
      <c r="BI617" s="4">
        <v>2.2509999999999999</v>
      </c>
      <c r="BJ617" s="4">
        <v>1.694</v>
      </c>
      <c r="BK617" s="4">
        <v>0</v>
      </c>
      <c r="BL617" s="4">
        <v>1.694</v>
      </c>
      <c r="BM617" s="4">
        <v>173.61150000000001</v>
      </c>
      <c r="BQ617" s="4">
        <v>509.71100000000001</v>
      </c>
      <c r="BR617" s="4">
        <v>0.53931499999999999</v>
      </c>
      <c r="BS617" s="4">
        <v>-5</v>
      </c>
      <c r="BT617" s="4">
        <v>-0.12945699999999999</v>
      </c>
      <c r="BU617" s="4">
        <v>13.17952</v>
      </c>
      <c r="BV617" s="4">
        <v>-2.6150329999999999</v>
      </c>
    </row>
    <row r="618" spans="1:74" x14ac:dyDescent="0.25">
      <c r="A618" s="2">
        <v>42067</v>
      </c>
      <c r="B618" s="3">
        <v>2.7247685185185184E-2</v>
      </c>
      <c r="C618" s="4">
        <v>8.9450000000000003</v>
      </c>
      <c r="D618" s="4">
        <v>4.2939999999999996</v>
      </c>
      <c r="E618" s="4">
        <v>42939.71039</v>
      </c>
      <c r="F618" s="4">
        <v>133.9</v>
      </c>
      <c r="G618" s="4">
        <v>-12.2</v>
      </c>
      <c r="H618" s="4">
        <v>24280.5</v>
      </c>
      <c r="J618" s="4">
        <v>3.8</v>
      </c>
      <c r="K618" s="4">
        <v>0.85880000000000001</v>
      </c>
      <c r="L618" s="4">
        <v>7.6826999999999996</v>
      </c>
      <c r="M618" s="4">
        <v>3.6878000000000002</v>
      </c>
      <c r="N618" s="4">
        <v>114.9909</v>
      </c>
      <c r="O618" s="4">
        <v>0</v>
      </c>
      <c r="P618" s="4">
        <v>115</v>
      </c>
      <c r="Q618" s="4">
        <v>86.504999999999995</v>
      </c>
      <c r="R618" s="4">
        <v>0</v>
      </c>
      <c r="S618" s="4">
        <v>86.5</v>
      </c>
      <c r="T618" s="4">
        <v>24280.5095</v>
      </c>
      <c r="W618" s="4">
        <v>0</v>
      </c>
      <c r="X618" s="4">
        <v>3.2635999999999998</v>
      </c>
      <c r="Y618" s="4">
        <v>12</v>
      </c>
      <c r="Z618" s="4">
        <v>853</v>
      </c>
      <c r="AA618" s="4">
        <v>882</v>
      </c>
      <c r="AB618" s="4">
        <v>842</v>
      </c>
      <c r="AC618" s="4">
        <v>62</v>
      </c>
      <c r="AD618" s="4">
        <v>4.9400000000000004</v>
      </c>
      <c r="AE618" s="4">
        <v>0.11</v>
      </c>
      <c r="AF618" s="4">
        <v>980</v>
      </c>
      <c r="AG618" s="4">
        <v>-15.7</v>
      </c>
      <c r="AH618" s="4">
        <v>11.73</v>
      </c>
      <c r="AI618" s="4">
        <v>10</v>
      </c>
      <c r="AJ618" s="4">
        <v>189.7</v>
      </c>
      <c r="AK618" s="4">
        <v>139</v>
      </c>
      <c r="AL618" s="4">
        <v>3.4</v>
      </c>
      <c r="AM618" s="4">
        <v>195</v>
      </c>
      <c r="AN618" s="4" t="s">
        <v>155</v>
      </c>
      <c r="AO618" s="4">
        <v>2</v>
      </c>
      <c r="AP618" s="5">
        <v>0.86144675925925929</v>
      </c>
      <c r="AQ618" s="4">
        <v>47.161631999999997</v>
      </c>
      <c r="AR618" s="4">
        <v>-88.484012000000007</v>
      </c>
      <c r="AS618" s="4">
        <v>318.8</v>
      </c>
      <c r="AT618" s="4">
        <v>36.5</v>
      </c>
      <c r="AU618" s="4">
        <v>12</v>
      </c>
      <c r="AV618" s="4">
        <v>9</v>
      </c>
      <c r="AW618" s="4" t="s">
        <v>201</v>
      </c>
      <c r="AX618" s="4">
        <v>2.0245000000000002</v>
      </c>
      <c r="AY618" s="4">
        <v>1.1812</v>
      </c>
      <c r="AZ618" s="4">
        <v>3.7395999999999998</v>
      </c>
      <c r="BA618" s="4">
        <v>14.023</v>
      </c>
      <c r="BB618" s="4">
        <v>12.63</v>
      </c>
      <c r="BC618" s="4">
        <v>0.9</v>
      </c>
      <c r="BD618" s="4">
        <v>16.436</v>
      </c>
      <c r="BE618" s="4">
        <v>1688.173</v>
      </c>
      <c r="BF618" s="4">
        <v>515.76499999999999</v>
      </c>
      <c r="BG618" s="4">
        <v>2.6459999999999999</v>
      </c>
      <c r="BH618" s="4">
        <v>0</v>
      </c>
      <c r="BI618" s="4">
        <v>2.6459999999999999</v>
      </c>
      <c r="BJ618" s="4">
        <v>1.9910000000000001</v>
      </c>
      <c r="BK618" s="4">
        <v>0</v>
      </c>
      <c r="BL618" s="4">
        <v>1.9910000000000001</v>
      </c>
      <c r="BM618" s="4">
        <v>176.43369999999999</v>
      </c>
      <c r="BQ618" s="4">
        <v>521.43200000000002</v>
      </c>
      <c r="BR618" s="4">
        <v>0.56025000000000003</v>
      </c>
      <c r="BS618" s="4">
        <v>-5</v>
      </c>
      <c r="BT618" s="4">
        <v>-0.12853999999999999</v>
      </c>
      <c r="BU618" s="4">
        <v>13.691109000000001</v>
      </c>
      <c r="BV618" s="4">
        <v>-2.596508</v>
      </c>
    </row>
    <row r="619" spans="1:74" x14ac:dyDescent="0.25">
      <c r="A619" s="2">
        <v>42067</v>
      </c>
      <c r="B619" s="3">
        <v>2.7259259259259257E-2</v>
      </c>
      <c r="C619" s="4">
        <v>8.4459999999999997</v>
      </c>
      <c r="D619" s="4">
        <v>5.2314999999999996</v>
      </c>
      <c r="E619" s="4">
        <v>52314.546979999999</v>
      </c>
      <c r="F619" s="4">
        <v>141.69999999999999</v>
      </c>
      <c r="G619" s="4">
        <v>-12.2</v>
      </c>
      <c r="H619" s="4">
        <v>23991.1</v>
      </c>
      <c r="J619" s="4">
        <v>3.89</v>
      </c>
      <c r="K619" s="4">
        <v>0.85389999999999999</v>
      </c>
      <c r="L619" s="4">
        <v>7.2123999999999997</v>
      </c>
      <c r="M619" s="4">
        <v>4.4672000000000001</v>
      </c>
      <c r="N619" s="4">
        <v>121.0067</v>
      </c>
      <c r="O619" s="4">
        <v>0</v>
      </c>
      <c r="P619" s="4">
        <v>121</v>
      </c>
      <c r="Q619" s="4">
        <v>91.130300000000005</v>
      </c>
      <c r="R619" s="4">
        <v>0</v>
      </c>
      <c r="S619" s="4">
        <v>91.1</v>
      </c>
      <c r="T619" s="4">
        <v>23991.128100000002</v>
      </c>
      <c r="W619" s="4">
        <v>0</v>
      </c>
      <c r="X619" s="4">
        <v>3.3195000000000001</v>
      </c>
      <c r="Y619" s="4">
        <v>11.9</v>
      </c>
      <c r="Z619" s="4">
        <v>854</v>
      </c>
      <c r="AA619" s="4">
        <v>882</v>
      </c>
      <c r="AB619" s="4">
        <v>842</v>
      </c>
      <c r="AC619" s="4">
        <v>62</v>
      </c>
      <c r="AD619" s="4">
        <v>5.25</v>
      </c>
      <c r="AE619" s="4">
        <v>0.12</v>
      </c>
      <c r="AF619" s="4">
        <v>980</v>
      </c>
      <c r="AG619" s="4">
        <v>-15</v>
      </c>
      <c r="AH619" s="4">
        <v>11.269729999999999</v>
      </c>
      <c r="AI619" s="4">
        <v>10</v>
      </c>
      <c r="AJ619" s="4">
        <v>189.3</v>
      </c>
      <c r="AK619" s="4">
        <v>139</v>
      </c>
      <c r="AL619" s="4">
        <v>2.9</v>
      </c>
      <c r="AM619" s="4">
        <v>195</v>
      </c>
      <c r="AN619" s="4" t="s">
        <v>155</v>
      </c>
      <c r="AO619" s="4">
        <v>2</v>
      </c>
      <c r="AP619" s="5">
        <v>0.86145833333333333</v>
      </c>
      <c r="AQ619" s="4">
        <v>47.161782000000002</v>
      </c>
      <c r="AR619" s="4">
        <v>-88.484089999999995</v>
      </c>
      <c r="AS619" s="4">
        <v>318.60000000000002</v>
      </c>
      <c r="AT619" s="4">
        <v>37.9</v>
      </c>
      <c r="AU619" s="4">
        <v>12</v>
      </c>
      <c r="AV619" s="4">
        <v>9</v>
      </c>
      <c r="AW619" s="4" t="s">
        <v>201</v>
      </c>
      <c r="AX619" s="4">
        <v>2.3546999999999998</v>
      </c>
      <c r="AY619" s="4">
        <v>1.5094000000000001</v>
      </c>
      <c r="AZ619" s="4">
        <v>4.2244999999999999</v>
      </c>
      <c r="BA619" s="4">
        <v>14.023</v>
      </c>
      <c r="BB619" s="4">
        <v>12.19</v>
      </c>
      <c r="BC619" s="4">
        <v>0.87</v>
      </c>
      <c r="BD619" s="4">
        <v>17.106999999999999</v>
      </c>
      <c r="BE619" s="4">
        <v>1553.192</v>
      </c>
      <c r="BF619" s="4">
        <v>612.29200000000003</v>
      </c>
      <c r="BG619" s="4">
        <v>2.7290000000000001</v>
      </c>
      <c r="BH619" s="4">
        <v>0</v>
      </c>
      <c r="BI619" s="4">
        <v>2.7290000000000001</v>
      </c>
      <c r="BJ619" s="4">
        <v>2.0550000000000002</v>
      </c>
      <c r="BK619" s="4">
        <v>0</v>
      </c>
      <c r="BL619" s="4">
        <v>2.0550000000000002</v>
      </c>
      <c r="BM619" s="4">
        <v>170.84979999999999</v>
      </c>
      <c r="BQ619" s="4">
        <v>519.77</v>
      </c>
      <c r="BR619" s="4">
        <v>0.55791400000000002</v>
      </c>
      <c r="BS619" s="4">
        <v>-5</v>
      </c>
      <c r="BT619" s="4">
        <v>-0.12973000000000001</v>
      </c>
      <c r="BU619" s="4">
        <v>13.634024999999999</v>
      </c>
      <c r="BV619" s="4">
        <v>-2.6205509999999999</v>
      </c>
    </row>
    <row r="620" spans="1:74" x14ac:dyDescent="0.25">
      <c r="A620" s="2">
        <v>42067</v>
      </c>
      <c r="B620" s="3">
        <v>2.7270833333333338E-2</v>
      </c>
      <c r="C620" s="4">
        <v>7.625</v>
      </c>
      <c r="D620" s="4">
        <v>6.2534000000000001</v>
      </c>
      <c r="E620" s="4">
        <v>62533.822079999998</v>
      </c>
      <c r="F620" s="4">
        <v>160.9</v>
      </c>
      <c r="G620" s="4">
        <v>-12.1</v>
      </c>
      <c r="H620" s="4">
        <v>24306.3</v>
      </c>
      <c r="J620" s="4">
        <v>3.9</v>
      </c>
      <c r="K620" s="4">
        <v>0.85009999999999997</v>
      </c>
      <c r="L620" s="4">
        <v>6.4825999999999997</v>
      </c>
      <c r="M620" s="4">
        <v>5.3163</v>
      </c>
      <c r="N620" s="4">
        <v>136.8185</v>
      </c>
      <c r="O620" s="4">
        <v>0</v>
      </c>
      <c r="P620" s="4">
        <v>136.80000000000001</v>
      </c>
      <c r="Q620" s="4">
        <v>103.0382</v>
      </c>
      <c r="R620" s="4">
        <v>0</v>
      </c>
      <c r="S620" s="4">
        <v>103</v>
      </c>
      <c r="T620" s="4">
        <v>24306.2641</v>
      </c>
      <c r="W620" s="4">
        <v>0</v>
      </c>
      <c r="X620" s="4">
        <v>3.3155000000000001</v>
      </c>
      <c r="Y620" s="4">
        <v>11.9</v>
      </c>
      <c r="Z620" s="4">
        <v>854</v>
      </c>
      <c r="AA620" s="4">
        <v>884</v>
      </c>
      <c r="AB620" s="4">
        <v>842</v>
      </c>
      <c r="AC620" s="4">
        <v>62</v>
      </c>
      <c r="AD620" s="4">
        <v>5.25</v>
      </c>
      <c r="AE620" s="4">
        <v>0.12</v>
      </c>
      <c r="AF620" s="4">
        <v>980</v>
      </c>
      <c r="AG620" s="4">
        <v>-15</v>
      </c>
      <c r="AH620" s="4">
        <v>11.731268999999999</v>
      </c>
      <c r="AI620" s="4">
        <v>10</v>
      </c>
      <c r="AJ620" s="4">
        <v>190</v>
      </c>
      <c r="AK620" s="4">
        <v>139</v>
      </c>
      <c r="AL620" s="4">
        <v>3.4</v>
      </c>
      <c r="AM620" s="4">
        <v>195</v>
      </c>
      <c r="AN620" s="4" t="s">
        <v>155</v>
      </c>
      <c r="AO620" s="4">
        <v>2</v>
      </c>
      <c r="AP620" s="5">
        <v>0.86146990740740748</v>
      </c>
      <c r="AQ620" s="4">
        <v>47.161935</v>
      </c>
      <c r="AR620" s="4">
        <v>-88.484153000000006</v>
      </c>
      <c r="AS620" s="4">
        <v>318.89999999999998</v>
      </c>
      <c r="AT620" s="4">
        <v>39.9</v>
      </c>
      <c r="AU620" s="4">
        <v>12</v>
      </c>
      <c r="AV620" s="4">
        <v>9</v>
      </c>
      <c r="AW620" s="4" t="s">
        <v>201</v>
      </c>
      <c r="AX620" s="4">
        <v>1.6358999999999999</v>
      </c>
      <c r="AY620" s="4">
        <v>1.9396</v>
      </c>
      <c r="AZ620" s="4">
        <v>4.3849</v>
      </c>
      <c r="BA620" s="4">
        <v>14.023</v>
      </c>
      <c r="BB620" s="4">
        <v>11.86</v>
      </c>
      <c r="BC620" s="4">
        <v>0.85</v>
      </c>
      <c r="BD620" s="4">
        <v>17.628</v>
      </c>
      <c r="BE620" s="4">
        <v>1381.181</v>
      </c>
      <c r="BF620" s="4">
        <v>720.91499999999996</v>
      </c>
      <c r="BG620" s="4">
        <v>3.0529999999999999</v>
      </c>
      <c r="BH620" s="4">
        <v>0</v>
      </c>
      <c r="BI620" s="4">
        <v>3.0529999999999999</v>
      </c>
      <c r="BJ620" s="4">
        <v>2.2989999999999999</v>
      </c>
      <c r="BK620" s="4">
        <v>0</v>
      </c>
      <c r="BL620" s="4">
        <v>2.2989999999999999</v>
      </c>
      <c r="BM620" s="4">
        <v>171.25360000000001</v>
      </c>
      <c r="BQ620" s="4">
        <v>513.63499999999999</v>
      </c>
      <c r="BR620" s="4">
        <v>0.63566599999999995</v>
      </c>
      <c r="BS620" s="4">
        <v>-5</v>
      </c>
      <c r="BT620" s="4">
        <v>-0.129269</v>
      </c>
      <c r="BU620" s="4">
        <v>15.534096</v>
      </c>
      <c r="BV620" s="4">
        <v>-2.6112280000000001</v>
      </c>
    </row>
    <row r="621" spans="1:74" x14ac:dyDescent="0.25">
      <c r="A621" s="2">
        <v>42067</v>
      </c>
      <c r="B621" s="3">
        <v>2.7282407407407408E-2</v>
      </c>
      <c r="C621" s="4">
        <v>7.3860000000000001</v>
      </c>
      <c r="D621" s="4">
        <v>6.7988999999999997</v>
      </c>
      <c r="E621" s="4">
        <v>67989.348370000007</v>
      </c>
      <c r="F621" s="4">
        <v>165.9</v>
      </c>
      <c r="G621" s="4">
        <v>-11.9</v>
      </c>
      <c r="H621" s="4">
        <v>24337.200000000001</v>
      </c>
      <c r="J621" s="4">
        <v>3.9</v>
      </c>
      <c r="K621" s="4">
        <v>0.84650000000000003</v>
      </c>
      <c r="L621" s="4">
        <v>6.2523</v>
      </c>
      <c r="M621" s="4">
        <v>5.7550999999999997</v>
      </c>
      <c r="N621" s="4">
        <v>140.43039999999999</v>
      </c>
      <c r="O621" s="4">
        <v>0</v>
      </c>
      <c r="P621" s="4">
        <v>140.4</v>
      </c>
      <c r="Q621" s="4">
        <v>105.75830000000001</v>
      </c>
      <c r="R621" s="4">
        <v>0</v>
      </c>
      <c r="S621" s="4">
        <v>105.8</v>
      </c>
      <c r="T621" s="4">
        <v>24337.231199999998</v>
      </c>
      <c r="W621" s="4">
        <v>0</v>
      </c>
      <c r="X621" s="4">
        <v>3.3012999999999999</v>
      </c>
      <c r="Y621" s="4">
        <v>12</v>
      </c>
      <c r="Z621" s="4">
        <v>855</v>
      </c>
      <c r="AA621" s="4">
        <v>884</v>
      </c>
      <c r="AB621" s="4">
        <v>843</v>
      </c>
      <c r="AC621" s="4">
        <v>62</v>
      </c>
      <c r="AD621" s="4">
        <v>5.25</v>
      </c>
      <c r="AE621" s="4">
        <v>0.12</v>
      </c>
      <c r="AF621" s="4">
        <v>980</v>
      </c>
      <c r="AG621" s="4">
        <v>-15</v>
      </c>
      <c r="AH621" s="4">
        <v>11</v>
      </c>
      <c r="AI621" s="4">
        <v>10</v>
      </c>
      <c r="AJ621" s="4">
        <v>190</v>
      </c>
      <c r="AK621" s="4">
        <v>139</v>
      </c>
      <c r="AL621" s="4">
        <v>3.2</v>
      </c>
      <c r="AM621" s="4">
        <v>195</v>
      </c>
      <c r="AN621" s="4" t="s">
        <v>155</v>
      </c>
      <c r="AO621" s="4">
        <v>2</v>
      </c>
      <c r="AP621" s="5">
        <v>0.8614814814814814</v>
      </c>
      <c r="AQ621" s="4">
        <v>47.162101</v>
      </c>
      <c r="AR621" s="4">
        <v>-88.484172999999998</v>
      </c>
      <c r="AS621" s="4">
        <v>319.10000000000002</v>
      </c>
      <c r="AT621" s="4">
        <v>40.200000000000003</v>
      </c>
      <c r="AU621" s="4">
        <v>12</v>
      </c>
      <c r="AV621" s="4">
        <v>9</v>
      </c>
      <c r="AW621" s="4" t="s">
        <v>201</v>
      </c>
      <c r="AX621" s="4">
        <v>2.0093999999999999</v>
      </c>
      <c r="AY621" s="4">
        <v>1.151</v>
      </c>
      <c r="AZ621" s="4">
        <v>4.6547000000000001</v>
      </c>
      <c r="BA621" s="4">
        <v>14.023</v>
      </c>
      <c r="BB621" s="4">
        <v>11.56</v>
      </c>
      <c r="BC621" s="4">
        <v>0.82</v>
      </c>
      <c r="BD621" s="4">
        <v>18.137</v>
      </c>
      <c r="BE621" s="4">
        <v>1312.5250000000001</v>
      </c>
      <c r="BF621" s="4">
        <v>768.95600000000002</v>
      </c>
      <c r="BG621" s="4">
        <v>3.0870000000000002</v>
      </c>
      <c r="BH621" s="4">
        <v>0</v>
      </c>
      <c r="BI621" s="4">
        <v>3.0870000000000002</v>
      </c>
      <c r="BJ621" s="4">
        <v>2.3250000000000002</v>
      </c>
      <c r="BK621" s="4">
        <v>0</v>
      </c>
      <c r="BL621" s="4">
        <v>2.3250000000000002</v>
      </c>
      <c r="BM621" s="4">
        <v>168.95060000000001</v>
      </c>
      <c r="BQ621" s="4">
        <v>503.90199999999999</v>
      </c>
      <c r="BR621" s="4">
        <v>0.73749699999999996</v>
      </c>
      <c r="BS621" s="4">
        <v>-5</v>
      </c>
      <c r="BT621" s="4">
        <v>-0.13</v>
      </c>
      <c r="BU621" s="4">
        <v>18.022570999999999</v>
      </c>
      <c r="BV621" s="4">
        <v>-2.6259999999999999</v>
      </c>
    </row>
    <row r="622" spans="1:74" x14ac:dyDescent="0.25">
      <c r="A622" s="2">
        <v>42067</v>
      </c>
      <c r="B622" s="3">
        <v>2.7293981481481485E-2</v>
      </c>
      <c r="C622" s="4">
        <v>7.3780000000000001</v>
      </c>
      <c r="D622" s="4">
        <v>6.7754000000000003</v>
      </c>
      <c r="E622" s="4">
        <v>67753.962419999996</v>
      </c>
      <c r="F622" s="4">
        <v>161.9</v>
      </c>
      <c r="G622" s="4">
        <v>-11.2</v>
      </c>
      <c r="H622" s="4">
        <v>24260.400000000001</v>
      </c>
      <c r="J622" s="4">
        <v>3.9</v>
      </c>
      <c r="K622" s="4">
        <v>0.8468</v>
      </c>
      <c r="L622" s="4">
        <v>6.2473999999999998</v>
      </c>
      <c r="M622" s="4">
        <v>5.7370999999999999</v>
      </c>
      <c r="N622" s="4">
        <v>137.06710000000001</v>
      </c>
      <c r="O622" s="4">
        <v>0</v>
      </c>
      <c r="P622" s="4">
        <v>137.1</v>
      </c>
      <c r="Q622" s="4">
        <v>103.22539999999999</v>
      </c>
      <c r="R622" s="4">
        <v>0</v>
      </c>
      <c r="S622" s="4">
        <v>103.2</v>
      </c>
      <c r="T622" s="4">
        <v>24260.394199999999</v>
      </c>
      <c r="W622" s="4">
        <v>0</v>
      </c>
      <c r="X622" s="4">
        <v>3.3022999999999998</v>
      </c>
      <c r="Y622" s="4">
        <v>11.9</v>
      </c>
      <c r="Z622" s="4">
        <v>855</v>
      </c>
      <c r="AA622" s="4">
        <v>883</v>
      </c>
      <c r="AB622" s="4">
        <v>843</v>
      </c>
      <c r="AC622" s="4">
        <v>62</v>
      </c>
      <c r="AD622" s="4">
        <v>5.25</v>
      </c>
      <c r="AE622" s="4">
        <v>0.12</v>
      </c>
      <c r="AF622" s="4">
        <v>980</v>
      </c>
      <c r="AG622" s="4">
        <v>-15</v>
      </c>
      <c r="AH622" s="4">
        <v>11</v>
      </c>
      <c r="AI622" s="4">
        <v>10</v>
      </c>
      <c r="AJ622" s="4">
        <v>190</v>
      </c>
      <c r="AK622" s="4">
        <v>139</v>
      </c>
      <c r="AL622" s="4">
        <v>2.8</v>
      </c>
      <c r="AM622" s="4">
        <v>195</v>
      </c>
      <c r="AN622" s="4" t="s">
        <v>155</v>
      </c>
      <c r="AO622" s="4">
        <v>2</v>
      </c>
      <c r="AP622" s="5">
        <v>0.86149305555555555</v>
      </c>
      <c r="AQ622" s="4">
        <v>47.162269999999999</v>
      </c>
      <c r="AR622" s="4">
        <v>-88.48415</v>
      </c>
      <c r="AS622" s="4">
        <v>319.8</v>
      </c>
      <c r="AT622" s="4">
        <v>40.6</v>
      </c>
      <c r="AU622" s="4">
        <v>12</v>
      </c>
      <c r="AV622" s="4">
        <v>9</v>
      </c>
      <c r="AW622" s="4" t="s">
        <v>201</v>
      </c>
      <c r="AX622" s="4">
        <v>1.5057</v>
      </c>
      <c r="AY622" s="4">
        <v>1.1698</v>
      </c>
      <c r="AZ622" s="4">
        <v>3.1718000000000002</v>
      </c>
      <c r="BA622" s="4">
        <v>14.023</v>
      </c>
      <c r="BB622" s="4">
        <v>11.59</v>
      </c>
      <c r="BC622" s="4">
        <v>0.83</v>
      </c>
      <c r="BD622" s="4">
        <v>18.097999999999999</v>
      </c>
      <c r="BE622" s="4">
        <v>1314.2940000000001</v>
      </c>
      <c r="BF622" s="4">
        <v>768.17700000000002</v>
      </c>
      <c r="BG622" s="4">
        <v>3.02</v>
      </c>
      <c r="BH622" s="4">
        <v>0</v>
      </c>
      <c r="BI622" s="4">
        <v>3.02</v>
      </c>
      <c r="BJ622" s="4">
        <v>2.274</v>
      </c>
      <c r="BK622" s="4">
        <v>0</v>
      </c>
      <c r="BL622" s="4">
        <v>2.274</v>
      </c>
      <c r="BM622" s="4">
        <v>168.77619999999999</v>
      </c>
      <c r="BQ622" s="4">
        <v>505.14100000000002</v>
      </c>
      <c r="BR622" s="4">
        <v>0.76280099999999995</v>
      </c>
      <c r="BS622" s="4">
        <v>-5</v>
      </c>
      <c r="BT622" s="4">
        <v>-0.12973299999999999</v>
      </c>
      <c r="BU622" s="4">
        <v>18.640954000000001</v>
      </c>
      <c r="BV622" s="4">
        <v>-2.6206119999999999</v>
      </c>
    </row>
    <row r="623" spans="1:74" x14ac:dyDescent="0.25">
      <c r="A623" s="2">
        <v>42067</v>
      </c>
      <c r="B623" s="3">
        <v>2.7305555555555555E-2</v>
      </c>
      <c r="C623" s="4">
        <v>8.1129999999999995</v>
      </c>
      <c r="D623" s="4">
        <v>6.0359999999999996</v>
      </c>
      <c r="E623" s="4">
        <v>60360.171569999999</v>
      </c>
      <c r="F623" s="4">
        <v>152.9</v>
      </c>
      <c r="G623" s="4">
        <v>-8.4</v>
      </c>
      <c r="H623" s="4">
        <v>24011.1</v>
      </c>
      <c r="J623" s="4">
        <v>4</v>
      </c>
      <c r="K623" s="4">
        <v>0.84860000000000002</v>
      </c>
      <c r="L623" s="4">
        <v>6.8848000000000003</v>
      </c>
      <c r="M623" s="4">
        <v>5.1222000000000003</v>
      </c>
      <c r="N623" s="4">
        <v>129.73249999999999</v>
      </c>
      <c r="O623" s="4">
        <v>0</v>
      </c>
      <c r="P623" s="4">
        <v>129.69999999999999</v>
      </c>
      <c r="Q623" s="4">
        <v>97.701700000000002</v>
      </c>
      <c r="R623" s="4">
        <v>0</v>
      </c>
      <c r="S623" s="4">
        <v>97.7</v>
      </c>
      <c r="T623" s="4">
        <v>24011.133900000001</v>
      </c>
      <c r="W623" s="4">
        <v>0</v>
      </c>
      <c r="X623" s="4">
        <v>3.3944000000000001</v>
      </c>
      <c r="Y623" s="4">
        <v>12</v>
      </c>
      <c r="Z623" s="4">
        <v>855</v>
      </c>
      <c r="AA623" s="4">
        <v>884</v>
      </c>
      <c r="AB623" s="4">
        <v>844</v>
      </c>
      <c r="AC623" s="4">
        <v>62</v>
      </c>
      <c r="AD623" s="4">
        <v>5.25</v>
      </c>
      <c r="AE623" s="4">
        <v>0.12</v>
      </c>
      <c r="AF623" s="4">
        <v>980</v>
      </c>
      <c r="AG623" s="4">
        <v>-15</v>
      </c>
      <c r="AH623" s="4">
        <v>11</v>
      </c>
      <c r="AI623" s="4">
        <v>10</v>
      </c>
      <c r="AJ623" s="4">
        <v>190</v>
      </c>
      <c r="AK623" s="4">
        <v>139</v>
      </c>
      <c r="AL623" s="4">
        <v>2.8</v>
      </c>
      <c r="AM623" s="4">
        <v>195</v>
      </c>
      <c r="AN623" s="4" t="s">
        <v>155</v>
      </c>
      <c r="AO623" s="4">
        <v>2</v>
      </c>
      <c r="AP623" s="5">
        <v>0.8615046296296297</v>
      </c>
      <c r="AQ623" s="4">
        <v>47.162444000000001</v>
      </c>
      <c r="AR623" s="4">
        <v>-88.484116999999998</v>
      </c>
      <c r="AS623" s="4">
        <v>320.39999999999998</v>
      </c>
      <c r="AT623" s="4">
        <v>41.9</v>
      </c>
      <c r="AU623" s="4">
        <v>12</v>
      </c>
      <c r="AV623" s="4">
        <v>9</v>
      </c>
      <c r="AW623" s="4" t="s">
        <v>201</v>
      </c>
      <c r="AX623" s="4">
        <v>1.4849000000000001</v>
      </c>
      <c r="AY623" s="4">
        <v>1.0302</v>
      </c>
      <c r="AZ623" s="4">
        <v>2.5604</v>
      </c>
      <c r="BA623" s="4">
        <v>14.023</v>
      </c>
      <c r="BB623" s="4">
        <v>11.74</v>
      </c>
      <c r="BC623" s="4">
        <v>0.84</v>
      </c>
      <c r="BD623" s="4">
        <v>17.84</v>
      </c>
      <c r="BE623" s="4">
        <v>1448.635</v>
      </c>
      <c r="BF623" s="4">
        <v>685.971</v>
      </c>
      <c r="BG623" s="4">
        <v>2.859</v>
      </c>
      <c r="BH623" s="4">
        <v>0</v>
      </c>
      <c r="BI623" s="4">
        <v>2.859</v>
      </c>
      <c r="BJ623" s="4">
        <v>2.153</v>
      </c>
      <c r="BK623" s="4">
        <v>0</v>
      </c>
      <c r="BL623" s="4">
        <v>2.153</v>
      </c>
      <c r="BM623" s="4">
        <v>167.0719</v>
      </c>
      <c r="BQ623" s="4">
        <v>519.322</v>
      </c>
      <c r="BR623" s="4">
        <v>0.72838599999999998</v>
      </c>
      <c r="BS623" s="4">
        <v>-5</v>
      </c>
      <c r="BT623" s="4">
        <v>-0.129798</v>
      </c>
      <c r="BU623" s="4">
        <v>17.799932999999999</v>
      </c>
      <c r="BV623" s="4">
        <v>-2.6219199999999998</v>
      </c>
    </row>
    <row r="624" spans="1:74" x14ac:dyDescent="0.25">
      <c r="A624" s="2">
        <v>42067</v>
      </c>
      <c r="B624" s="3">
        <v>2.7317129629629632E-2</v>
      </c>
      <c r="C624" s="4">
        <v>8.61</v>
      </c>
      <c r="D624" s="4">
        <v>4.9128999999999996</v>
      </c>
      <c r="E624" s="4">
        <v>49129.152399999999</v>
      </c>
      <c r="F624" s="4">
        <v>149.6</v>
      </c>
      <c r="G624" s="4">
        <v>-8.3000000000000007</v>
      </c>
      <c r="H624" s="4">
        <v>23266.1</v>
      </c>
      <c r="J624" s="4">
        <v>4</v>
      </c>
      <c r="K624" s="4">
        <v>0.85650000000000004</v>
      </c>
      <c r="L624" s="4">
        <v>7.3739999999999997</v>
      </c>
      <c r="M624" s="4">
        <v>4.2077</v>
      </c>
      <c r="N624" s="4">
        <v>128.16380000000001</v>
      </c>
      <c r="O624" s="4">
        <v>0</v>
      </c>
      <c r="P624" s="4">
        <v>128.19999999999999</v>
      </c>
      <c r="Q624" s="4">
        <v>96.520300000000006</v>
      </c>
      <c r="R624" s="4">
        <v>0</v>
      </c>
      <c r="S624" s="4">
        <v>96.5</v>
      </c>
      <c r="T624" s="4">
        <v>23266.058199999999</v>
      </c>
      <c r="W624" s="4">
        <v>0</v>
      </c>
      <c r="X624" s="4">
        <v>3.4258000000000002</v>
      </c>
      <c r="Y624" s="4">
        <v>11.9</v>
      </c>
      <c r="Z624" s="4">
        <v>855</v>
      </c>
      <c r="AA624" s="4">
        <v>883</v>
      </c>
      <c r="AB624" s="4">
        <v>843</v>
      </c>
      <c r="AC624" s="4">
        <v>62</v>
      </c>
      <c r="AD624" s="4">
        <v>5.25</v>
      </c>
      <c r="AE624" s="4">
        <v>0.12</v>
      </c>
      <c r="AF624" s="4">
        <v>980</v>
      </c>
      <c r="AG624" s="4">
        <v>-15</v>
      </c>
      <c r="AH624" s="4">
        <v>11</v>
      </c>
      <c r="AI624" s="4">
        <v>10</v>
      </c>
      <c r="AJ624" s="4">
        <v>190</v>
      </c>
      <c r="AK624" s="4">
        <v>139</v>
      </c>
      <c r="AL624" s="4">
        <v>2.9</v>
      </c>
      <c r="AM624" s="4">
        <v>195</v>
      </c>
      <c r="AN624" s="4" t="s">
        <v>155</v>
      </c>
      <c r="AO624" s="4">
        <v>2</v>
      </c>
      <c r="AP624" s="5">
        <v>0.86151620370370363</v>
      </c>
      <c r="AQ624" s="4">
        <v>47.162624999999998</v>
      </c>
      <c r="AR624" s="4">
        <v>-88.484104000000002</v>
      </c>
      <c r="AS624" s="4">
        <v>320.8</v>
      </c>
      <c r="AT624" s="4">
        <v>43.2</v>
      </c>
      <c r="AU624" s="4">
        <v>12</v>
      </c>
      <c r="AV624" s="4">
        <v>9</v>
      </c>
      <c r="AW624" s="4" t="s">
        <v>201</v>
      </c>
      <c r="AX624" s="4">
        <v>1.5</v>
      </c>
      <c r="AY624" s="4">
        <v>1.4245000000000001</v>
      </c>
      <c r="AZ624" s="4">
        <v>2.7547000000000001</v>
      </c>
      <c r="BA624" s="4">
        <v>14.023</v>
      </c>
      <c r="BB624" s="4">
        <v>12.42</v>
      </c>
      <c r="BC624" s="4">
        <v>0.89</v>
      </c>
      <c r="BD624" s="4">
        <v>16.760999999999999</v>
      </c>
      <c r="BE624" s="4">
        <v>1607.518</v>
      </c>
      <c r="BF624" s="4">
        <v>583.80600000000004</v>
      </c>
      <c r="BG624" s="4">
        <v>2.9260000000000002</v>
      </c>
      <c r="BH624" s="4">
        <v>0</v>
      </c>
      <c r="BI624" s="4">
        <v>2.9260000000000002</v>
      </c>
      <c r="BJ624" s="4">
        <v>2.2029999999999998</v>
      </c>
      <c r="BK624" s="4">
        <v>0</v>
      </c>
      <c r="BL624" s="4">
        <v>2.2029999999999998</v>
      </c>
      <c r="BM624" s="4">
        <v>167.72309999999999</v>
      </c>
      <c r="BQ624" s="4">
        <v>543.01400000000001</v>
      </c>
      <c r="BR624" s="4">
        <v>0.59699999999999998</v>
      </c>
      <c r="BS624" s="4">
        <v>-5</v>
      </c>
      <c r="BT624" s="4">
        <v>-0.13200000000000001</v>
      </c>
      <c r="BU624" s="4">
        <v>14.589188</v>
      </c>
      <c r="BV624" s="4">
        <v>-2.6663999999999999</v>
      </c>
    </row>
    <row r="625" spans="1:74" x14ac:dyDescent="0.25">
      <c r="A625" s="2">
        <v>42067</v>
      </c>
      <c r="B625" s="3">
        <v>2.7328703703703702E-2</v>
      </c>
      <c r="C625" s="4">
        <v>8.7100000000000009</v>
      </c>
      <c r="D625" s="4">
        <v>4.9378000000000002</v>
      </c>
      <c r="E625" s="4">
        <v>49377.560980000002</v>
      </c>
      <c r="F625" s="4">
        <v>150</v>
      </c>
      <c r="G625" s="4">
        <v>-8.1999999999999993</v>
      </c>
      <c r="H625" s="4">
        <v>22732.1</v>
      </c>
      <c r="J625" s="4">
        <v>4.0999999999999996</v>
      </c>
      <c r="K625" s="4">
        <v>0.85599999999999998</v>
      </c>
      <c r="L625" s="4">
        <v>7.4555999999999996</v>
      </c>
      <c r="M625" s="4">
        <v>4.2267000000000001</v>
      </c>
      <c r="N625" s="4">
        <v>128.38239999999999</v>
      </c>
      <c r="O625" s="4">
        <v>0</v>
      </c>
      <c r="P625" s="4">
        <v>128.4</v>
      </c>
      <c r="Q625" s="4">
        <v>96.685400000000001</v>
      </c>
      <c r="R625" s="4">
        <v>0</v>
      </c>
      <c r="S625" s="4">
        <v>96.7</v>
      </c>
      <c r="T625" s="4">
        <v>22732.051899999999</v>
      </c>
      <c r="W625" s="4">
        <v>0</v>
      </c>
      <c r="X625" s="4">
        <v>3.5095000000000001</v>
      </c>
      <c r="Y625" s="4">
        <v>11.9</v>
      </c>
      <c r="Z625" s="4">
        <v>855</v>
      </c>
      <c r="AA625" s="4">
        <v>883</v>
      </c>
      <c r="AB625" s="4">
        <v>843</v>
      </c>
      <c r="AC625" s="4">
        <v>62</v>
      </c>
      <c r="AD625" s="4">
        <v>5.25</v>
      </c>
      <c r="AE625" s="4">
        <v>0.12</v>
      </c>
      <c r="AF625" s="4">
        <v>980</v>
      </c>
      <c r="AG625" s="4">
        <v>-15</v>
      </c>
      <c r="AH625" s="4">
        <v>11</v>
      </c>
      <c r="AI625" s="4">
        <v>10</v>
      </c>
      <c r="AJ625" s="4">
        <v>189.7</v>
      </c>
      <c r="AK625" s="4">
        <v>139</v>
      </c>
      <c r="AL625" s="4">
        <v>3</v>
      </c>
      <c r="AM625" s="4">
        <v>195</v>
      </c>
      <c r="AN625" s="4" t="s">
        <v>155</v>
      </c>
      <c r="AO625" s="4">
        <v>2</v>
      </c>
      <c r="AP625" s="5">
        <v>0.86152777777777778</v>
      </c>
      <c r="AQ625" s="4">
        <v>47.162806000000003</v>
      </c>
      <c r="AR625" s="4">
        <v>-88.484132000000002</v>
      </c>
      <c r="AS625" s="4">
        <v>321.60000000000002</v>
      </c>
      <c r="AT625" s="4">
        <v>44.1</v>
      </c>
      <c r="AU625" s="4">
        <v>12</v>
      </c>
      <c r="AV625" s="4">
        <v>9</v>
      </c>
      <c r="AW625" s="4" t="s">
        <v>201</v>
      </c>
      <c r="AX625" s="4">
        <v>1.5</v>
      </c>
      <c r="AY625" s="4">
        <v>1.5</v>
      </c>
      <c r="AZ625" s="4">
        <v>2.8</v>
      </c>
      <c r="BA625" s="4">
        <v>14.023</v>
      </c>
      <c r="BB625" s="4">
        <v>12.37</v>
      </c>
      <c r="BC625" s="4">
        <v>0.88</v>
      </c>
      <c r="BD625" s="4">
        <v>16.824000000000002</v>
      </c>
      <c r="BE625" s="4">
        <v>1619.7950000000001</v>
      </c>
      <c r="BF625" s="4">
        <v>584.452</v>
      </c>
      <c r="BG625" s="4">
        <v>2.9209999999999998</v>
      </c>
      <c r="BH625" s="4">
        <v>0</v>
      </c>
      <c r="BI625" s="4">
        <v>2.9209999999999998</v>
      </c>
      <c r="BJ625" s="4">
        <v>2.2000000000000002</v>
      </c>
      <c r="BK625" s="4">
        <v>0</v>
      </c>
      <c r="BL625" s="4">
        <v>2.2000000000000002</v>
      </c>
      <c r="BM625" s="4">
        <v>163.31790000000001</v>
      </c>
      <c r="BQ625" s="4">
        <v>554.40099999999995</v>
      </c>
      <c r="BR625" s="4">
        <v>0.60474700000000003</v>
      </c>
      <c r="BS625" s="4">
        <v>-5</v>
      </c>
      <c r="BT625" s="4">
        <v>-0.132267</v>
      </c>
      <c r="BU625" s="4">
        <v>14.778504999999999</v>
      </c>
      <c r="BV625" s="4">
        <v>-2.6717960000000001</v>
      </c>
    </row>
    <row r="626" spans="1:74" x14ac:dyDescent="0.25">
      <c r="A626" s="2">
        <v>42067</v>
      </c>
      <c r="B626" s="3">
        <v>2.7340277777777779E-2</v>
      </c>
      <c r="C626" s="4">
        <v>8.7870000000000008</v>
      </c>
      <c r="D626" s="4">
        <v>4.6904000000000003</v>
      </c>
      <c r="E626" s="4">
        <v>46903.505499999999</v>
      </c>
      <c r="F626" s="4">
        <v>195</v>
      </c>
      <c r="G626" s="4">
        <v>-8.1999999999999993</v>
      </c>
      <c r="H626" s="4">
        <v>22559.9</v>
      </c>
      <c r="J626" s="4">
        <v>4.0999999999999996</v>
      </c>
      <c r="K626" s="4">
        <v>0.85799999999999998</v>
      </c>
      <c r="L626" s="4">
        <v>7.5389999999999997</v>
      </c>
      <c r="M626" s="4">
        <v>4.0240999999999998</v>
      </c>
      <c r="N626" s="4">
        <v>167.3365</v>
      </c>
      <c r="O626" s="4">
        <v>0</v>
      </c>
      <c r="P626" s="4">
        <v>167.3</v>
      </c>
      <c r="Q626" s="4">
        <v>126.02370000000001</v>
      </c>
      <c r="R626" s="4">
        <v>0</v>
      </c>
      <c r="S626" s="4">
        <v>126</v>
      </c>
      <c r="T626" s="4">
        <v>22559.862000000001</v>
      </c>
      <c r="W626" s="4">
        <v>0</v>
      </c>
      <c r="X626" s="4">
        <v>3.5175999999999998</v>
      </c>
      <c r="Y626" s="4">
        <v>11.9</v>
      </c>
      <c r="Z626" s="4">
        <v>854</v>
      </c>
      <c r="AA626" s="4">
        <v>884</v>
      </c>
      <c r="AB626" s="4">
        <v>843</v>
      </c>
      <c r="AC626" s="4">
        <v>62</v>
      </c>
      <c r="AD626" s="4">
        <v>5.25</v>
      </c>
      <c r="AE626" s="4">
        <v>0.12</v>
      </c>
      <c r="AF626" s="4">
        <v>979</v>
      </c>
      <c r="AG626" s="4">
        <v>-15</v>
      </c>
      <c r="AH626" s="4">
        <v>10.727273</v>
      </c>
      <c r="AI626" s="4">
        <v>10</v>
      </c>
      <c r="AJ626" s="4">
        <v>189</v>
      </c>
      <c r="AK626" s="4">
        <v>139</v>
      </c>
      <c r="AL626" s="4">
        <v>3.1</v>
      </c>
      <c r="AM626" s="4">
        <v>195</v>
      </c>
      <c r="AN626" s="4" t="s">
        <v>155</v>
      </c>
      <c r="AO626" s="4">
        <v>2</v>
      </c>
      <c r="AP626" s="5">
        <v>0.86153935185185182</v>
      </c>
      <c r="AQ626" s="4">
        <v>47.162989000000003</v>
      </c>
      <c r="AR626" s="4">
        <v>-88.484183999999999</v>
      </c>
      <c r="AS626" s="4">
        <v>321.89999999999998</v>
      </c>
      <c r="AT626" s="4">
        <v>45</v>
      </c>
      <c r="AU626" s="4">
        <v>12</v>
      </c>
      <c r="AV626" s="4">
        <v>9</v>
      </c>
      <c r="AW626" s="4" t="s">
        <v>201</v>
      </c>
      <c r="AX626" s="4">
        <v>1.5</v>
      </c>
      <c r="AY626" s="4">
        <v>1.5</v>
      </c>
      <c r="AZ626" s="4">
        <v>2.8</v>
      </c>
      <c r="BA626" s="4">
        <v>14.023</v>
      </c>
      <c r="BB626" s="4">
        <v>12.55</v>
      </c>
      <c r="BC626" s="4">
        <v>0.89</v>
      </c>
      <c r="BD626" s="4">
        <v>16.556000000000001</v>
      </c>
      <c r="BE626" s="4">
        <v>1654.1279999999999</v>
      </c>
      <c r="BF626" s="4">
        <v>561.952</v>
      </c>
      <c r="BG626" s="4">
        <v>3.8450000000000002</v>
      </c>
      <c r="BH626" s="4">
        <v>0</v>
      </c>
      <c r="BI626" s="4">
        <v>3.8450000000000002</v>
      </c>
      <c r="BJ626" s="4">
        <v>2.8959999999999999</v>
      </c>
      <c r="BK626" s="4">
        <v>0</v>
      </c>
      <c r="BL626" s="4">
        <v>2.8959999999999999</v>
      </c>
      <c r="BM626" s="4">
        <v>163.68520000000001</v>
      </c>
      <c r="BQ626" s="4">
        <v>561.17600000000004</v>
      </c>
      <c r="BR626" s="4">
        <v>0.63009099999999996</v>
      </c>
      <c r="BS626" s="4">
        <v>-5</v>
      </c>
      <c r="BT626" s="4">
        <v>-0.133273</v>
      </c>
      <c r="BU626" s="4">
        <v>15.397847000000001</v>
      </c>
      <c r="BV626" s="4">
        <v>-2.6921089999999999</v>
      </c>
    </row>
    <row r="627" spans="1:74" x14ac:dyDescent="0.25">
      <c r="A627" s="2">
        <v>42067</v>
      </c>
      <c r="B627" s="3">
        <v>2.7351851851851849E-2</v>
      </c>
      <c r="C627" s="4">
        <v>9.3810000000000002</v>
      </c>
      <c r="D627" s="4">
        <v>4.1832000000000003</v>
      </c>
      <c r="E627" s="4">
        <v>41832.152950000003</v>
      </c>
      <c r="F627" s="4">
        <v>255.5</v>
      </c>
      <c r="G627" s="4">
        <v>-8.1</v>
      </c>
      <c r="H627" s="4">
        <v>22272.9</v>
      </c>
      <c r="J627" s="4">
        <v>4.0999999999999996</v>
      </c>
      <c r="K627" s="4">
        <v>0.85840000000000005</v>
      </c>
      <c r="L627" s="4">
        <v>8.0526999999999997</v>
      </c>
      <c r="M627" s="4">
        <v>3.5908000000000002</v>
      </c>
      <c r="N627" s="4">
        <v>219.35230000000001</v>
      </c>
      <c r="O627" s="4">
        <v>0</v>
      </c>
      <c r="P627" s="4">
        <v>219.4</v>
      </c>
      <c r="Q627" s="4">
        <v>165.1977</v>
      </c>
      <c r="R627" s="4">
        <v>0</v>
      </c>
      <c r="S627" s="4">
        <v>165.2</v>
      </c>
      <c r="T627" s="4">
        <v>22272.949100000002</v>
      </c>
      <c r="W627" s="4">
        <v>0</v>
      </c>
      <c r="X627" s="4">
        <v>3.5192999999999999</v>
      </c>
      <c r="Y627" s="4">
        <v>11.9</v>
      </c>
      <c r="Z627" s="4">
        <v>854</v>
      </c>
      <c r="AA627" s="4">
        <v>884</v>
      </c>
      <c r="AB627" s="4">
        <v>843</v>
      </c>
      <c r="AC627" s="4">
        <v>62</v>
      </c>
      <c r="AD627" s="4">
        <v>5.25</v>
      </c>
      <c r="AE627" s="4">
        <v>0.12</v>
      </c>
      <c r="AF627" s="4">
        <v>979</v>
      </c>
      <c r="AG627" s="4">
        <v>-15</v>
      </c>
      <c r="AH627" s="4">
        <v>10.271728</v>
      </c>
      <c r="AI627" s="4">
        <v>10</v>
      </c>
      <c r="AJ627" s="4">
        <v>189.3</v>
      </c>
      <c r="AK627" s="4">
        <v>139.30000000000001</v>
      </c>
      <c r="AL627" s="4">
        <v>3</v>
      </c>
      <c r="AM627" s="4">
        <v>195</v>
      </c>
      <c r="AN627" s="4" t="s">
        <v>155</v>
      </c>
      <c r="AO627" s="4">
        <v>2</v>
      </c>
      <c r="AP627" s="5">
        <v>0.86155092592592597</v>
      </c>
      <c r="AQ627" s="4">
        <v>47.163170000000001</v>
      </c>
      <c r="AR627" s="4">
        <v>-88.484222000000003</v>
      </c>
      <c r="AS627" s="4">
        <v>322.3</v>
      </c>
      <c r="AT627" s="4">
        <v>45.1</v>
      </c>
      <c r="AU627" s="4">
        <v>12</v>
      </c>
      <c r="AV627" s="4">
        <v>9</v>
      </c>
      <c r="AW627" s="4" t="s">
        <v>201</v>
      </c>
      <c r="AX627" s="4">
        <v>1.5</v>
      </c>
      <c r="AY627" s="4">
        <v>1.5</v>
      </c>
      <c r="AZ627" s="4">
        <v>2.8</v>
      </c>
      <c r="BA627" s="4">
        <v>14.023</v>
      </c>
      <c r="BB627" s="4">
        <v>12.59</v>
      </c>
      <c r="BC627" s="4">
        <v>0.9</v>
      </c>
      <c r="BD627" s="4">
        <v>16.5</v>
      </c>
      <c r="BE627" s="4">
        <v>1760.248</v>
      </c>
      <c r="BF627" s="4">
        <v>499.56799999999998</v>
      </c>
      <c r="BG627" s="4">
        <v>5.0209999999999999</v>
      </c>
      <c r="BH627" s="4">
        <v>0</v>
      </c>
      <c r="BI627" s="4">
        <v>5.0209999999999999</v>
      </c>
      <c r="BJ627" s="4">
        <v>3.782</v>
      </c>
      <c r="BK627" s="4">
        <v>0</v>
      </c>
      <c r="BL627" s="4">
        <v>3.782</v>
      </c>
      <c r="BM627" s="4">
        <v>161.00120000000001</v>
      </c>
      <c r="BQ627" s="4">
        <v>559.35799999999995</v>
      </c>
      <c r="BR627" s="4">
        <v>0.61355499999999996</v>
      </c>
      <c r="BS627" s="4">
        <v>-5</v>
      </c>
      <c r="BT627" s="4">
        <v>-0.133185</v>
      </c>
      <c r="BU627" s="4">
        <v>14.993762</v>
      </c>
      <c r="BV627" s="4">
        <v>-2.6903329999999999</v>
      </c>
    </row>
    <row r="628" spans="1:74" x14ac:dyDescent="0.25">
      <c r="A628" s="2">
        <v>42067</v>
      </c>
      <c r="B628" s="3">
        <v>2.736342592592593E-2</v>
      </c>
      <c r="C628" s="4">
        <v>8.8859999999999992</v>
      </c>
      <c r="D628" s="4">
        <v>4.3162000000000003</v>
      </c>
      <c r="E628" s="4">
        <v>43162.39344</v>
      </c>
      <c r="F628" s="4">
        <v>265.10000000000002</v>
      </c>
      <c r="G628" s="4">
        <v>-8.1</v>
      </c>
      <c r="H628" s="4">
        <v>21783.1</v>
      </c>
      <c r="J628" s="4">
        <v>4.0999999999999996</v>
      </c>
      <c r="K628" s="4">
        <v>0.86140000000000005</v>
      </c>
      <c r="L628" s="4">
        <v>7.6546000000000003</v>
      </c>
      <c r="M628" s="4">
        <v>3.7181000000000002</v>
      </c>
      <c r="N628" s="4">
        <v>228.40309999999999</v>
      </c>
      <c r="O628" s="4">
        <v>0</v>
      </c>
      <c r="P628" s="4">
        <v>228.4</v>
      </c>
      <c r="Q628" s="4">
        <v>172.01390000000001</v>
      </c>
      <c r="R628" s="4">
        <v>0</v>
      </c>
      <c r="S628" s="4">
        <v>172</v>
      </c>
      <c r="T628" s="4">
        <v>21783.0985</v>
      </c>
      <c r="W628" s="4">
        <v>0</v>
      </c>
      <c r="X628" s="4">
        <v>3.5318999999999998</v>
      </c>
      <c r="Y628" s="4">
        <v>11.9</v>
      </c>
      <c r="Z628" s="4">
        <v>853</v>
      </c>
      <c r="AA628" s="4">
        <v>882</v>
      </c>
      <c r="AB628" s="4">
        <v>841</v>
      </c>
      <c r="AC628" s="4">
        <v>62</v>
      </c>
      <c r="AD628" s="4">
        <v>5.25</v>
      </c>
      <c r="AE628" s="4">
        <v>0.12</v>
      </c>
      <c r="AF628" s="4">
        <v>979</v>
      </c>
      <c r="AG628" s="4">
        <v>-15</v>
      </c>
      <c r="AH628" s="4">
        <v>11</v>
      </c>
      <c r="AI628" s="4">
        <v>10</v>
      </c>
      <c r="AJ628" s="4">
        <v>190</v>
      </c>
      <c r="AK628" s="4">
        <v>139.69999999999999</v>
      </c>
      <c r="AL628" s="4">
        <v>2.7</v>
      </c>
      <c r="AM628" s="4">
        <v>195</v>
      </c>
      <c r="AN628" s="4" t="s">
        <v>155</v>
      </c>
      <c r="AO628" s="4">
        <v>2</v>
      </c>
      <c r="AP628" s="5">
        <v>0.8615624999999999</v>
      </c>
      <c r="AQ628" s="4">
        <v>47.163339999999998</v>
      </c>
      <c r="AR628" s="4">
        <v>-88.484313</v>
      </c>
      <c r="AS628" s="4">
        <v>322.8</v>
      </c>
      <c r="AT628" s="4">
        <v>44.8</v>
      </c>
      <c r="AU628" s="4">
        <v>12</v>
      </c>
      <c r="AV628" s="4">
        <v>7</v>
      </c>
      <c r="AW628" s="4" t="s">
        <v>199</v>
      </c>
      <c r="AX628" s="4">
        <v>1.5</v>
      </c>
      <c r="AY628" s="4">
        <v>1.8395999999999999</v>
      </c>
      <c r="AZ628" s="4">
        <v>3.1396000000000002</v>
      </c>
      <c r="BA628" s="4">
        <v>14.023</v>
      </c>
      <c r="BB628" s="4">
        <v>12.89</v>
      </c>
      <c r="BC628" s="4">
        <v>0.92</v>
      </c>
      <c r="BD628" s="4">
        <v>16.085999999999999</v>
      </c>
      <c r="BE628" s="4">
        <v>1712.8130000000001</v>
      </c>
      <c r="BF628" s="4">
        <v>529.52800000000002</v>
      </c>
      <c r="BG628" s="4">
        <v>5.3520000000000003</v>
      </c>
      <c r="BH628" s="4">
        <v>0</v>
      </c>
      <c r="BI628" s="4">
        <v>5.3520000000000003</v>
      </c>
      <c r="BJ628" s="4">
        <v>4.0309999999999997</v>
      </c>
      <c r="BK628" s="4">
        <v>0</v>
      </c>
      <c r="BL628" s="4">
        <v>4.0309999999999997</v>
      </c>
      <c r="BM628" s="4">
        <v>161.18620000000001</v>
      </c>
      <c r="BQ628" s="4">
        <v>574.63099999999997</v>
      </c>
      <c r="BR628" s="4">
        <v>0.54189500000000002</v>
      </c>
      <c r="BS628" s="4">
        <v>-5</v>
      </c>
      <c r="BT628" s="4">
        <v>-0.13154099999999999</v>
      </c>
      <c r="BU628" s="4">
        <v>13.242562</v>
      </c>
      <c r="BV628" s="4">
        <v>-2.6571370000000001</v>
      </c>
    </row>
    <row r="629" spans="1:74" x14ac:dyDescent="0.25">
      <c r="A629" s="2">
        <v>42067</v>
      </c>
      <c r="B629" s="3">
        <v>2.7375E-2</v>
      </c>
      <c r="C629" s="4">
        <v>8.68</v>
      </c>
      <c r="D629" s="4">
        <v>4.9621000000000004</v>
      </c>
      <c r="E629" s="4">
        <v>49621.40984</v>
      </c>
      <c r="F629" s="4">
        <v>256.39999999999998</v>
      </c>
      <c r="G629" s="4">
        <v>-8.1</v>
      </c>
      <c r="H629" s="4">
        <v>21873.3</v>
      </c>
      <c r="J629" s="4">
        <v>4.0999999999999996</v>
      </c>
      <c r="K629" s="4">
        <v>0.85680000000000001</v>
      </c>
      <c r="L629" s="4">
        <v>7.4372999999999996</v>
      </c>
      <c r="M629" s="4">
        <v>4.2515000000000001</v>
      </c>
      <c r="N629" s="4">
        <v>219.67160000000001</v>
      </c>
      <c r="O629" s="4">
        <v>0</v>
      </c>
      <c r="P629" s="4">
        <v>219.7</v>
      </c>
      <c r="Q629" s="4">
        <v>165.43809999999999</v>
      </c>
      <c r="R629" s="4">
        <v>0</v>
      </c>
      <c r="S629" s="4">
        <v>165.4</v>
      </c>
      <c r="T629" s="4">
        <v>21873.262699999999</v>
      </c>
      <c r="W629" s="4">
        <v>0</v>
      </c>
      <c r="X629" s="4">
        <v>3.5127999999999999</v>
      </c>
      <c r="Y629" s="4">
        <v>11.9</v>
      </c>
      <c r="Z629" s="4">
        <v>854</v>
      </c>
      <c r="AA629" s="4">
        <v>881</v>
      </c>
      <c r="AB629" s="4">
        <v>839</v>
      </c>
      <c r="AC629" s="4">
        <v>62</v>
      </c>
      <c r="AD629" s="4">
        <v>5.25</v>
      </c>
      <c r="AE629" s="4">
        <v>0.12</v>
      </c>
      <c r="AF629" s="4">
        <v>979</v>
      </c>
      <c r="AG629" s="4">
        <v>-15</v>
      </c>
      <c r="AH629" s="4">
        <v>10.730270000000001</v>
      </c>
      <c r="AI629" s="4">
        <v>10</v>
      </c>
      <c r="AJ629" s="4">
        <v>190</v>
      </c>
      <c r="AK629" s="4">
        <v>139.30000000000001</v>
      </c>
      <c r="AL629" s="4">
        <v>2.8</v>
      </c>
      <c r="AM629" s="4">
        <v>195</v>
      </c>
      <c r="AN629" s="4" t="s">
        <v>155</v>
      </c>
      <c r="AO629" s="4">
        <v>2</v>
      </c>
      <c r="AP629" s="5">
        <v>0.86157407407407405</v>
      </c>
      <c r="AQ629" s="4">
        <v>47.163513999999999</v>
      </c>
      <c r="AR629" s="4">
        <v>-88.484386999999998</v>
      </c>
      <c r="AS629" s="4">
        <v>323</v>
      </c>
      <c r="AT629" s="4">
        <v>44.8</v>
      </c>
      <c r="AU629" s="4">
        <v>12</v>
      </c>
      <c r="AV629" s="4">
        <v>7</v>
      </c>
      <c r="AW629" s="4" t="s">
        <v>199</v>
      </c>
      <c r="AX629" s="4">
        <v>1.3302</v>
      </c>
      <c r="AY629" s="4">
        <v>1.9</v>
      </c>
      <c r="AZ629" s="4">
        <v>2.5207999999999999</v>
      </c>
      <c r="BA629" s="4">
        <v>14.023</v>
      </c>
      <c r="BB629" s="4">
        <v>12.45</v>
      </c>
      <c r="BC629" s="4">
        <v>0.89</v>
      </c>
      <c r="BD629" s="4">
        <v>16.716000000000001</v>
      </c>
      <c r="BE629" s="4">
        <v>1625.0809999999999</v>
      </c>
      <c r="BF629" s="4">
        <v>591.25800000000004</v>
      </c>
      <c r="BG629" s="4">
        <v>5.0270000000000001</v>
      </c>
      <c r="BH629" s="4">
        <v>0</v>
      </c>
      <c r="BI629" s="4">
        <v>5.0270000000000001</v>
      </c>
      <c r="BJ629" s="4">
        <v>3.786</v>
      </c>
      <c r="BK629" s="4">
        <v>0</v>
      </c>
      <c r="BL629" s="4">
        <v>3.786</v>
      </c>
      <c r="BM629" s="4">
        <v>158.0497</v>
      </c>
      <c r="BQ629" s="4">
        <v>558.101</v>
      </c>
      <c r="BR629" s="4">
        <v>0.54673000000000005</v>
      </c>
      <c r="BS629" s="4">
        <v>-5</v>
      </c>
      <c r="BT629" s="4">
        <v>-0.13272999999999999</v>
      </c>
      <c r="BU629" s="4">
        <v>13.360721</v>
      </c>
      <c r="BV629" s="4">
        <v>-2.6811509999999998</v>
      </c>
    </row>
    <row r="630" spans="1:74" x14ac:dyDescent="0.25">
      <c r="A630" s="2">
        <v>42067</v>
      </c>
      <c r="B630" s="3">
        <v>2.7386574074074074E-2</v>
      </c>
      <c r="C630" s="4">
        <v>8.7840000000000007</v>
      </c>
      <c r="D630" s="4">
        <v>4.8019999999999996</v>
      </c>
      <c r="E630" s="4">
        <v>48020.008629999997</v>
      </c>
      <c r="F630" s="4">
        <v>227.3</v>
      </c>
      <c r="G630" s="4">
        <v>-8.1999999999999993</v>
      </c>
      <c r="H630" s="4">
        <v>22179.9</v>
      </c>
      <c r="J630" s="4">
        <v>4.0999999999999996</v>
      </c>
      <c r="K630" s="4">
        <v>0.85729999999999995</v>
      </c>
      <c r="L630" s="4">
        <v>7.5305</v>
      </c>
      <c r="M630" s="4">
        <v>4.1166999999999998</v>
      </c>
      <c r="N630" s="4">
        <v>194.87520000000001</v>
      </c>
      <c r="O630" s="4">
        <v>0</v>
      </c>
      <c r="P630" s="4">
        <v>194.9</v>
      </c>
      <c r="Q630" s="4">
        <v>146.76349999999999</v>
      </c>
      <c r="R630" s="4">
        <v>0</v>
      </c>
      <c r="S630" s="4">
        <v>146.80000000000001</v>
      </c>
      <c r="T630" s="4">
        <v>22179.9437</v>
      </c>
      <c r="W630" s="4">
        <v>0</v>
      </c>
      <c r="X630" s="4">
        <v>3.5148000000000001</v>
      </c>
      <c r="Y630" s="4">
        <v>11.9</v>
      </c>
      <c r="Z630" s="4">
        <v>855</v>
      </c>
      <c r="AA630" s="4">
        <v>883</v>
      </c>
      <c r="AB630" s="4">
        <v>842</v>
      </c>
      <c r="AC630" s="4">
        <v>62</v>
      </c>
      <c r="AD630" s="4">
        <v>5.25</v>
      </c>
      <c r="AE630" s="4">
        <v>0.12</v>
      </c>
      <c r="AF630" s="4">
        <v>979</v>
      </c>
      <c r="AG630" s="4">
        <v>-15</v>
      </c>
      <c r="AH630" s="4">
        <v>10</v>
      </c>
      <c r="AI630" s="4">
        <v>10</v>
      </c>
      <c r="AJ630" s="4">
        <v>190</v>
      </c>
      <c r="AK630" s="4">
        <v>139.69999999999999</v>
      </c>
      <c r="AL630" s="4">
        <v>3.1</v>
      </c>
      <c r="AM630" s="4">
        <v>195</v>
      </c>
      <c r="AN630" s="4" t="s">
        <v>155</v>
      </c>
      <c r="AO630" s="4">
        <v>2</v>
      </c>
      <c r="AP630" s="5">
        <v>0.8615856481481482</v>
      </c>
      <c r="AQ630" s="4">
        <v>47.163539999999998</v>
      </c>
      <c r="AR630" s="4">
        <v>-88.484397000000001</v>
      </c>
      <c r="AS630" s="4">
        <v>323</v>
      </c>
      <c r="AT630" s="4">
        <v>44.8</v>
      </c>
      <c r="AU630" s="4">
        <v>12</v>
      </c>
      <c r="AV630" s="4">
        <v>8</v>
      </c>
      <c r="AW630" s="4" t="s">
        <v>200</v>
      </c>
      <c r="AX630" s="4">
        <v>1.3</v>
      </c>
      <c r="AY630" s="4">
        <v>1.9</v>
      </c>
      <c r="AZ630" s="4">
        <v>2.4</v>
      </c>
      <c r="BA630" s="4">
        <v>14.023</v>
      </c>
      <c r="BB630" s="4">
        <v>12.49</v>
      </c>
      <c r="BC630" s="4">
        <v>0.89</v>
      </c>
      <c r="BD630" s="4">
        <v>16.648</v>
      </c>
      <c r="BE630" s="4">
        <v>1646.7570000000001</v>
      </c>
      <c r="BF630" s="4">
        <v>572.96100000000001</v>
      </c>
      <c r="BG630" s="4">
        <v>4.4630000000000001</v>
      </c>
      <c r="BH630" s="4">
        <v>0</v>
      </c>
      <c r="BI630" s="4">
        <v>4.4630000000000001</v>
      </c>
      <c r="BJ630" s="4">
        <v>3.3610000000000002</v>
      </c>
      <c r="BK630" s="4">
        <v>0</v>
      </c>
      <c r="BL630" s="4">
        <v>3.3610000000000002</v>
      </c>
      <c r="BM630" s="4">
        <v>160.39240000000001</v>
      </c>
      <c r="BQ630" s="4">
        <v>558.86599999999999</v>
      </c>
      <c r="BR630" s="4">
        <v>0.55728699999999998</v>
      </c>
      <c r="BS630" s="4">
        <v>-5</v>
      </c>
      <c r="BT630" s="4">
        <v>-0.132269</v>
      </c>
      <c r="BU630" s="4">
        <v>13.618694</v>
      </c>
      <c r="BV630" s="4">
        <v>-2.6718280000000001</v>
      </c>
    </row>
    <row r="631" spans="1:74" x14ac:dyDescent="0.25">
      <c r="A631" s="2">
        <v>42067</v>
      </c>
      <c r="B631" s="3">
        <v>2.7398148148148147E-2</v>
      </c>
      <c r="C631" s="4">
        <v>9.0850000000000009</v>
      </c>
      <c r="D631" s="4">
        <v>4.3337000000000003</v>
      </c>
      <c r="E631" s="4">
        <v>43336.575120000001</v>
      </c>
      <c r="F631" s="4">
        <v>206.2</v>
      </c>
      <c r="G631" s="4">
        <v>-8.3000000000000007</v>
      </c>
      <c r="H631" s="4">
        <v>22156.2</v>
      </c>
      <c r="J631" s="4">
        <v>4.0199999999999996</v>
      </c>
      <c r="K631" s="4">
        <v>0.85950000000000004</v>
      </c>
      <c r="L631" s="4">
        <v>7.8083</v>
      </c>
      <c r="M631" s="4">
        <v>3.7246000000000001</v>
      </c>
      <c r="N631" s="4">
        <v>177.22229999999999</v>
      </c>
      <c r="O631" s="4">
        <v>0</v>
      </c>
      <c r="P631" s="4">
        <v>177.2</v>
      </c>
      <c r="Q631" s="4">
        <v>133.46889999999999</v>
      </c>
      <c r="R631" s="4">
        <v>0</v>
      </c>
      <c r="S631" s="4">
        <v>133.5</v>
      </c>
      <c r="T631" s="4">
        <v>22156.194299999999</v>
      </c>
      <c r="W631" s="4">
        <v>0</v>
      </c>
      <c r="X631" s="4">
        <v>3.4510000000000001</v>
      </c>
      <c r="Y631" s="4">
        <v>11.9</v>
      </c>
      <c r="Z631" s="4">
        <v>855</v>
      </c>
      <c r="AA631" s="4">
        <v>883</v>
      </c>
      <c r="AB631" s="4">
        <v>843</v>
      </c>
      <c r="AC631" s="4">
        <v>62</v>
      </c>
      <c r="AD631" s="4">
        <v>5.25</v>
      </c>
      <c r="AE631" s="4">
        <v>0.12</v>
      </c>
      <c r="AF631" s="4">
        <v>979</v>
      </c>
      <c r="AG631" s="4">
        <v>-15</v>
      </c>
      <c r="AH631" s="4">
        <v>10.267732000000001</v>
      </c>
      <c r="AI631" s="4">
        <v>10</v>
      </c>
      <c r="AJ631" s="4">
        <v>190</v>
      </c>
      <c r="AK631" s="4">
        <v>139.30000000000001</v>
      </c>
      <c r="AL631" s="4">
        <v>3.3</v>
      </c>
      <c r="AM631" s="4">
        <v>195</v>
      </c>
      <c r="AN631" s="4" t="s">
        <v>155</v>
      </c>
      <c r="AO631" s="4">
        <v>2</v>
      </c>
      <c r="AP631" s="5">
        <v>0.8615856481481482</v>
      </c>
      <c r="AQ631" s="4">
        <v>47.163800999999999</v>
      </c>
      <c r="AR631" s="4">
        <v>-88.484657999999996</v>
      </c>
      <c r="AS631" s="4">
        <v>323.5</v>
      </c>
      <c r="AT631" s="4">
        <v>45</v>
      </c>
      <c r="AU631" s="4">
        <v>12</v>
      </c>
      <c r="AV631" s="4">
        <v>8</v>
      </c>
      <c r="AW631" s="4" t="s">
        <v>200</v>
      </c>
      <c r="AX631" s="4">
        <v>1.3</v>
      </c>
      <c r="AY631" s="4">
        <v>1.9</v>
      </c>
      <c r="AZ631" s="4">
        <v>2.4</v>
      </c>
      <c r="BA631" s="4">
        <v>14.023</v>
      </c>
      <c r="BB631" s="4">
        <v>12.69</v>
      </c>
      <c r="BC631" s="4">
        <v>0.9</v>
      </c>
      <c r="BD631" s="4">
        <v>16.350999999999999</v>
      </c>
      <c r="BE631" s="4">
        <v>1722.03</v>
      </c>
      <c r="BF631" s="4">
        <v>522.81399999999996</v>
      </c>
      <c r="BG631" s="4">
        <v>4.093</v>
      </c>
      <c r="BH631" s="4">
        <v>0</v>
      </c>
      <c r="BI631" s="4">
        <v>4.093</v>
      </c>
      <c r="BJ631" s="4">
        <v>3.0819999999999999</v>
      </c>
      <c r="BK631" s="4">
        <v>0</v>
      </c>
      <c r="BL631" s="4">
        <v>3.0819999999999999</v>
      </c>
      <c r="BM631" s="4">
        <v>161.58500000000001</v>
      </c>
      <c r="BQ631" s="4">
        <v>553.38499999999999</v>
      </c>
      <c r="BR631" s="4">
        <v>0.59549700000000005</v>
      </c>
      <c r="BS631" s="4">
        <v>-5</v>
      </c>
      <c r="BT631" s="4">
        <v>-0.13300000000000001</v>
      </c>
      <c r="BU631" s="4">
        <v>14.552446</v>
      </c>
      <c r="BV631" s="4">
        <v>-2.6865999999999999</v>
      </c>
    </row>
    <row r="632" spans="1:74" x14ac:dyDescent="0.25">
      <c r="A632" s="4">
        <v>42067</v>
      </c>
      <c r="B632" s="4">
        <v>2.7409722222222221E-2</v>
      </c>
      <c r="C632" s="4">
        <v>9.3970000000000002</v>
      </c>
      <c r="D632" s="4">
        <v>4.0890000000000004</v>
      </c>
      <c r="E632" s="4">
        <v>40890.16949</v>
      </c>
      <c r="F632" s="4">
        <v>190.1</v>
      </c>
      <c r="G632" s="4">
        <v>-8.3000000000000007</v>
      </c>
      <c r="H632" s="4">
        <v>22005.599999999999</v>
      </c>
      <c r="J632" s="4">
        <v>4</v>
      </c>
      <c r="K632" s="4">
        <v>0.85940000000000005</v>
      </c>
      <c r="L632" s="4">
        <v>8.0761000000000003</v>
      </c>
      <c r="M632" s="4">
        <v>3.5143</v>
      </c>
      <c r="N632" s="4">
        <v>163.41919999999999</v>
      </c>
      <c r="O632" s="4">
        <v>0</v>
      </c>
      <c r="P632" s="4">
        <v>163.4</v>
      </c>
      <c r="Q632" s="4">
        <v>123.0834</v>
      </c>
      <c r="R632" s="4">
        <v>0</v>
      </c>
      <c r="S632" s="4">
        <v>123.1</v>
      </c>
      <c r="T632" s="4">
        <v>22005.630499999999</v>
      </c>
      <c r="W632" s="4">
        <v>0</v>
      </c>
      <c r="X632" s="4">
        <v>3.4378000000000002</v>
      </c>
      <c r="Y632" s="4">
        <v>11.9</v>
      </c>
      <c r="Z632" s="4">
        <v>855</v>
      </c>
      <c r="AA632" s="4">
        <v>883</v>
      </c>
      <c r="AB632" s="4">
        <v>843</v>
      </c>
      <c r="AC632" s="4">
        <v>62.3</v>
      </c>
      <c r="AD632" s="4">
        <v>5.27</v>
      </c>
      <c r="AE632" s="4">
        <v>0.12</v>
      </c>
      <c r="AF632" s="4">
        <v>979</v>
      </c>
      <c r="AG632" s="4">
        <v>-15</v>
      </c>
      <c r="AH632" s="4">
        <v>11</v>
      </c>
      <c r="AI632" s="4">
        <v>10</v>
      </c>
      <c r="AJ632" s="4">
        <v>190</v>
      </c>
      <c r="AK632" s="4">
        <v>139.69999999999999</v>
      </c>
      <c r="AL632" s="4">
        <v>3.1</v>
      </c>
      <c r="AM632" s="4">
        <v>195</v>
      </c>
      <c r="AN632" s="4" t="s">
        <v>155</v>
      </c>
      <c r="AO632" s="4">
        <v>2</v>
      </c>
      <c r="AP632" s="4">
        <v>0.86160879629629628</v>
      </c>
      <c r="AQ632" s="4">
        <v>47.163961999999998</v>
      </c>
      <c r="AR632" s="4">
        <v>-88.484838999999994</v>
      </c>
      <c r="AS632" s="4">
        <v>323.3</v>
      </c>
      <c r="AT632" s="4">
        <v>43.9</v>
      </c>
      <c r="AU632" s="4">
        <v>12</v>
      </c>
      <c r="AV632" s="4">
        <v>8</v>
      </c>
      <c r="AW632" s="4" t="s">
        <v>200</v>
      </c>
      <c r="AX632" s="4">
        <v>1.5547</v>
      </c>
      <c r="AY632" s="4">
        <v>2.0697999999999999</v>
      </c>
      <c r="AZ632" s="4">
        <v>2.7395999999999998</v>
      </c>
      <c r="BA632" s="4">
        <v>14.023</v>
      </c>
      <c r="BB632" s="4">
        <v>12.69</v>
      </c>
      <c r="BC632" s="4">
        <v>0.9</v>
      </c>
      <c r="BD632" s="4">
        <v>16.353999999999999</v>
      </c>
      <c r="BE632" s="4">
        <v>1775.6110000000001</v>
      </c>
      <c r="BF632" s="4">
        <v>491.76600000000002</v>
      </c>
      <c r="BG632" s="4">
        <v>3.7629999999999999</v>
      </c>
      <c r="BH632" s="4">
        <v>0</v>
      </c>
      <c r="BI632" s="4">
        <v>3.7629999999999999</v>
      </c>
      <c r="BJ632" s="4">
        <v>2.8340000000000001</v>
      </c>
      <c r="BK632" s="4">
        <v>0</v>
      </c>
      <c r="BL632" s="4">
        <v>2.8340000000000001</v>
      </c>
      <c r="BM632" s="4">
        <v>159.99180000000001</v>
      </c>
      <c r="BQ632" s="4">
        <v>549.56799999999998</v>
      </c>
      <c r="BR632" s="4">
        <v>0.58612600000000004</v>
      </c>
      <c r="BS632" s="4">
        <v>-5</v>
      </c>
      <c r="BT632" s="4">
        <v>-0.13273299999999999</v>
      </c>
      <c r="BU632" s="4">
        <v>14.323451</v>
      </c>
      <c r="BV632" s="4">
        <v>-2.6812119999999999</v>
      </c>
    </row>
    <row r="633" spans="1:74" x14ac:dyDescent="0.25">
      <c r="A633" s="4">
        <v>42067</v>
      </c>
      <c r="B633" s="4">
        <v>2.7421296296296294E-2</v>
      </c>
      <c r="C633" s="4">
        <v>9.2970000000000006</v>
      </c>
      <c r="D633" s="4">
        <v>4.2750000000000004</v>
      </c>
      <c r="E633" s="4">
        <v>42749.942860000003</v>
      </c>
      <c r="F633" s="4">
        <v>218</v>
      </c>
      <c r="G633" s="4">
        <v>-8.1</v>
      </c>
      <c r="H633" s="4">
        <v>21719.7</v>
      </c>
      <c r="J633" s="4">
        <v>4</v>
      </c>
      <c r="K633" s="4">
        <v>0.85870000000000002</v>
      </c>
      <c r="L633" s="4">
        <v>7.9832999999999998</v>
      </c>
      <c r="M633" s="4">
        <v>3.6709000000000001</v>
      </c>
      <c r="N633" s="4">
        <v>187.19120000000001</v>
      </c>
      <c r="O633" s="4">
        <v>0</v>
      </c>
      <c r="P633" s="4">
        <v>187.2</v>
      </c>
      <c r="Q633" s="4">
        <v>141.0189</v>
      </c>
      <c r="R633" s="4">
        <v>0</v>
      </c>
      <c r="S633" s="4">
        <v>141</v>
      </c>
      <c r="T633" s="4">
        <v>21719.6505</v>
      </c>
      <c r="W633" s="4">
        <v>0</v>
      </c>
      <c r="X633" s="4">
        <v>3.4348000000000001</v>
      </c>
      <c r="Y633" s="4">
        <v>11.9</v>
      </c>
      <c r="Z633" s="4">
        <v>854</v>
      </c>
      <c r="AA633" s="4">
        <v>882</v>
      </c>
      <c r="AB633" s="4">
        <v>841</v>
      </c>
      <c r="AC633" s="4">
        <v>63</v>
      </c>
      <c r="AD633" s="4">
        <v>5.34</v>
      </c>
      <c r="AE633" s="4">
        <v>0.12</v>
      </c>
      <c r="AF633" s="4">
        <v>979</v>
      </c>
      <c r="AG633" s="4">
        <v>-15</v>
      </c>
      <c r="AH633" s="4">
        <v>11</v>
      </c>
      <c r="AI633" s="4">
        <v>10</v>
      </c>
      <c r="AJ633" s="4">
        <v>190</v>
      </c>
      <c r="AK633" s="4">
        <v>139.30000000000001</v>
      </c>
      <c r="AL633" s="4">
        <v>3</v>
      </c>
      <c r="AM633" s="4">
        <v>195</v>
      </c>
      <c r="AN633" s="4" t="s">
        <v>155</v>
      </c>
      <c r="AO633" s="4">
        <v>2</v>
      </c>
      <c r="AP633" s="4">
        <v>0.86162037037037031</v>
      </c>
      <c r="AQ633" s="4">
        <v>47.164110000000001</v>
      </c>
      <c r="AR633" s="4">
        <v>-88.484981000000005</v>
      </c>
      <c r="AS633" s="4">
        <v>323.5</v>
      </c>
      <c r="AT633" s="4">
        <v>43.7</v>
      </c>
      <c r="AU633" s="4">
        <v>12</v>
      </c>
      <c r="AV633" s="4">
        <v>8</v>
      </c>
      <c r="AW633" s="4" t="s">
        <v>200</v>
      </c>
      <c r="AX633" s="4">
        <v>1.6</v>
      </c>
      <c r="AY633" s="4">
        <v>2.1</v>
      </c>
      <c r="AZ633" s="4">
        <v>2.8</v>
      </c>
      <c r="BA633" s="4">
        <v>14.023</v>
      </c>
      <c r="BB633" s="4">
        <v>12.62</v>
      </c>
      <c r="BC633" s="4">
        <v>0.9</v>
      </c>
      <c r="BD633" s="4">
        <v>16.454999999999998</v>
      </c>
      <c r="BE633" s="4">
        <v>1750.7159999999999</v>
      </c>
      <c r="BF633" s="4">
        <v>512.37300000000005</v>
      </c>
      <c r="BG633" s="4">
        <v>4.2990000000000004</v>
      </c>
      <c r="BH633" s="4">
        <v>0</v>
      </c>
      <c r="BI633" s="4">
        <v>4.2990000000000004</v>
      </c>
      <c r="BJ633" s="4">
        <v>3.2389999999999999</v>
      </c>
      <c r="BK633" s="4">
        <v>0</v>
      </c>
      <c r="BL633" s="4">
        <v>3.2389999999999999</v>
      </c>
      <c r="BM633" s="4">
        <v>157.5085</v>
      </c>
      <c r="BQ633" s="4">
        <v>547.68600000000004</v>
      </c>
      <c r="BR633" s="4">
        <v>0.47128199999999998</v>
      </c>
      <c r="BS633" s="4">
        <v>-5</v>
      </c>
      <c r="BT633" s="4">
        <v>-0.13253200000000001</v>
      </c>
      <c r="BU633" s="4">
        <v>11.516954</v>
      </c>
      <c r="BV633" s="4">
        <v>-2.677146</v>
      </c>
    </row>
    <row r="634" spans="1:74" x14ac:dyDescent="0.25">
      <c r="A634" s="4">
        <v>42067</v>
      </c>
      <c r="B634" s="4">
        <v>2.7432870370370368E-2</v>
      </c>
      <c r="C634" s="4">
        <v>8.3469999999999995</v>
      </c>
      <c r="D634" s="4">
        <v>4.6109999999999998</v>
      </c>
      <c r="E634" s="4">
        <v>46110.133889999997</v>
      </c>
      <c r="F634" s="4">
        <v>245.3</v>
      </c>
      <c r="G634" s="4">
        <v>-7.9</v>
      </c>
      <c r="H634" s="4">
        <v>22256.6</v>
      </c>
      <c r="J634" s="4">
        <v>4</v>
      </c>
      <c r="K634" s="4">
        <v>0.86250000000000004</v>
      </c>
      <c r="L634" s="4">
        <v>7.1989000000000001</v>
      </c>
      <c r="M634" s="4">
        <v>3.9769999999999999</v>
      </c>
      <c r="N634" s="4">
        <v>211.58340000000001</v>
      </c>
      <c r="O634" s="4">
        <v>0</v>
      </c>
      <c r="P634" s="4">
        <v>211.6</v>
      </c>
      <c r="Q634" s="4">
        <v>159.3819</v>
      </c>
      <c r="R634" s="4">
        <v>0</v>
      </c>
      <c r="S634" s="4">
        <v>159.4</v>
      </c>
      <c r="T634" s="4">
        <v>22256.587299999999</v>
      </c>
      <c r="W634" s="4">
        <v>0</v>
      </c>
      <c r="X634" s="4">
        <v>3.45</v>
      </c>
      <c r="Y634" s="4">
        <v>11.9</v>
      </c>
      <c r="Z634" s="4">
        <v>854</v>
      </c>
      <c r="AA634" s="4">
        <v>881</v>
      </c>
      <c r="AB634" s="4">
        <v>841</v>
      </c>
      <c r="AC634" s="4">
        <v>62.7</v>
      </c>
      <c r="AD634" s="4">
        <v>5.31</v>
      </c>
      <c r="AE634" s="4">
        <v>0.12</v>
      </c>
      <c r="AF634" s="4">
        <v>979</v>
      </c>
      <c r="AG634" s="4">
        <v>-15</v>
      </c>
      <c r="AH634" s="4">
        <v>11</v>
      </c>
      <c r="AI634" s="4">
        <v>10</v>
      </c>
      <c r="AJ634" s="4">
        <v>190</v>
      </c>
      <c r="AK634" s="4">
        <v>139.69999999999999</v>
      </c>
      <c r="AL634" s="4">
        <v>3.1</v>
      </c>
      <c r="AM634" s="4">
        <v>195</v>
      </c>
      <c r="AN634" s="4" t="s">
        <v>155</v>
      </c>
      <c r="AO634" s="4">
        <v>2</v>
      </c>
      <c r="AP634" s="4">
        <v>0.86163194444444446</v>
      </c>
      <c r="AQ634" s="4">
        <v>47.164257999999997</v>
      </c>
      <c r="AR634" s="4">
        <v>-88.485118999999997</v>
      </c>
      <c r="AS634" s="4">
        <v>323.7</v>
      </c>
      <c r="AT634" s="4">
        <v>43.7</v>
      </c>
      <c r="AU634" s="4">
        <v>12</v>
      </c>
      <c r="AV634" s="4">
        <v>8</v>
      </c>
      <c r="AW634" s="4" t="s">
        <v>200</v>
      </c>
      <c r="AX634" s="4">
        <v>1.6</v>
      </c>
      <c r="AY634" s="4">
        <v>2.1</v>
      </c>
      <c r="AZ634" s="4">
        <v>2.8</v>
      </c>
      <c r="BA634" s="4">
        <v>14.023</v>
      </c>
      <c r="BB634" s="4">
        <v>12.98</v>
      </c>
      <c r="BC634" s="4">
        <v>0.93</v>
      </c>
      <c r="BD634" s="4">
        <v>15.942</v>
      </c>
      <c r="BE634" s="4">
        <v>1628.855</v>
      </c>
      <c r="BF634" s="4">
        <v>572.73099999999999</v>
      </c>
      <c r="BG634" s="4">
        <v>5.0129999999999999</v>
      </c>
      <c r="BH634" s="4">
        <v>0</v>
      </c>
      <c r="BI634" s="4">
        <v>5.0129999999999999</v>
      </c>
      <c r="BJ634" s="4">
        <v>3.7770000000000001</v>
      </c>
      <c r="BK634" s="4">
        <v>0</v>
      </c>
      <c r="BL634" s="4">
        <v>3.7770000000000001</v>
      </c>
      <c r="BM634" s="4">
        <v>166.53200000000001</v>
      </c>
      <c r="BQ634" s="4">
        <v>567.59100000000001</v>
      </c>
      <c r="BR634" s="4">
        <v>0.35599599999999998</v>
      </c>
      <c r="BS634" s="4">
        <v>-5</v>
      </c>
      <c r="BT634" s="4">
        <v>-0.13373399999999999</v>
      </c>
      <c r="BU634" s="4">
        <v>8.6996520000000004</v>
      </c>
      <c r="BV634" s="4">
        <v>-2.7014269999999998</v>
      </c>
    </row>
    <row r="635" spans="1:74" x14ac:dyDescent="0.25">
      <c r="A635" s="4">
        <v>42067</v>
      </c>
      <c r="B635" s="4">
        <v>2.7444444444444448E-2</v>
      </c>
      <c r="C635" s="4">
        <v>5.7910000000000004</v>
      </c>
      <c r="D635" s="4">
        <v>3.8395000000000001</v>
      </c>
      <c r="E635" s="4">
        <v>38394.652719999998</v>
      </c>
      <c r="F635" s="4">
        <v>236.1</v>
      </c>
      <c r="G635" s="4">
        <v>-7.7</v>
      </c>
      <c r="H635" s="4">
        <v>32646.6</v>
      </c>
      <c r="J635" s="4">
        <v>4.0999999999999996</v>
      </c>
      <c r="K635" s="4">
        <v>0.88039999999999996</v>
      </c>
      <c r="L635" s="4">
        <v>5.0982000000000003</v>
      </c>
      <c r="M635" s="4">
        <v>3.3803000000000001</v>
      </c>
      <c r="N635" s="4">
        <v>207.89709999999999</v>
      </c>
      <c r="O635" s="4">
        <v>0</v>
      </c>
      <c r="P635" s="4">
        <v>207.9</v>
      </c>
      <c r="Q635" s="4">
        <v>156.5831</v>
      </c>
      <c r="R635" s="4">
        <v>0</v>
      </c>
      <c r="S635" s="4">
        <v>156.6</v>
      </c>
      <c r="T635" s="4">
        <v>32646.588800000001</v>
      </c>
      <c r="W635" s="4">
        <v>0</v>
      </c>
      <c r="X635" s="4">
        <v>3.6095999999999999</v>
      </c>
      <c r="Y635" s="4">
        <v>11.9</v>
      </c>
      <c r="Z635" s="4">
        <v>855</v>
      </c>
      <c r="AA635" s="4">
        <v>881</v>
      </c>
      <c r="AB635" s="4">
        <v>842</v>
      </c>
      <c r="AC635" s="4">
        <v>62.3</v>
      </c>
      <c r="AD635" s="4">
        <v>5.27</v>
      </c>
      <c r="AE635" s="4">
        <v>0.12</v>
      </c>
      <c r="AF635" s="4">
        <v>979</v>
      </c>
      <c r="AG635" s="4">
        <v>-15</v>
      </c>
      <c r="AH635" s="4">
        <v>11</v>
      </c>
      <c r="AI635" s="4">
        <v>10</v>
      </c>
      <c r="AJ635" s="4">
        <v>190</v>
      </c>
      <c r="AK635" s="4">
        <v>139</v>
      </c>
      <c r="AL635" s="4">
        <v>3.2</v>
      </c>
      <c r="AM635" s="4">
        <v>195</v>
      </c>
      <c r="AN635" s="4" t="s">
        <v>155</v>
      </c>
      <c r="AO635" s="4">
        <v>2</v>
      </c>
      <c r="AP635" s="4">
        <v>0.86164351851851861</v>
      </c>
      <c r="AQ635" s="4">
        <v>47.164337000000003</v>
      </c>
      <c r="AR635" s="4">
        <v>-88.485371000000001</v>
      </c>
      <c r="AS635" s="4">
        <v>323.5</v>
      </c>
      <c r="AT635" s="4">
        <v>43.1</v>
      </c>
      <c r="AU635" s="4">
        <v>12</v>
      </c>
      <c r="AV635" s="4">
        <v>7</v>
      </c>
      <c r="AW635" s="4" t="s">
        <v>211</v>
      </c>
      <c r="AX635" s="4">
        <v>1.5150999999999999</v>
      </c>
      <c r="AY635" s="4">
        <v>2.4396</v>
      </c>
      <c r="AZ635" s="4">
        <v>3.0547</v>
      </c>
      <c r="BA635" s="4">
        <v>14.023</v>
      </c>
      <c r="BB635" s="4">
        <v>14.99</v>
      </c>
      <c r="BC635" s="4">
        <v>1.07</v>
      </c>
      <c r="BD635" s="4">
        <v>13.585000000000001</v>
      </c>
      <c r="BE635" s="4">
        <v>1317.019</v>
      </c>
      <c r="BF635" s="4">
        <v>555.77499999999998</v>
      </c>
      <c r="BG635" s="4">
        <v>5.6239999999999997</v>
      </c>
      <c r="BH635" s="4">
        <v>0</v>
      </c>
      <c r="BI635" s="4">
        <v>5.6239999999999997</v>
      </c>
      <c r="BJ635" s="4">
        <v>4.2359999999999998</v>
      </c>
      <c r="BK635" s="4">
        <v>0</v>
      </c>
      <c r="BL635" s="4">
        <v>4.2359999999999998</v>
      </c>
      <c r="BM635" s="4">
        <v>278.8877</v>
      </c>
      <c r="BQ635" s="4">
        <v>678.00599999999997</v>
      </c>
      <c r="BR635" s="4">
        <v>0.29021799999999998</v>
      </c>
      <c r="BS635" s="4">
        <v>-5</v>
      </c>
      <c r="BT635" s="4">
        <v>-0.133268</v>
      </c>
      <c r="BU635" s="4">
        <v>7.0921960000000004</v>
      </c>
      <c r="BV635" s="4">
        <v>-2.6920169999999999</v>
      </c>
    </row>
    <row r="636" spans="1:74" x14ac:dyDescent="0.25">
      <c r="A636" s="4">
        <v>42067</v>
      </c>
      <c r="B636" s="4">
        <v>2.7456018518518518E-2</v>
      </c>
      <c r="C636" s="4">
        <v>4.2880000000000003</v>
      </c>
      <c r="D636" s="4">
        <v>3.0099</v>
      </c>
      <c r="E636" s="4">
        <v>30099.340189999999</v>
      </c>
      <c r="F636" s="4">
        <v>184.8</v>
      </c>
      <c r="G636" s="4">
        <v>-7.7</v>
      </c>
      <c r="H636" s="4">
        <v>46140.7</v>
      </c>
      <c r="J636" s="4">
        <v>4</v>
      </c>
      <c r="K636" s="4">
        <v>0.88739999999999997</v>
      </c>
      <c r="L636" s="4">
        <v>3.8052000000000001</v>
      </c>
      <c r="M636" s="4">
        <v>2.6711</v>
      </c>
      <c r="N636" s="4">
        <v>163.9922</v>
      </c>
      <c r="O636" s="4">
        <v>0</v>
      </c>
      <c r="P636" s="4">
        <v>164</v>
      </c>
      <c r="Q636" s="4">
        <v>123.5421</v>
      </c>
      <c r="R636" s="4">
        <v>0</v>
      </c>
      <c r="S636" s="4">
        <v>123.5</v>
      </c>
      <c r="T636" s="4">
        <v>46140.7</v>
      </c>
      <c r="W636" s="4">
        <v>0</v>
      </c>
      <c r="X636" s="4">
        <v>3.5497000000000001</v>
      </c>
      <c r="Y636" s="4">
        <v>11.9</v>
      </c>
      <c r="Z636" s="4">
        <v>855</v>
      </c>
      <c r="AA636" s="4">
        <v>882</v>
      </c>
      <c r="AB636" s="4">
        <v>842</v>
      </c>
      <c r="AC636" s="4">
        <v>63</v>
      </c>
      <c r="AD636" s="4">
        <v>5.34</v>
      </c>
      <c r="AE636" s="4">
        <v>0.12</v>
      </c>
      <c r="AF636" s="4">
        <v>979</v>
      </c>
      <c r="AG636" s="4">
        <v>-15</v>
      </c>
      <c r="AH636" s="4">
        <v>10.726274</v>
      </c>
      <c r="AI636" s="4">
        <v>10</v>
      </c>
      <c r="AJ636" s="4">
        <v>190</v>
      </c>
      <c r="AK636" s="4">
        <v>139.30000000000001</v>
      </c>
      <c r="AL636" s="4">
        <v>2.8</v>
      </c>
      <c r="AM636" s="4">
        <v>195</v>
      </c>
      <c r="AN636" s="4" t="s">
        <v>155</v>
      </c>
      <c r="AO636" s="4">
        <v>2</v>
      </c>
      <c r="AP636" s="4">
        <v>0.86165509259259254</v>
      </c>
      <c r="AQ636" s="4">
        <v>47.164450000000002</v>
      </c>
      <c r="AR636" s="4">
        <v>-88.485566000000006</v>
      </c>
      <c r="AS636" s="4">
        <v>323.8</v>
      </c>
      <c r="AT636" s="4">
        <v>43</v>
      </c>
      <c r="AU636" s="4">
        <v>12</v>
      </c>
      <c r="AV636" s="4">
        <v>7</v>
      </c>
      <c r="AW636" s="4" t="s">
        <v>211</v>
      </c>
      <c r="AX636" s="4">
        <v>1.5</v>
      </c>
      <c r="AY636" s="4">
        <v>2.5</v>
      </c>
      <c r="AZ636" s="4">
        <v>3.1</v>
      </c>
      <c r="BA636" s="4">
        <v>14.023</v>
      </c>
      <c r="BB636" s="4">
        <v>15.97</v>
      </c>
      <c r="BC636" s="4">
        <v>1.1399999999999999</v>
      </c>
      <c r="BD636" s="4">
        <v>12.686999999999999</v>
      </c>
      <c r="BE636" s="4">
        <v>1041.078</v>
      </c>
      <c r="BF636" s="4">
        <v>465.11700000000002</v>
      </c>
      <c r="BG636" s="4">
        <v>4.6989999999999998</v>
      </c>
      <c r="BH636" s="4">
        <v>0</v>
      </c>
      <c r="BI636" s="4">
        <v>4.6989999999999998</v>
      </c>
      <c r="BJ636" s="4">
        <v>3.54</v>
      </c>
      <c r="BK636" s="4">
        <v>0</v>
      </c>
      <c r="BL636" s="4">
        <v>3.54</v>
      </c>
      <c r="BM636" s="4">
        <v>417.45260000000002</v>
      </c>
      <c r="BQ636" s="4">
        <v>706.13400000000001</v>
      </c>
      <c r="BR636" s="4">
        <v>0.29461999999999999</v>
      </c>
      <c r="BS636" s="4">
        <v>-5</v>
      </c>
      <c r="BT636" s="4">
        <v>-0.134274</v>
      </c>
      <c r="BU636" s="4">
        <v>7.1997850000000003</v>
      </c>
      <c r="BV636" s="4">
        <v>-2.712329</v>
      </c>
    </row>
    <row r="637" spans="1:74" x14ac:dyDescent="0.25">
      <c r="A637" s="4">
        <v>42067</v>
      </c>
      <c r="B637" s="4">
        <v>2.7467592592592596E-2</v>
      </c>
      <c r="C637" s="4">
        <v>4.8940000000000001</v>
      </c>
      <c r="D637" s="4">
        <v>3.9355000000000002</v>
      </c>
      <c r="E637" s="4">
        <v>39355.412920000002</v>
      </c>
      <c r="F637" s="4">
        <v>155</v>
      </c>
      <c r="G637" s="4">
        <v>-7.8</v>
      </c>
      <c r="H637" s="4">
        <v>46140.2</v>
      </c>
      <c r="J637" s="4">
        <v>4</v>
      </c>
      <c r="K637" s="4">
        <v>0.87280000000000002</v>
      </c>
      <c r="L637" s="4">
        <v>4.2714999999999996</v>
      </c>
      <c r="M637" s="4">
        <v>3.4350000000000001</v>
      </c>
      <c r="N637" s="4">
        <v>135.2741</v>
      </c>
      <c r="O637" s="4">
        <v>0</v>
      </c>
      <c r="P637" s="4">
        <v>135.30000000000001</v>
      </c>
      <c r="Q637" s="4">
        <v>101.9071</v>
      </c>
      <c r="R637" s="4">
        <v>0</v>
      </c>
      <c r="S637" s="4">
        <v>101.9</v>
      </c>
      <c r="T637" s="4">
        <v>46140.156499999997</v>
      </c>
      <c r="W637" s="4">
        <v>0</v>
      </c>
      <c r="X637" s="4">
        <v>3.4912999999999998</v>
      </c>
      <c r="Y637" s="4">
        <v>11.9</v>
      </c>
      <c r="Z637" s="4">
        <v>855</v>
      </c>
      <c r="AA637" s="4">
        <v>883</v>
      </c>
      <c r="AB637" s="4">
        <v>842</v>
      </c>
      <c r="AC637" s="4">
        <v>63</v>
      </c>
      <c r="AD637" s="4">
        <v>5.33</v>
      </c>
      <c r="AE637" s="4">
        <v>0.12</v>
      </c>
      <c r="AF637" s="4">
        <v>979</v>
      </c>
      <c r="AG637" s="4">
        <v>-15</v>
      </c>
      <c r="AH637" s="4">
        <v>10.272727</v>
      </c>
      <c r="AI637" s="4">
        <v>10</v>
      </c>
      <c r="AJ637" s="4">
        <v>190</v>
      </c>
      <c r="AK637" s="4">
        <v>140</v>
      </c>
      <c r="AL637" s="4">
        <v>2.6</v>
      </c>
      <c r="AM637" s="4">
        <v>195</v>
      </c>
      <c r="AN637" s="4" t="s">
        <v>155</v>
      </c>
      <c r="AO637" s="4">
        <v>2</v>
      </c>
      <c r="AP637" s="4">
        <v>0.86166666666666669</v>
      </c>
      <c r="AQ637" s="4">
        <v>47.164572</v>
      </c>
      <c r="AR637" s="4">
        <v>-88.485746000000006</v>
      </c>
      <c r="AS637" s="4">
        <v>323.8</v>
      </c>
      <c r="AT637" s="4">
        <v>43</v>
      </c>
      <c r="AU637" s="4">
        <v>12</v>
      </c>
      <c r="AV637" s="4">
        <v>7</v>
      </c>
      <c r="AW637" s="4" t="s">
        <v>211</v>
      </c>
      <c r="AX637" s="4">
        <v>1.5</v>
      </c>
      <c r="AY637" s="4">
        <v>2.7547000000000001</v>
      </c>
      <c r="AZ637" s="4">
        <v>3.3546999999999998</v>
      </c>
      <c r="BA637" s="4">
        <v>14.023</v>
      </c>
      <c r="BB637" s="4">
        <v>14.09</v>
      </c>
      <c r="BC637" s="4">
        <v>1</v>
      </c>
      <c r="BD637" s="4">
        <v>14.571</v>
      </c>
      <c r="BE637" s="4">
        <v>1051.566</v>
      </c>
      <c r="BF637" s="4">
        <v>538.22900000000004</v>
      </c>
      <c r="BG637" s="4">
        <v>3.4870000000000001</v>
      </c>
      <c r="BH637" s="4">
        <v>0</v>
      </c>
      <c r="BI637" s="4">
        <v>3.4870000000000001</v>
      </c>
      <c r="BJ637" s="4">
        <v>2.6269999999999998</v>
      </c>
      <c r="BK637" s="4">
        <v>0</v>
      </c>
      <c r="BL637" s="4">
        <v>2.6269999999999998</v>
      </c>
      <c r="BM637" s="4">
        <v>375.62819999999999</v>
      </c>
      <c r="BQ637" s="4">
        <v>624.94799999999998</v>
      </c>
      <c r="BR637" s="4">
        <v>0.29363600000000001</v>
      </c>
      <c r="BS637" s="4">
        <v>-5</v>
      </c>
      <c r="BT637" s="4">
        <v>-0.13445499999999999</v>
      </c>
      <c r="BU637" s="4">
        <v>7.1757379999999999</v>
      </c>
      <c r="BV637" s="4">
        <v>-2.7159819999999999</v>
      </c>
    </row>
    <row r="638" spans="1:74" x14ac:dyDescent="0.25">
      <c r="A638" s="4">
        <v>42067</v>
      </c>
      <c r="B638" s="4">
        <v>2.7479166666666666E-2</v>
      </c>
      <c r="C638" s="4">
        <v>7.06</v>
      </c>
      <c r="D638" s="4">
        <v>4.9313000000000002</v>
      </c>
      <c r="E638" s="4">
        <v>49312.890760000002</v>
      </c>
      <c r="F638" s="4">
        <v>107.1</v>
      </c>
      <c r="G638" s="4">
        <v>-7.7</v>
      </c>
      <c r="H638" s="4">
        <v>43276.2</v>
      </c>
      <c r="J638" s="4">
        <v>4.8899999999999997</v>
      </c>
      <c r="K638" s="4">
        <v>0.84809999999999997</v>
      </c>
      <c r="L638" s="4">
        <v>5.9878999999999998</v>
      </c>
      <c r="M638" s="4">
        <v>4.1821999999999999</v>
      </c>
      <c r="N638" s="4">
        <v>90.867099999999994</v>
      </c>
      <c r="O638" s="4">
        <v>0</v>
      </c>
      <c r="P638" s="4">
        <v>90.9</v>
      </c>
      <c r="Q638" s="4">
        <v>68.453000000000003</v>
      </c>
      <c r="R638" s="4">
        <v>0</v>
      </c>
      <c r="S638" s="4">
        <v>68.5</v>
      </c>
      <c r="T638" s="4">
        <v>43276.207199999997</v>
      </c>
      <c r="W638" s="4">
        <v>0</v>
      </c>
      <c r="X638" s="4">
        <v>4.1452</v>
      </c>
      <c r="Y638" s="4">
        <v>11.9</v>
      </c>
      <c r="Z638" s="4">
        <v>854</v>
      </c>
      <c r="AA638" s="4">
        <v>882</v>
      </c>
      <c r="AB638" s="4">
        <v>840</v>
      </c>
      <c r="AC638" s="4">
        <v>63</v>
      </c>
      <c r="AD638" s="4">
        <v>5.33</v>
      </c>
      <c r="AE638" s="4">
        <v>0.12</v>
      </c>
      <c r="AF638" s="4">
        <v>980</v>
      </c>
      <c r="AG638" s="4">
        <v>-15</v>
      </c>
      <c r="AH638" s="4">
        <v>11</v>
      </c>
      <c r="AI638" s="4">
        <v>10</v>
      </c>
      <c r="AJ638" s="4">
        <v>190</v>
      </c>
      <c r="AK638" s="4">
        <v>140</v>
      </c>
      <c r="AL638" s="4">
        <v>2.7</v>
      </c>
      <c r="AM638" s="4">
        <v>195</v>
      </c>
      <c r="AN638" s="4" t="s">
        <v>155</v>
      </c>
      <c r="AO638" s="4">
        <v>2</v>
      </c>
      <c r="AP638" s="4">
        <v>0.86167824074074073</v>
      </c>
      <c r="AQ638" s="4">
        <v>47.164591999999999</v>
      </c>
      <c r="AR638" s="4">
        <v>-88.486001999999999</v>
      </c>
      <c r="AS638" s="4">
        <v>323.89999999999998</v>
      </c>
      <c r="AT638" s="4">
        <v>34.799999999999997</v>
      </c>
      <c r="AU638" s="4">
        <v>12</v>
      </c>
      <c r="AV638" s="4">
        <v>7</v>
      </c>
      <c r="AW638" s="4" t="s">
        <v>211</v>
      </c>
      <c r="AX638" s="4">
        <v>1.5</v>
      </c>
      <c r="AY638" s="4">
        <v>2.8</v>
      </c>
      <c r="AZ638" s="4">
        <v>3.4</v>
      </c>
      <c r="BA638" s="4">
        <v>14.023</v>
      </c>
      <c r="BB638" s="4">
        <v>11.71</v>
      </c>
      <c r="BC638" s="4">
        <v>0.83</v>
      </c>
      <c r="BD638" s="4">
        <v>17.911000000000001</v>
      </c>
      <c r="BE638" s="4">
        <v>1252.1300000000001</v>
      </c>
      <c r="BF638" s="4">
        <v>556.61900000000003</v>
      </c>
      <c r="BG638" s="4">
        <v>1.99</v>
      </c>
      <c r="BH638" s="4">
        <v>0</v>
      </c>
      <c r="BI638" s="4">
        <v>1.99</v>
      </c>
      <c r="BJ638" s="4">
        <v>1.4990000000000001</v>
      </c>
      <c r="BK638" s="4">
        <v>0</v>
      </c>
      <c r="BL638" s="4">
        <v>1.4990000000000001</v>
      </c>
      <c r="BM638" s="4">
        <v>299.25760000000002</v>
      </c>
      <c r="BQ638" s="4">
        <v>630.25699999999995</v>
      </c>
      <c r="BR638" s="4">
        <v>0.35243400000000003</v>
      </c>
      <c r="BS638" s="4">
        <v>-5</v>
      </c>
      <c r="BT638" s="4">
        <v>-0.133543</v>
      </c>
      <c r="BU638" s="4">
        <v>8.6125950000000007</v>
      </c>
      <c r="BV638" s="4">
        <v>-2.697578</v>
      </c>
    </row>
    <row r="639" spans="1:74" x14ac:dyDescent="0.25">
      <c r="A639" s="4">
        <v>42067</v>
      </c>
      <c r="B639" s="4">
        <v>2.7490740740740743E-2</v>
      </c>
      <c r="C639" s="4">
        <v>8.2349999999999994</v>
      </c>
      <c r="D639" s="4">
        <v>5.2430000000000003</v>
      </c>
      <c r="E639" s="4">
        <v>52429.771800000002</v>
      </c>
      <c r="F639" s="4">
        <v>62.4</v>
      </c>
      <c r="G639" s="4">
        <v>-7.8</v>
      </c>
      <c r="H639" s="4">
        <v>36889.300000000003</v>
      </c>
      <c r="J639" s="4">
        <v>7.58</v>
      </c>
      <c r="K639" s="4">
        <v>0.84250000000000003</v>
      </c>
      <c r="L639" s="4">
        <v>6.9381000000000004</v>
      </c>
      <c r="M639" s="4">
        <v>4.4170999999999996</v>
      </c>
      <c r="N639" s="4">
        <v>52.528799999999997</v>
      </c>
      <c r="O639" s="4">
        <v>0</v>
      </c>
      <c r="P639" s="4">
        <v>52.5</v>
      </c>
      <c r="Q639" s="4">
        <v>39.572099999999999</v>
      </c>
      <c r="R639" s="4">
        <v>0</v>
      </c>
      <c r="S639" s="4">
        <v>39.6</v>
      </c>
      <c r="T639" s="4">
        <v>36889.342600000004</v>
      </c>
      <c r="W639" s="4">
        <v>0</v>
      </c>
      <c r="X639" s="4">
        <v>6.3853</v>
      </c>
      <c r="Y639" s="4">
        <v>11.8</v>
      </c>
      <c r="Z639" s="4">
        <v>854</v>
      </c>
      <c r="AA639" s="4">
        <v>882</v>
      </c>
      <c r="AB639" s="4">
        <v>839</v>
      </c>
      <c r="AC639" s="4">
        <v>63</v>
      </c>
      <c r="AD639" s="4">
        <v>5.34</v>
      </c>
      <c r="AE639" s="4">
        <v>0.12</v>
      </c>
      <c r="AF639" s="4">
        <v>979</v>
      </c>
      <c r="AG639" s="4">
        <v>-15</v>
      </c>
      <c r="AH639" s="4">
        <v>11</v>
      </c>
      <c r="AI639" s="4">
        <v>10</v>
      </c>
      <c r="AJ639" s="4">
        <v>190</v>
      </c>
      <c r="AK639" s="4">
        <v>139.69999999999999</v>
      </c>
      <c r="AL639" s="4">
        <v>3.3</v>
      </c>
      <c r="AM639" s="4">
        <v>195</v>
      </c>
      <c r="AN639" s="4" t="s">
        <v>155</v>
      </c>
      <c r="AO639" s="4">
        <v>2</v>
      </c>
      <c r="AP639" s="4">
        <v>0.86168981481481488</v>
      </c>
      <c r="AQ639" s="4">
        <v>47.164614</v>
      </c>
      <c r="AR639" s="4">
        <v>-88.486213000000006</v>
      </c>
      <c r="AS639" s="4">
        <v>323.8</v>
      </c>
      <c r="AT639" s="4">
        <v>33.4</v>
      </c>
      <c r="AU639" s="4">
        <v>12</v>
      </c>
      <c r="AV639" s="4">
        <v>7</v>
      </c>
      <c r="AW639" s="4" t="s">
        <v>211</v>
      </c>
      <c r="AX639" s="4">
        <v>1.5</v>
      </c>
      <c r="AY639" s="4">
        <v>3.0547</v>
      </c>
      <c r="AZ639" s="4">
        <v>3.6547000000000001</v>
      </c>
      <c r="BA639" s="4">
        <v>14.023</v>
      </c>
      <c r="BB639" s="4">
        <v>11.25</v>
      </c>
      <c r="BC639" s="4">
        <v>0.8</v>
      </c>
      <c r="BD639" s="4">
        <v>18.698</v>
      </c>
      <c r="BE639" s="4">
        <v>1397.9960000000001</v>
      </c>
      <c r="BF639" s="4">
        <v>566.46900000000005</v>
      </c>
      <c r="BG639" s="4">
        <v>1.1080000000000001</v>
      </c>
      <c r="BH639" s="4">
        <v>0</v>
      </c>
      <c r="BI639" s="4">
        <v>1.1080000000000001</v>
      </c>
      <c r="BJ639" s="4">
        <v>0.83499999999999996</v>
      </c>
      <c r="BK639" s="4">
        <v>0</v>
      </c>
      <c r="BL639" s="4">
        <v>0.83499999999999996</v>
      </c>
      <c r="BM639" s="4">
        <v>245.8014</v>
      </c>
      <c r="BQ639" s="4">
        <v>935.50400000000002</v>
      </c>
      <c r="BR639" s="4">
        <v>0.42912699999999998</v>
      </c>
      <c r="BS639" s="4">
        <v>-5</v>
      </c>
      <c r="BT639" s="4">
        <v>-0.134459</v>
      </c>
      <c r="BU639" s="4">
        <v>10.486788000000001</v>
      </c>
      <c r="BV639" s="4">
        <v>-2.7160630000000001</v>
      </c>
    </row>
    <row r="640" spans="1:74" x14ac:dyDescent="0.25">
      <c r="A640" s="4">
        <v>42067</v>
      </c>
      <c r="B640" s="2">
        <v>2.7502314814814813E-2</v>
      </c>
      <c r="C640" s="4">
        <v>8.3360000000000003</v>
      </c>
      <c r="D640" s="4">
        <v>5.0618999999999996</v>
      </c>
      <c r="E640" s="4">
        <v>50618.723400000003</v>
      </c>
      <c r="F640" s="4">
        <v>59.8</v>
      </c>
      <c r="G640" s="4">
        <v>-7.8</v>
      </c>
      <c r="H640" s="4">
        <v>33203.599999999999</v>
      </c>
      <c r="J640" s="4">
        <v>9.8699999999999992</v>
      </c>
      <c r="K640" s="4">
        <v>0.84730000000000005</v>
      </c>
      <c r="L640" s="4">
        <v>7.0629999999999997</v>
      </c>
      <c r="M640" s="4">
        <v>4.2888999999999999</v>
      </c>
      <c r="N640" s="4">
        <v>50.668399999999998</v>
      </c>
      <c r="O640" s="4">
        <v>0</v>
      </c>
      <c r="P640" s="4">
        <v>50.7</v>
      </c>
      <c r="Q640" s="4">
        <v>38.1706</v>
      </c>
      <c r="R640" s="4">
        <v>0</v>
      </c>
      <c r="S640" s="4">
        <v>38.200000000000003</v>
      </c>
      <c r="T640" s="4">
        <v>33203.591399999998</v>
      </c>
      <c r="W640" s="4">
        <v>0</v>
      </c>
      <c r="X640" s="4">
        <v>8.3614999999999995</v>
      </c>
      <c r="Y640" s="4">
        <v>11.9</v>
      </c>
      <c r="Z640" s="4">
        <v>853</v>
      </c>
      <c r="AA640" s="4">
        <v>881</v>
      </c>
      <c r="AB640" s="4">
        <v>838</v>
      </c>
      <c r="AC640" s="4">
        <v>63</v>
      </c>
      <c r="AD640" s="4">
        <v>5.34</v>
      </c>
      <c r="AE640" s="4">
        <v>0.12</v>
      </c>
      <c r="AF640" s="4">
        <v>979</v>
      </c>
      <c r="AG640" s="4">
        <v>-15</v>
      </c>
      <c r="AH640" s="4">
        <v>11.269461</v>
      </c>
      <c r="AI640" s="4">
        <v>10</v>
      </c>
      <c r="AJ640" s="4">
        <v>190</v>
      </c>
      <c r="AK640" s="4">
        <v>139</v>
      </c>
      <c r="AL640" s="4">
        <v>3.6</v>
      </c>
      <c r="AM640" s="4">
        <v>195</v>
      </c>
      <c r="AN640" s="4" t="s">
        <v>155</v>
      </c>
      <c r="AO640" s="4">
        <v>2</v>
      </c>
      <c r="AP640" s="4">
        <v>0.86170138888888881</v>
      </c>
      <c r="AQ640" s="4">
        <v>47.164647000000002</v>
      </c>
      <c r="AR640" s="4">
        <v>-88.486406000000002</v>
      </c>
      <c r="AS640" s="4">
        <v>323.8</v>
      </c>
      <c r="AT640" s="4">
        <v>33.4</v>
      </c>
      <c r="AU640" s="4">
        <v>12</v>
      </c>
      <c r="AV640" s="4">
        <v>7</v>
      </c>
      <c r="AW640" s="4" t="s">
        <v>211</v>
      </c>
      <c r="AX640" s="4">
        <v>1.5</v>
      </c>
      <c r="AY640" s="4">
        <v>3.1</v>
      </c>
      <c r="AZ640" s="4">
        <v>3.7</v>
      </c>
      <c r="BA640" s="4">
        <v>14.023</v>
      </c>
      <c r="BB640" s="4">
        <v>11.62</v>
      </c>
      <c r="BC640" s="4">
        <v>0.83</v>
      </c>
      <c r="BD640" s="4">
        <v>18.021999999999998</v>
      </c>
      <c r="BE640" s="4">
        <v>1459.3230000000001</v>
      </c>
      <c r="BF640" s="4">
        <v>564.01199999999994</v>
      </c>
      <c r="BG640" s="4">
        <v>1.0960000000000001</v>
      </c>
      <c r="BH640" s="4">
        <v>0</v>
      </c>
      <c r="BI640" s="4">
        <v>1.0960000000000001</v>
      </c>
      <c r="BJ640" s="4">
        <v>0.82599999999999996</v>
      </c>
      <c r="BK640" s="4">
        <v>0</v>
      </c>
      <c r="BL640" s="4">
        <v>0.82599999999999996</v>
      </c>
      <c r="BM640" s="4">
        <v>226.86580000000001</v>
      </c>
      <c r="BQ640" s="4">
        <v>1256.172</v>
      </c>
      <c r="BR640" s="4">
        <v>0.40010200000000001</v>
      </c>
      <c r="BS640" s="4">
        <v>-5</v>
      </c>
      <c r="BT640" s="4">
        <v>-0.13273099999999999</v>
      </c>
      <c r="BU640" s="4">
        <v>9.777488</v>
      </c>
      <c r="BV640" s="4">
        <v>-2.6811569999999998</v>
      </c>
    </row>
    <row r="641" spans="1:74" x14ac:dyDescent="0.25">
      <c r="A641" s="4">
        <v>42067</v>
      </c>
      <c r="B641" s="4">
        <v>2.751388888888889E-2</v>
      </c>
      <c r="C641" s="4">
        <v>8.0069999999999997</v>
      </c>
      <c r="D641" s="4">
        <v>5.1249000000000002</v>
      </c>
      <c r="E641" s="4">
        <v>51248.51064</v>
      </c>
      <c r="F641" s="4">
        <v>67.400000000000006</v>
      </c>
      <c r="G641" s="4">
        <v>-7.8</v>
      </c>
      <c r="H641" s="4">
        <v>32603.9</v>
      </c>
      <c r="J641" s="4">
        <v>9.3699999999999992</v>
      </c>
      <c r="K641" s="4">
        <v>0.8498</v>
      </c>
      <c r="L641" s="4">
        <v>6.8044000000000002</v>
      </c>
      <c r="M641" s="4">
        <v>4.3551000000000002</v>
      </c>
      <c r="N641" s="4">
        <v>57.302</v>
      </c>
      <c r="O641" s="4">
        <v>0</v>
      </c>
      <c r="P641" s="4">
        <v>57.3</v>
      </c>
      <c r="Q641" s="4">
        <v>43.167999999999999</v>
      </c>
      <c r="R641" s="4">
        <v>0</v>
      </c>
      <c r="S641" s="4">
        <v>43.2</v>
      </c>
      <c r="T641" s="4">
        <v>32603.937699999999</v>
      </c>
      <c r="W641" s="4">
        <v>0</v>
      </c>
      <c r="X641" s="4">
        <v>7.9664999999999999</v>
      </c>
      <c r="Y641" s="4">
        <v>11.9</v>
      </c>
      <c r="Z641" s="4">
        <v>854</v>
      </c>
      <c r="AA641" s="4">
        <v>880</v>
      </c>
      <c r="AB641" s="4">
        <v>839</v>
      </c>
      <c r="AC641" s="4">
        <v>63</v>
      </c>
      <c r="AD641" s="4">
        <v>5.34</v>
      </c>
      <c r="AE641" s="4">
        <v>0.12</v>
      </c>
      <c r="AF641" s="4">
        <v>979</v>
      </c>
      <c r="AG641" s="4">
        <v>-15</v>
      </c>
      <c r="AH641" s="4">
        <v>12</v>
      </c>
      <c r="AI641" s="4">
        <v>10</v>
      </c>
      <c r="AJ641" s="4">
        <v>190</v>
      </c>
      <c r="AK641" s="4">
        <v>139.30000000000001</v>
      </c>
      <c r="AL641" s="4">
        <v>3.3</v>
      </c>
      <c r="AM641" s="4">
        <v>195</v>
      </c>
      <c r="AN641" s="4" t="s">
        <v>155</v>
      </c>
      <c r="AO641" s="4">
        <v>2</v>
      </c>
      <c r="AP641" s="4">
        <v>0.86171296296296296</v>
      </c>
      <c r="AQ641" s="4">
        <v>47.164465999999997</v>
      </c>
      <c r="AR641" s="4">
        <v>-88.486828000000003</v>
      </c>
      <c r="AS641" s="4">
        <v>323.60000000000002</v>
      </c>
      <c r="AT641" s="4">
        <v>31.7</v>
      </c>
      <c r="AU641" s="4">
        <v>12</v>
      </c>
      <c r="AV641" s="4">
        <v>6</v>
      </c>
      <c r="AW641" s="4" t="s">
        <v>212</v>
      </c>
      <c r="AX641" s="4">
        <v>1.2453000000000001</v>
      </c>
      <c r="AY641" s="4">
        <v>2.8452999999999999</v>
      </c>
      <c r="AZ641" s="4">
        <v>3.1057000000000001</v>
      </c>
      <c r="BA641" s="4">
        <v>14.023</v>
      </c>
      <c r="BB641" s="4">
        <v>11.83</v>
      </c>
      <c r="BC641" s="4">
        <v>0.84</v>
      </c>
      <c r="BD641" s="4">
        <v>17.675000000000001</v>
      </c>
      <c r="BE641" s="4">
        <v>1430.5730000000001</v>
      </c>
      <c r="BF641" s="4">
        <v>582.76099999999997</v>
      </c>
      <c r="BG641" s="4">
        <v>1.262</v>
      </c>
      <c r="BH641" s="4">
        <v>0</v>
      </c>
      <c r="BI641" s="4">
        <v>1.262</v>
      </c>
      <c r="BJ641" s="4">
        <v>0.95</v>
      </c>
      <c r="BK641" s="4">
        <v>0</v>
      </c>
      <c r="BL641" s="4">
        <v>0.95</v>
      </c>
      <c r="BM641" s="4">
        <v>226.67740000000001</v>
      </c>
      <c r="BQ641" s="4">
        <v>1217.8240000000001</v>
      </c>
      <c r="BR641" s="4">
        <v>0.34414899999999998</v>
      </c>
      <c r="BS641" s="4">
        <v>-5</v>
      </c>
      <c r="BT641" s="4">
        <v>-0.13173199999999999</v>
      </c>
      <c r="BU641" s="4">
        <v>8.4101370000000006</v>
      </c>
      <c r="BV641" s="4">
        <v>-2.6609919999999998</v>
      </c>
    </row>
    <row r="642" spans="1:74" x14ac:dyDescent="0.25">
      <c r="A642" s="4">
        <v>42067</v>
      </c>
      <c r="B642" s="4">
        <v>2.7525462962962963E-2</v>
      </c>
      <c r="C642" s="4">
        <v>7.649</v>
      </c>
      <c r="D642" s="4">
        <v>5.1486999999999998</v>
      </c>
      <c r="E642" s="4">
        <v>51486.521739999996</v>
      </c>
      <c r="F642" s="4">
        <v>76.599999999999994</v>
      </c>
      <c r="G642" s="4">
        <v>-7.8</v>
      </c>
      <c r="H642" s="4">
        <v>33721.199999999997</v>
      </c>
      <c r="J642" s="4">
        <v>7.26</v>
      </c>
      <c r="K642" s="4">
        <v>0.85119999999999996</v>
      </c>
      <c r="L642" s="4">
        <v>6.5109000000000004</v>
      </c>
      <c r="M642" s="4">
        <v>4.3823999999999996</v>
      </c>
      <c r="N642" s="4">
        <v>65.187100000000001</v>
      </c>
      <c r="O642" s="4">
        <v>0</v>
      </c>
      <c r="P642" s="4">
        <v>65.2</v>
      </c>
      <c r="Q642" s="4">
        <v>49.107900000000001</v>
      </c>
      <c r="R642" s="4">
        <v>0</v>
      </c>
      <c r="S642" s="4">
        <v>49.1</v>
      </c>
      <c r="T642" s="4">
        <v>33721.186300000001</v>
      </c>
      <c r="W642" s="4">
        <v>0</v>
      </c>
      <c r="X642" s="4">
        <v>6.1767000000000003</v>
      </c>
      <c r="Y642" s="4">
        <v>11.9</v>
      </c>
      <c r="Z642" s="4">
        <v>855</v>
      </c>
      <c r="AA642" s="4">
        <v>882</v>
      </c>
      <c r="AB642" s="4">
        <v>839</v>
      </c>
      <c r="AC642" s="4">
        <v>63</v>
      </c>
      <c r="AD642" s="4">
        <v>5.33</v>
      </c>
      <c r="AE642" s="4">
        <v>0.12</v>
      </c>
      <c r="AF642" s="4">
        <v>979</v>
      </c>
      <c r="AG642" s="4">
        <v>-15</v>
      </c>
      <c r="AH642" s="4">
        <v>11.733267</v>
      </c>
      <c r="AI642" s="4">
        <v>10</v>
      </c>
      <c r="AJ642" s="4">
        <v>190</v>
      </c>
      <c r="AK642" s="4">
        <v>140</v>
      </c>
      <c r="AL642" s="4">
        <v>3</v>
      </c>
      <c r="AM642" s="4">
        <v>195</v>
      </c>
      <c r="AN642" s="4" t="s">
        <v>155</v>
      </c>
      <c r="AO642" s="4">
        <v>2</v>
      </c>
      <c r="AP642" s="4">
        <v>0.86172453703703711</v>
      </c>
      <c r="AQ642" s="4">
        <v>47.164377000000002</v>
      </c>
      <c r="AR642" s="4">
        <v>-88.487065000000001</v>
      </c>
      <c r="AS642" s="4">
        <v>323.60000000000002</v>
      </c>
      <c r="AT642" s="4">
        <v>32.4</v>
      </c>
      <c r="AU642" s="4">
        <v>12</v>
      </c>
      <c r="AV642" s="4">
        <v>7</v>
      </c>
      <c r="AW642" s="4" t="s">
        <v>204</v>
      </c>
      <c r="AX642" s="4">
        <v>1.284815</v>
      </c>
      <c r="AY642" s="4">
        <v>2.96963</v>
      </c>
      <c r="AZ642" s="4">
        <v>3.1696300000000002</v>
      </c>
      <c r="BA642" s="4">
        <v>14.023</v>
      </c>
      <c r="BB642" s="4">
        <v>11.95</v>
      </c>
      <c r="BC642" s="4">
        <v>0.85</v>
      </c>
      <c r="BD642" s="4">
        <v>17.486000000000001</v>
      </c>
      <c r="BE642" s="4">
        <v>1383.732</v>
      </c>
      <c r="BF642" s="4">
        <v>592.78</v>
      </c>
      <c r="BG642" s="4">
        <v>1.4510000000000001</v>
      </c>
      <c r="BH642" s="4">
        <v>0</v>
      </c>
      <c r="BI642" s="4">
        <v>1.4510000000000001</v>
      </c>
      <c r="BJ642" s="4">
        <v>1.093</v>
      </c>
      <c r="BK642" s="4">
        <v>0</v>
      </c>
      <c r="BL642" s="4">
        <v>1.093</v>
      </c>
      <c r="BM642" s="4">
        <v>236.99090000000001</v>
      </c>
      <c r="BQ642" s="4">
        <v>954.47500000000002</v>
      </c>
      <c r="BR642" s="4">
        <v>0.30553200000000003</v>
      </c>
      <c r="BS642" s="4">
        <v>-5</v>
      </c>
      <c r="BT642" s="4">
        <v>-0.13073299999999999</v>
      </c>
      <c r="BU642" s="4">
        <v>7.46645</v>
      </c>
      <c r="BV642" s="4">
        <v>-2.6408119999999999</v>
      </c>
    </row>
    <row r="643" spans="1:74" x14ac:dyDescent="0.25">
      <c r="A643" s="4">
        <v>42067</v>
      </c>
      <c r="B643" s="4">
        <v>2.753703703703704E-2</v>
      </c>
      <c r="C643" s="4">
        <v>6.9050000000000002</v>
      </c>
      <c r="D643" s="4">
        <v>5.0495999999999999</v>
      </c>
      <c r="E643" s="4">
        <v>50496.188929999997</v>
      </c>
      <c r="F643" s="4">
        <v>77.3</v>
      </c>
      <c r="G643" s="4">
        <v>-7.9</v>
      </c>
      <c r="H643" s="4">
        <v>34223.9</v>
      </c>
      <c r="J643" s="4">
        <v>5.68</v>
      </c>
      <c r="K643" s="4">
        <v>0.85750000000000004</v>
      </c>
      <c r="L643" s="4">
        <v>5.9214000000000002</v>
      </c>
      <c r="M643" s="4">
        <v>4.3303000000000003</v>
      </c>
      <c r="N643" s="4">
        <v>66.287899999999993</v>
      </c>
      <c r="O643" s="4">
        <v>0</v>
      </c>
      <c r="P643" s="4">
        <v>66.3</v>
      </c>
      <c r="Q643" s="4">
        <v>49.936500000000002</v>
      </c>
      <c r="R643" s="4">
        <v>0</v>
      </c>
      <c r="S643" s="4">
        <v>49.9</v>
      </c>
      <c r="T643" s="4">
        <v>34223.911</v>
      </c>
      <c r="W643" s="4">
        <v>0</v>
      </c>
      <c r="X643" s="4">
        <v>4.8685</v>
      </c>
      <c r="Y643" s="4">
        <v>12</v>
      </c>
      <c r="Z643" s="4">
        <v>854</v>
      </c>
      <c r="AA643" s="4">
        <v>883</v>
      </c>
      <c r="AB643" s="4">
        <v>840</v>
      </c>
      <c r="AC643" s="4">
        <v>63</v>
      </c>
      <c r="AD643" s="4">
        <v>5.33</v>
      </c>
      <c r="AE643" s="4">
        <v>0.12</v>
      </c>
      <c r="AF643" s="4">
        <v>980</v>
      </c>
      <c r="AG643" s="4">
        <v>-15</v>
      </c>
      <c r="AH643" s="4">
        <v>11</v>
      </c>
      <c r="AI643" s="4">
        <v>10</v>
      </c>
      <c r="AJ643" s="4">
        <v>190</v>
      </c>
      <c r="AK643" s="4">
        <v>140</v>
      </c>
      <c r="AL643" s="4">
        <v>2.9</v>
      </c>
      <c r="AM643" s="4">
        <v>195</v>
      </c>
      <c r="AN643" s="4" t="s">
        <v>155</v>
      </c>
      <c r="AO643" s="4">
        <v>2</v>
      </c>
      <c r="AP643" s="4">
        <v>0.86173611111111104</v>
      </c>
      <c r="AQ643" s="4">
        <v>47.164338000000001</v>
      </c>
      <c r="AR643" s="4">
        <v>-88.487274999999997</v>
      </c>
      <c r="AS643" s="4">
        <v>323.60000000000002</v>
      </c>
      <c r="AT643" s="4">
        <v>32.5</v>
      </c>
      <c r="AU643" s="4">
        <v>12</v>
      </c>
      <c r="AV643" s="4">
        <v>7</v>
      </c>
      <c r="AW643" s="4" t="s">
        <v>204</v>
      </c>
      <c r="AX643" s="4">
        <v>1.2151149999999999</v>
      </c>
      <c r="AY643" s="4">
        <v>2.8302299999999998</v>
      </c>
      <c r="AZ643" s="4">
        <v>3.03023</v>
      </c>
      <c r="BA643" s="4">
        <v>14.023</v>
      </c>
      <c r="BB643" s="4">
        <v>12.52</v>
      </c>
      <c r="BC643" s="4">
        <v>0.89</v>
      </c>
      <c r="BD643" s="4">
        <v>16.611999999999998</v>
      </c>
      <c r="BE643" s="4">
        <v>1313.018</v>
      </c>
      <c r="BF643" s="4">
        <v>611.13800000000003</v>
      </c>
      <c r="BG643" s="4">
        <v>1.5389999999999999</v>
      </c>
      <c r="BH643" s="4">
        <v>0</v>
      </c>
      <c r="BI643" s="4">
        <v>1.5389999999999999</v>
      </c>
      <c r="BJ643" s="4">
        <v>1.1599999999999999</v>
      </c>
      <c r="BK643" s="4">
        <v>0</v>
      </c>
      <c r="BL643" s="4">
        <v>1.1599999999999999</v>
      </c>
      <c r="BM643" s="4">
        <v>250.95670000000001</v>
      </c>
      <c r="BQ643" s="4">
        <v>784.95</v>
      </c>
      <c r="BR643" s="4">
        <v>0.28589199999999998</v>
      </c>
      <c r="BS643" s="4">
        <v>-5</v>
      </c>
      <c r="BT643" s="4">
        <v>-0.128936</v>
      </c>
      <c r="BU643" s="4">
        <v>6.9864860000000002</v>
      </c>
      <c r="BV643" s="4">
        <v>-2.6045069999999999</v>
      </c>
    </row>
    <row r="644" spans="1:74" x14ac:dyDescent="0.25">
      <c r="A644" s="4">
        <v>42067</v>
      </c>
      <c r="B644" s="4">
        <v>2.7548611111111111E-2</v>
      </c>
      <c r="C644" s="4">
        <v>5.633</v>
      </c>
      <c r="D644" s="4">
        <v>4.9109999999999996</v>
      </c>
      <c r="E644" s="4">
        <v>49109.693359999997</v>
      </c>
      <c r="F644" s="4">
        <v>72.2</v>
      </c>
      <c r="G644" s="4">
        <v>-9.1999999999999993</v>
      </c>
      <c r="H644" s="4">
        <v>42600.6</v>
      </c>
      <c r="J644" s="4">
        <v>5.0599999999999996</v>
      </c>
      <c r="K644" s="4">
        <v>0.86070000000000002</v>
      </c>
      <c r="L644" s="4">
        <v>4.8483000000000001</v>
      </c>
      <c r="M644" s="4">
        <v>4.2266000000000004</v>
      </c>
      <c r="N644" s="4">
        <v>62.130299999999998</v>
      </c>
      <c r="O644" s="4">
        <v>0</v>
      </c>
      <c r="P644" s="4">
        <v>62.1</v>
      </c>
      <c r="Q644" s="4">
        <v>46.804400000000001</v>
      </c>
      <c r="R644" s="4">
        <v>0</v>
      </c>
      <c r="S644" s="4">
        <v>46.8</v>
      </c>
      <c r="T644" s="4">
        <v>42600.611100000002</v>
      </c>
      <c r="W644" s="4">
        <v>0</v>
      </c>
      <c r="X644" s="4">
        <v>4.3525</v>
      </c>
      <c r="Y644" s="4">
        <v>12.1</v>
      </c>
      <c r="Z644" s="4">
        <v>853</v>
      </c>
      <c r="AA644" s="4">
        <v>883</v>
      </c>
      <c r="AB644" s="4">
        <v>841</v>
      </c>
      <c r="AC644" s="4">
        <v>63</v>
      </c>
      <c r="AD644" s="4">
        <v>5.33</v>
      </c>
      <c r="AE644" s="4">
        <v>0.12</v>
      </c>
      <c r="AF644" s="4">
        <v>980</v>
      </c>
      <c r="AG644" s="4">
        <v>-15</v>
      </c>
      <c r="AH644" s="4">
        <v>11</v>
      </c>
      <c r="AI644" s="4">
        <v>10</v>
      </c>
      <c r="AJ644" s="4">
        <v>190</v>
      </c>
      <c r="AK644" s="4">
        <v>140</v>
      </c>
      <c r="AL644" s="4">
        <v>3.3</v>
      </c>
      <c r="AM644" s="4">
        <v>195</v>
      </c>
      <c r="AN644" s="4" t="s">
        <v>155</v>
      </c>
      <c r="AO644" s="4">
        <v>2</v>
      </c>
      <c r="AP644" s="4">
        <v>0.86174768518518519</v>
      </c>
      <c r="AQ644" s="4">
        <v>47.164310999999998</v>
      </c>
      <c r="AR644" s="4">
        <v>-88.487465</v>
      </c>
      <c r="AS644" s="4">
        <v>323.7</v>
      </c>
      <c r="AT644" s="4">
        <v>32.5</v>
      </c>
      <c r="AU644" s="4">
        <v>12</v>
      </c>
      <c r="AV644" s="4">
        <v>8</v>
      </c>
      <c r="AW644" s="4" t="s">
        <v>206</v>
      </c>
      <c r="AX644" s="4">
        <v>1.2</v>
      </c>
      <c r="AY644" s="4">
        <v>2.8</v>
      </c>
      <c r="AZ644" s="4">
        <v>3</v>
      </c>
      <c r="BA644" s="4">
        <v>14.023</v>
      </c>
      <c r="BB644" s="4">
        <v>12.8</v>
      </c>
      <c r="BC644" s="4">
        <v>0.91</v>
      </c>
      <c r="BD644" s="4">
        <v>16.190999999999999</v>
      </c>
      <c r="BE644" s="4">
        <v>1102.4860000000001</v>
      </c>
      <c r="BF644" s="4">
        <v>611.726</v>
      </c>
      <c r="BG644" s="4">
        <v>1.48</v>
      </c>
      <c r="BH644" s="4">
        <v>0</v>
      </c>
      <c r="BI644" s="4">
        <v>1.48</v>
      </c>
      <c r="BJ644" s="4">
        <v>1.115</v>
      </c>
      <c r="BK644" s="4">
        <v>0</v>
      </c>
      <c r="BL644" s="4">
        <v>1.115</v>
      </c>
      <c r="BM644" s="4">
        <v>320.34679999999997</v>
      </c>
      <c r="BQ644" s="4">
        <v>719.64700000000005</v>
      </c>
      <c r="BR644" s="4">
        <v>0.26119199999999998</v>
      </c>
      <c r="BS644" s="4">
        <v>-5</v>
      </c>
      <c r="BT644" s="4">
        <v>-0.12626599999999999</v>
      </c>
      <c r="BU644" s="4">
        <v>6.382879</v>
      </c>
      <c r="BV644" s="4">
        <v>-2.550573</v>
      </c>
    </row>
    <row r="645" spans="1:74" x14ac:dyDescent="0.25">
      <c r="A645" s="4">
        <v>42067</v>
      </c>
      <c r="B645" s="4">
        <v>2.7560185185185188E-2</v>
      </c>
      <c r="C645" s="4">
        <v>5.593</v>
      </c>
      <c r="D645" s="4">
        <v>4.7834000000000003</v>
      </c>
      <c r="E645" s="4">
        <v>47834.495110000003</v>
      </c>
      <c r="F645" s="4">
        <v>62.6</v>
      </c>
      <c r="G645" s="4">
        <v>-10.3</v>
      </c>
      <c r="H645" s="4">
        <v>46138</v>
      </c>
      <c r="J645" s="4">
        <v>5</v>
      </c>
      <c r="K645" s="4">
        <v>0.85860000000000003</v>
      </c>
      <c r="L645" s="4">
        <v>4.8019999999999996</v>
      </c>
      <c r="M645" s="4">
        <v>4.1069000000000004</v>
      </c>
      <c r="N645" s="4">
        <v>53.776000000000003</v>
      </c>
      <c r="O645" s="4">
        <v>0</v>
      </c>
      <c r="P645" s="4">
        <v>53.8</v>
      </c>
      <c r="Q645" s="4">
        <v>40.510899999999999</v>
      </c>
      <c r="R645" s="4">
        <v>0</v>
      </c>
      <c r="S645" s="4">
        <v>40.5</v>
      </c>
      <c r="T645" s="4">
        <v>46138</v>
      </c>
      <c r="W645" s="4">
        <v>0</v>
      </c>
      <c r="X645" s="4">
        <v>4.2929000000000004</v>
      </c>
      <c r="Y645" s="4">
        <v>12</v>
      </c>
      <c r="Z645" s="4">
        <v>854</v>
      </c>
      <c r="AA645" s="4">
        <v>882</v>
      </c>
      <c r="AB645" s="4">
        <v>842</v>
      </c>
      <c r="AC645" s="4">
        <v>63</v>
      </c>
      <c r="AD645" s="4">
        <v>5.33</v>
      </c>
      <c r="AE645" s="4">
        <v>0.12</v>
      </c>
      <c r="AF645" s="4">
        <v>980</v>
      </c>
      <c r="AG645" s="4">
        <v>-15</v>
      </c>
      <c r="AH645" s="4">
        <v>11</v>
      </c>
      <c r="AI645" s="4">
        <v>10</v>
      </c>
      <c r="AJ645" s="4">
        <v>190</v>
      </c>
      <c r="AK645" s="4">
        <v>139.69999999999999</v>
      </c>
      <c r="AL645" s="4">
        <v>3.2</v>
      </c>
      <c r="AM645" s="4">
        <v>195</v>
      </c>
      <c r="AN645" s="4" t="s">
        <v>155</v>
      </c>
      <c r="AO645" s="4">
        <v>2</v>
      </c>
      <c r="AP645" s="4">
        <v>0.86175925925925922</v>
      </c>
      <c r="AQ645" s="4">
        <v>47.164270999999999</v>
      </c>
      <c r="AR645" s="4">
        <v>-88.487630999999993</v>
      </c>
      <c r="AS645" s="4">
        <v>323.7</v>
      </c>
      <c r="AT645" s="4">
        <v>31.2</v>
      </c>
      <c r="AU645" s="4">
        <v>12</v>
      </c>
      <c r="AV645" s="4">
        <v>8</v>
      </c>
      <c r="AW645" s="4" t="s">
        <v>206</v>
      </c>
      <c r="AX645" s="4">
        <v>1.1151</v>
      </c>
      <c r="AY645" s="4">
        <v>2.4603999999999999</v>
      </c>
      <c r="AZ645" s="4">
        <v>2.7452999999999999</v>
      </c>
      <c r="BA645" s="4">
        <v>14.023</v>
      </c>
      <c r="BB645" s="4">
        <v>12.6</v>
      </c>
      <c r="BC645" s="4">
        <v>0.9</v>
      </c>
      <c r="BD645" s="4">
        <v>16.472000000000001</v>
      </c>
      <c r="BE645" s="4">
        <v>1076.75</v>
      </c>
      <c r="BF645" s="4">
        <v>586.12900000000002</v>
      </c>
      <c r="BG645" s="4">
        <v>1.2629999999999999</v>
      </c>
      <c r="BH645" s="4">
        <v>0</v>
      </c>
      <c r="BI645" s="4">
        <v>1.2629999999999999</v>
      </c>
      <c r="BJ645" s="4">
        <v>0.95099999999999996</v>
      </c>
      <c r="BK645" s="4">
        <v>0</v>
      </c>
      <c r="BL645" s="4">
        <v>0.95099999999999996</v>
      </c>
      <c r="BM645" s="4">
        <v>342.11799999999999</v>
      </c>
      <c r="BQ645" s="4">
        <v>699.91099999999994</v>
      </c>
      <c r="BR645" s="4">
        <v>0.271341</v>
      </c>
      <c r="BS645" s="4">
        <v>-5</v>
      </c>
      <c r="BT645" s="4">
        <v>-0.127804</v>
      </c>
      <c r="BU645" s="4">
        <v>6.6308889999999998</v>
      </c>
      <c r="BV645" s="4">
        <v>-2.5816499999999998</v>
      </c>
    </row>
    <row r="646" spans="1:74" x14ac:dyDescent="0.25">
      <c r="A646" s="4">
        <v>42067</v>
      </c>
      <c r="B646" s="4">
        <v>2.7571759259259258E-2</v>
      </c>
      <c r="C646" s="4">
        <v>7.0739999999999998</v>
      </c>
      <c r="D646" s="4">
        <v>4.7268999999999997</v>
      </c>
      <c r="E646" s="4">
        <v>47268.9</v>
      </c>
      <c r="F646" s="4">
        <v>55.5</v>
      </c>
      <c r="G646" s="4">
        <v>-10.199999999999999</v>
      </c>
      <c r="H646" s="4">
        <v>41136.300000000003</v>
      </c>
      <c r="J646" s="4">
        <v>5.16</v>
      </c>
      <c r="K646" s="4">
        <v>0.85229999999999995</v>
      </c>
      <c r="L646" s="4">
        <v>6.0297000000000001</v>
      </c>
      <c r="M646" s="4">
        <v>4.0288000000000004</v>
      </c>
      <c r="N646" s="4">
        <v>47.342500000000001</v>
      </c>
      <c r="O646" s="4">
        <v>0</v>
      </c>
      <c r="P646" s="4">
        <v>47.3</v>
      </c>
      <c r="Q646" s="4">
        <v>35.6646</v>
      </c>
      <c r="R646" s="4">
        <v>0</v>
      </c>
      <c r="S646" s="4">
        <v>35.700000000000003</v>
      </c>
      <c r="T646" s="4">
        <v>41136.344899999996</v>
      </c>
      <c r="W646" s="4">
        <v>0</v>
      </c>
      <c r="X646" s="4">
        <v>4.4001999999999999</v>
      </c>
      <c r="Y646" s="4">
        <v>11.9</v>
      </c>
      <c r="Z646" s="4">
        <v>854</v>
      </c>
      <c r="AA646" s="4">
        <v>881</v>
      </c>
      <c r="AB646" s="4">
        <v>841</v>
      </c>
      <c r="AC646" s="4">
        <v>63</v>
      </c>
      <c r="AD646" s="4">
        <v>5.33</v>
      </c>
      <c r="AE646" s="4">
        <v>0.12</v>
      </c>
      <c r="AF646" s="4">
        <v>980</v>
      </c>
      <c r="AG646" s="4">
        <v>-15</v>
      </c>
      <c r="AH646" s="4">
        <v>11</v>
      </c>
      <c r="AI646" s="4">
        <v>10</v>
      </c>
      <c r="AJ646" s="4">
        <v>190</v>
      </c>
      <c r="AK646" s="4">
        <v>139</v>
      </c>
      <c r="AL646" s="4">
        <v>3</v>
      </c>
      <c r="AM646" s="4">
        <v>195</v>
      </c>
      <c r="AN646" s="4" t="s">
        <v>155</v>
      </c>
      <c r="AO646" s="4">
        <v>2</v>
      </c>
      <c r="AP646" s="4">
        <v>0.86177083333333337</v>
      </c>
      <c r="AQ646" s="4">
        <v>47.164237999999997</v>
      </c>
      <c r="AR646" s="4">
        <v>-88.487804999999994</v>
      </c>
      <c r="AS646" s="4">
        <v>323.8</v>
      </c>
      <c r="AT646" s="4">
        <v>31</v>
      </c>
      <c r="AU646" s="4">
        <v>12</v>
      </c>
      <c r="AV646" s="4">
        <v>8</v>
      </c>
      <c r="AW646" s="4" t="s">
        <v>206</v>
      </c>
      <c r="AX646" s="4">
        <v>1.1000000000000001</v>
      </c>
      <c r="AY646" s="4">
        <v>2.4</v>
      </c>
      <c r="AZ646" s="4">
        <v>2.7</v>
      </c>
      <c r="BA646" s="4">
        <v>14.023</v>
      </c>
      <c r="BB646" s="4">
        <v>12.05</v>
      </c>
      <c r="BC646" s="4">
        <v>0.86</v>
      </c>
      <c r="BD646" s="4">
        <v>17.327000000000002</v>
      </c>
      <c r="BE646" s="4">
        <v>1289.9179999999999</v>
      </c>
      <c r="BF646" s="4">
        <v>548.55799999999999</v>
      </c>
      <c r="BG646" s="4">
        <v>1.0609999999999999</v>
      </c>
      <c r="BH646" s="4">
        <v>0</v>
      </c>
      <c r="BI646" s="4">
        <v>1.0609999999999999</v>
      </c>
      <c r="BJ646" s="4">
        <v>0.79900000000000004</v>
      </c>
      <c r="BK646" s="4">
        <v>0</v>
      </c>
      <c r="BL646" s="4">
        <v>0.79900000000000004</v>
      </c>
      <c r="BM646" s="4">
        <v>291.0136</v>
      </c>
      <c r="BQ646" s="4">
        <v>684.44600000000003</v>
      </c>
      <c r="BR646" s="4">
        <v>0.29525600000000002</v>
      </c>
      <c r="BS646" s="4">
        <v>-5</v>
      </c>
      <c r="BT646" s="4">
        <v>-0.12972600000000001</v>
      </c>
      <c r="BU646" s="4">
        <v>7.2153130000000001</v>
      </c>
      <c r="BV646" s="4">
        <v>-2.6204710000000002</v>
      </c>
    </row>
    <row r="647" spans="1:74" x14ac:dyDescent="0.25">
      <c r="A647" s="4">
        <v>42067</v>
      </c>
      <c r="B647" s="4">
        <v>2.7583333333333335E-2</v>
      </c>
      <c r="C647" s="4">
        <v>7.6980000000000004</v>
      </c>
      <c r="D647" s="4">
        <v>5.0244</v>
      </c>
      <c r="E647" s="4">
        <v>50243.9</v>
      </c>
      <c r="F647" s="4">
        <v>49.9</v>
      </c>
      <c r="G647" s="4">
        <v>-8.1999999999999993</v>
      </c>
      <c r="H647" s="4">
        <v>36197.5</v>
      </c>
      <c r="J647" s="4">
        <v>6.01</v>
      </c>
      <c r="K647" s="4">
        <v>0.84940000000000004</v>
      </c>
      <c r="L647" s="4">
        <v>6.5385999999999997</v>
      </c>
      <c r="M647" s="4">
        <v>4.2679</v>
      </c>
      <c r="N647" s="4">
        <v>42.388599999999997</v>
      </c>
      <c r="O647" s="4">
        <v>0</v>
      </c>
      <c r="P647" s="4">
        <v>42.4</v>
      </c>
      <c r="Q647" s="4">
        <v>31.933</v>
      </c>
      <c r="R647" s="4">
        <v>0</v>
      </c>
      <c r="S647" s="4">
        <v>31.9</v>
      </c>
      <c r="T647" s="4">
        <v>36197.456599999998</v>
      </c>
      <c r="W647" s="4">
        <v>0</v>
      </c>
      <c r="X647" s="4">
        <v>5.1078999999999999</v>
      </c>
      <c r="Y647" s="4">
        <v>11.9</v>
      </c>
      <c r="Z647" s="4">
        <v>854</v>
      </c>
      <c r="AA647" s="4">
        <v>880</v>
      </c>
      <c r="AB647" s="4">
        <v>841</v>
      </c>
      <c r="AC647" s="4">
        <v>63</v>
      </c>
      <c r="AD647" s="4">
        <v>5.33</v>
      </c>
      <c r="AE647" s="4">
        <v>0.12</v>
      </c>
      <c r="AF647" s="4">
        <v>979</v>
      </c>
      <c r="AG647" s="4">
        <v>-15</v>
      </c>
      <c r="AH647" s="4">
        <v>11</v>
      </c>
      <c r="AI647" s="4">
        <v>10</v>
      </c>
      <c r="AJ647" s="4">
        <v>190</v>
      </c>
      <c r="AK647" s="4">
        <v>139.30000000000001</v>
      </c>
      <c r="AL647" s="4">
        <v>2.8</v>
      </c>
      <c r="AM647" s="4">
        <v>195</v>
      </c>
      <c r="AN647" s="4" t="s">
        <v>155</v>
      </c>
      <c r="AO647" s="4">
        <v>2</v>
      </c>
      <c r="AP647" s="4">
        <v>0.8617824074074073</v>
      </c>
      <c r="AQ647" s="4">
        <v>47.164212999999997</v>
      </c>
      <c r="AR647" s="4">
        <v>-88.487926000000002</v>
      </c>
      <c r="AS647" s="4">
        <v>322.89999999999998</v>
      </c>
      <c r="AT647" s="4">
        <v>29.8</v>
      </c>
      <c r="AU647" s="4">
        <v>12</v>
      </c>
      <c r="AV647" s="4">
        <v>8</v>
      </c>
      <c r="AW647" s="4" t="s">
        <v>206</v>
      </c>
      <c r="AX647" s="4">
        <v>1.1000000000000001</v>
      </c>
      <c r="AY647" s="4">
        <v>2.7395999999999998</v>
      </c>
      <c r="AZ647" s="4">
        <v>2.9546999999999999</v>
      </c>
      <c r="BA647" s="4">
        <v>14.023</v>
      </c>
      <c r="BB647" s="4">
        <v>11.81</v>
      </c>
      <c r="BC647" s="4">
        <v>0.84</v>
      </c>
      <c r="BD647" s="4">
        <v>17.725000000000001</v>
      </c>
      <c r="BE647" s="4">
        <v>1374.08</v>
      </c>
      <c r="BF647" s="4">
        <v>570.84400000000005</v>
      </c>
      <c r="BG647" s="4">
        <v>0.93300000000000005</v>
      </c>
      <c r="BH647" s="4">
        <v>0</v>
      </c>
      <c r="BI647" s="4">
        <v>0.93300000000000005</v>
      </c>
      <c r="BJ647" s="4">
        <v>0.70299999999999996</v>
      </c>
      <c r="BK647" s="4">
        <v>0</v>
      </c>
      <c r="BL647" s="4">
        <v>0.70299999999999996</v>
      </c>
      <c r="BM647" s="4">
        <v>251.55080000000001</v>
      </c>
      <c r="BQ647" s="4">
        <v>780.48400000000004</v>
      </c>
      <c r="BR647" s="4">
        <v>0.35090900000000003</v>
      </c>
      <c r="BS647" s="4">
        <v>-5</v>
      </c>
      <c r="BT647" s="4">
        <v>-0.129273</v>
      </c>
      <c r="BU647" s="4">
        <v>8.5753409999999999</v>
      </c>
      <c r="BV647" s="4">
        <v>-2.6113089999999999</v>
      </c>
    </row>
    <row r="648" spans="1:74" x14ac:dyDescent="0.25">
      <c r="A648" s="4">
        <v>42067</v>
      </c>
      <c r="B648" s="4">
        <v>2.7594907407407405E-2</v>
      </c>
      <c r="C648" s="4">
        <v>7.5250000000000004</v>
      </c>
      <c r="D648" s="4">
        <v>5.4127999999999998</v>
      </c>
      <c r="E648" s="4">
        <v>54127.831330000001</v>
      </c>
      <c r="F648" s="4">
        <v>48.5</v>
      </c>
      <c r="G648" s="4">
        <v>-6.4</v>
      </c>
      <c r="H648" s="4">
        <v>33649.800000000003</v>
      </c>
      <c r="J648" s="4">
        <v>7.21</v>
      </c>
      <c r="K648" s="4">
        <v>0.84960000000000002</v>
      </c>
      <c r="L648" s="4">
        <v>6.3925999999999998</v>
      </c>
      <c r="M648" s="4">
        <v>4.5984999999999996</v>
      </c>
      <c r="N648" s="4">
        <v>41.233199999999997</v>
      </c>
      <c r="O648" s="4">
        <v>0</v>
      </c>
      <c r="P648" s="4">
        <v>41.2</v>
      </c>
      <c r="Q648" s="4">
        <v>31.0623</v>
      </c>
      <c r="R648" s="4">
        <v>0</v>
      </c>
      <c r="S648" s="4">
        <v>31.1</v>
      </c>
      <c r="T648" s="4">
        <v>33649.768400000001</v>
      </c>
      <c r="W648" s="4">
        <v>0</v>
      </c>
      <c r="X648" s="4">
        <v>6.1227999999999998</v>
      </c>
      <c r="Y648" s="4">
        <v>11.9</v>
      </c>
      <c r="Z648" s="4">
        <v>853</v>
      </c>
      <c r="AA648" s="4">
        <v>880</v>
      </c>
      <c r="AB648" s="4">
        <v>839</v>
      </c>
      <c r="AC648" s="4">
        <v>63</v>
      </c>
      <c r="AD648" s="4">
        <v>5.33</v>
      </c>
      <c r="AE648" s="4">
        <v>0.12</v>
      </c>
      <c r="AF648" s="4">
        <v>980</v>
      </c>
      <c r="AG648" s="4">
        <v>-15</v>
      </c>
      <c r="AH648" s="4">
        <v>11</v>
      </c>
      <c r="AI648" s="4">
        <v>10</v>
      </c>
      <c r="AJ648" s="4">
        <v>189.7</v>
      </c>
      <c r="AK648" s="4">
        <v>140</v>
      </c>
      <c r="AL648" s="4">
        <v>2.8</v>
      </c>
      <c r="AM648" s="4">
        <v>195</v>
      </c>
      <c r="AN648" s="4" t="s">
        <v>155</v>
      </c>
      <c r="AO648" s="4">
        <v>2</v>
      </c>
      <c r="AP648" s="4">
        <v>0.86179398148148145</v>
      </c>
      <c r="AQ648" s="4">
        <v>47.164144</v>
      </c>
      <c r="AR648" s="4">
        <v>-88.487998000000005</v>
      </c>
      <c r="AS648" s="4">
        <v>322.8</v>
      </c>
      <c r="AT648" s="4">
        <v>28</v>
      </c>
      <c r="AU648" s="4">
        <v>12</v>
      </c>
      <c r="AV648" s="4">
        <v>8</v>
      </c>
      <c r="AW648" s="4" t="s">
        <v>206</v>
      </c>
      <c r="AX648" s="4">
        <v>1.1849000000000001</v>
      </c>
      <c r="AY648" s="4">
        <v>2.8</v>
      </c>
      <c r="AZ648" s="4">
        <v>3.0849000000000002</v>
      </c>
      <c r="BA648" s="4">
        <v>14.023</v>
      </c>
      <c r="BB648" s="4">
        <v>11.82</v>
      </c>
      <c r="BC648" s="4">
        <v>0.84</v>
      </c>
      <c r="BD648" s="4">
        <v>17.707000000000001</v>
      </c>
      <c r="BE648" s="4">
        <v>1349.9780000000001</v>
      </c>
      <c r="BF648" s="4">
        <v>618.07500000000005</v>
      </c>
      <c r="BG648" s="4">
        <v>0.91200000000000003</v>
      </c>
      <c r="BH648" s="4">
        <v>0</v>
      </c>
      <c r="BI648" s="4">
        <v>0.91200000000000003</v>
      </c>
      <c r="BJ648" s="4">
        <v>0.68700000000000006</v>
      </c>
      <c r="BK648" s="4">
        <v>0</v>
      </c>
      <c r="BL648" s="4">
        <v>0.68700000000000006</v>
      </c>
      <c r="BM648" s="4">
        <v>234.99010000000001</v>
      </c>
      <c r="BQ648" s="4">
        <v>940.15200000000004</v>
      </c>
      <c r="BR648" s="4">
        <v>0.34676099999999999</v>
      </c>
      <c r="BS648" s="4">
        <v>-5</v>
      </c>
      <c r="BT648" s="4">
        <v>-0.13</v>
      </c>
      <c r="BU648" s="4">
        <v>8.4739780000000007</v>
      </c>
      <c r="BV648" s="4">
        <v>-2.6259999999999999</v>
      </c>
    </row>
    <row r="649" spans="1:74" x14ac:dyDescent="0.25">
      <c r="A649" s="4">
        <v>42067</v>
      </c>
      <c r="B649" s="4">
        <v>2.7606481481481478E-2</v>
      </c>
      <c r="C649" s="4">
        <v>7.0510000000000002</v>
      </c>
      <c r="D649" s="4">
        <v>5.4165000000000001</v>
      </c>
      <c r="E649" s="4">
        <v>54165.28428</v>
      </c>
      <c r="F649" s="4">
        <v>48.4</v>
      </c>
      <c r="G649" s="4">
        <v>-6.3</v>
      </c>
      <c r="H649" s="4">
        <v>35042.699999999997</v>
      </c>
      <c r="J649" s="4">
        <v>7.6</v>
      </c>
      <c r="K649" s="4">
        <v>0.85189999999999999</v>
      </c>
      <c r="L649" s="4">
        <v>6.0069999999999997</v>
      </c>
      <c r="M649" s="4">
        <v>4.6146000000000003</v>
      </c>
      <c r="N649" s="4">
        <v>41.234000000000002</v>
      </c>
      <c r="O649" s="4">
        <v>0</v>
      </c>
      <c r="P649" s="4">
        <v>41.2</v>
      </c>
      <c r="Q649" s="4">
        <v>31.063300000000002</v>
      </c>
      <c r="R649" s="4">
        <v>0</v>
      </c>
      <c r="S649" s="4">
        <v>31.1</v>
      </c>
      <c r="T649" s="4">
        <v>35042.663999999997</v>
      </c>
      <c r="W649" s="4">
        <v>0</v>
      </c>
      <c r="X649" s="4">
        <v>6.4748000000000001</v>
      </c>
      <c r="Y649" s="4">
        <v>11.9</v>
      </c>
      <c r="Z649" s="4">
        <v>853</v>
      </c>
      <c r="AA649" s="4">
        <v>881</v>
      </c>
      <c r="AB649" s="4">
        <v>839</v>
      </c>
      <c r="AC649" s="4">
        <v>63</v>
      </c>
      <c r="AD649" s="4">
        <v>5.34</v>
      </c>
      <c r="AE649" s="4">
        <v>0.12</v>
      </c>
      <c r="AF649" s="4">
        <v>979</v>
      </c>
      <c r="AG649" s="4">
        <v>-15</v>
      </c>
      <c r="AH649" s="4">
        <v>11</v>
      </c>
      <c r="AI649" s="4">
        <v>10</v>
      </c>
      <c r="AJ649" s="4">
        <v>189</v>
      </c>
      <c r="AK649" s="4">
        <v>139.69999999999999</v>
      </c>
      <c r="AL649" s="4">
        <v>3.2</v>
      </c>
      <c r="AM649" s="4">
        <v>195</v>
      </c>
      <c r="AN649" s="4" t="s">
        <v>155</v>
      </c>
      <c r="AO649" s="4">
        <v>2</v>
      </c>
      <c r="AP649" s="4">
        <v>0.8618055555555556</v>
      </c>
      <c r="AQ649" s="4">
        <v>47.164109000000003</v>
      </c>
      <c r="AR649" s="4">
        <v>-88.488142999999994</v>
      </c>
      <c r="AS649" s="4">
        <v>322.8</v>
      </c>
      <c r="AT649" s="4">
        <v>27.7</v>
      </c>
      <c r="AU649" s="4">
        <v>12</v>
      </c>
      <c r="AV649" s="4">
        <v>8</v>
      </c>
      <c r="AW649" s="4" t="s">
        <v>206</v>
      </c>
      <c r="AX649" s="4">
        <v>1.2</v>
      </c>
      <c r="AY649" s="4">
        <v>2.8</v>
      </c>
      <c r="AZ649" s="4">
        <v>3.1</v>
      </c>
      <c r="BA649" s="4">
        <v>14.023</v>
      </c>
      <c r="BB649" s="4">
        <v>12.01</v>
      </c>
      <c r="BC649" s="4">
        <v>0.86</v>
      </c>
      <c r="BD649" s="4">
        <v>17.379000000000001</v>
      </c>
      <c r="BE649" s="4">
        <v>1289.2829999999999</v>
      </c>
      <c r="BF649" s="4">
        <v>630.37099999999998</v>
      </c>
      <c r="BG649" s="4">
        <v>0.92700000000000005</v>
      </c>
      <c r="BH649" s="4">
        <v>0</v>
      </c>
      <c r="BI649" s="4">
        <v>0.92700000000000005</v>
      </c>
      <c r="BJ649" s="4">
        <v>0.69799999999999995</v>
      </c>
      <c r="BK649" s="4">
        <v>0</v>
      </c>
      <c r="BL649" s="4">
        <v>0.69799999999999995</v>
      </c>
      <c r="BM649" s="4">
        <v>248.71690000000001</v>
      </c>
      <c r="BQ649" s="4">
        <v>1010.44</v>
      </c>
      <c r="BR649" s="4">
        <v>0.31171199999999999</v>
      </c>
      <c r="BS649" s="4">
        <v>-5</v>
      </c>
      <c r="BT649" s="4">
        <v>-0.12945899999999999</v>
      </c>
      <c r="BU649" s="4">
        <v>7.6174689999999998</v>
      </c>
      <c r="BV649" s="4">
        <v>-2.6150630000000001</v>
      </c>
    </row>
    <row r="650" spans="1:74" x14ac:dyDescent="0.25">
      <c r="A650" s="4">
        <v>42067</v>
      </c>
      <c r="B650" s="4">
        <v>2.7618055555555559E-2</v>
      </c>
      <c r="C650" s="4">
        <v>6.8609999999999998</v>
      </c>
      <c r="D650" s="4">
        <v>5.3459000000000003</v>
      </c>
      <c r="E650" s="4">
        <v>53458.846790000003</v>
      </c>
      <c r="F650" s="4">
        <v>51.6</v>
      </c>
      <c r="G650" s="4">
        <v>-6.2</v>
      </c>
      <c r="H650" s="4">
        <v>37028.400000000001</v>
      </c>
      <c r="J650" s="4">
        <v>6.86</v>
      </c>
      <c r="K650" s="4">
        <v>0.85209999999999997</v>
      </c>
      <c r="L650" s="4">
        <v>5.8464999999999998</v>
      </c>
      <c r="M650" s="4">
        <v>4.5552000000000001</v>
      </c>
      <c r="N650" s="4">
        <v>44.008200000000002</v>
      </c>
      <c r="O650" s="4">
        <v>0</v>
      </c>
      <c r="P650" s="4">
        <v>44</v>
      </c>
      <c r="Q650" s="4">
        <v>33.153199999999998</v>
      </c>
      <c r="R650" s="4">
        <v>0</v>
      </c>
      <c r="S650" s="4">
        <v>33.200000000000003</v>
      </c>
      <c r="T650" s="4">
        <v>37028.397799999999</v>
      </c>
      <c r="W650" s="4">
        <v>0</v>
      </c>
      <c r="X650" s="4">
        <v>5.8464</v>
      </c>
      <c r="Y650" s="4">
        <v>12</v>
      </c>
      <c r="Z650" s="4">
        <v>853</v>
      </c>
      <c r="AA650" s="4">
        <v>881</v>
      </c>
      <c r="AB650" s="4">
        <v>840</v>
      </c>
      <c r="AC650" s="4">
        <v>63</v>
      </c>
      <c r="AD650" s="4">
        <v>5.34</v>
      </c>
      <c r="AE650" s="4">
        <v>0.12</v>
      </c>
      <c r="AF650" s="4">
        <v>979</v>
      </c>
      <c r="AG650" s="4">
        <v>-15</v>
      </c>
      <c r="AH650" s="4">
        <v>11</v>
      </c>
      <c r="AI650" s="4">
        <v>10</v>
      </c>
      <c r="AJ650" s="4">
        <v>189</v>
      </c>
      <c r="AK650" s="4">
        <v>139.30000000000001</v>
      </c>
      <c r="AL650" s="4">
        <v>3.1</v>
      </c>
      <c r="AM650" s="4">
        <v>195</v>
      </c>
      <c r="AN650" s="4" t="s">
        <v>155</v>
      </c>
      <c r="AO650" s="4">
        <v>2</v>
      </c>
      <c r="AP650" s="4">
        <v>0.86181712962962964</v>
      </c>
      <c r="AQ650" s="4">
        <v>47.164147</v>
      </c>
      <c r="AR650" s="4">
        <v>-88.488311999999993</v>
      </c>
      <c r="AS650" s="4">
        <v>322.7</v>
      </c>
      <c r="AT650" s="4">
        <v>25.3</v>
      </c>
      <c r="AU650" s="4">
        <v>12</v>
      </c>
      <c r="AV650" s="4">
        <v>8</v>
      </c>
      <c r="AW650" s="4" t="s">
        <v>206</v>
      </c>
      <c r="AX650" s="4">
        <v>1.5396000000000001</v>
      </c>
      <c r="AY650" s="4">
        <v>1.2718</v>
      </c>
      <c r="AZ650" s="4">
        <v>2.3359000000000001</v>
      </c>
      <c r="BA650" s="4">
        <v>14.023</v>
      </c>
      <c r="BB650" s="4">
        <v>12.03</v>
      </c>
      <c r="BC650" s="4">
        <v>0.86</v>
      </c>
      <c r="BD650" s="4">
        <v>17.356999999999999</v>
      </c>
      <c r="BE650" s="4">
        <v>1256.7329999999999</v>
      </c>
      <c r="BF650" s="4">
        <v>623.20699999999999</v>
      </c>
      <c r="BG650" s="4">
        <v>0.99099999999999999</v>
      </c>
      <c r="BH650" s="4">
        <v>0</v>
      </c>
      <c r="BI650" s="4">
        <v>0.99099999999999999</v>
      </c>
      <c r="BJ650" s="4">
        <v>0.746</v>
      </c>
      <c r="BK650" s="4">
        <v>0</v>
      </c>
      <c r="BL650" s="4">
        <v>0.746</v>
      </c>
      <c r="BM650" s="4">
        <v>263.20830000000001</v>
      </c>
      <c r="BQ650" s="4">
        <v>913.75199999999995</v>
      </c>
      <c r="BR650" s="4">
        <v>0.286964</v>
      </c>
      <c r="BS650" s="4">
        <v>-5</v>
      </c>
      <c r="BT650" s="4">
        <v>-0.12773100000000001</v>
      </c>
      <c r="BU650" s="4">
        <v>7.0126840000000001</v>
      </c>
      <c r="BV650" s="4">
        <v>-2.5801569999999998</v>
      </c>
    </row>
    <row r="651" spans="1:74" x14ac:dyDescent="0.25">
      <c r="A651" s="4">
        <v>42067</v>
      </c>
      <c r="B651" s="4">
        <v>2.7629629629629629E-2</v>
      </c>
      <c r="C651" s="4">
        <v>7.5119999999999996</v>
      </c>
      <c r="D651" s="4">
        <v>5.3598999999999997</v>
      </c>
      <c r="E651" s="4">
        <v>53599.426160000003</v>
      </c>
      <c r="F651" s="4">
        <v>55.1</v>
      </c>
      <c r="G651" s="4">
        <v>-6.1</v>
      </c>
      <c r="H651" s="4">
        <v>35233.199999999997</v>
      </c>
      <c r="J651" s="4">
        <v>5.87</v>
      </c>
      <c r="K651" s="4">
        <v>0.84870000000000001</v>
      </c>
      <c r="L651" s="4">
        <v>6.375</v>
      </c>
      <c r="M651" s="4">
        <v>4.5488</v>
      </c>
      <c r="N651" s="4">
        <v>46.761400000000002</v>
      </c>
      <c r="O651" s="4">
        <v>0</v>
      </c>
      <c r="P651" s="4">
        <v>46.8</v>
      </c>
      <c r="Q651" s="4">
        <v>35.2273</v>
      </c>
      <c r="R651" s="4">
        <v>0</v>
      </c>
      <c r="S651" s="4">
        <v>35.200000000000003</v>
      </c>
      <c r="T651" s="4">
        <v>35233.225100000003</v>
      </c>
      <c r="W651" s="4">
        <v>0</v>
      </c>
      <c r="X651" s="4">
        <v>4.9812000000000003</v>
      </c>
      <c r="Y651" s="4">
        <v>11.9</v>
      </c>
      <c r="Z651" s="4">
        <v>854</v>
      </c>
      <c r="AA651" s="4">
        <v>879</v>
      </c>
      <c r="AB651" s="4">
        <v>839</v>
      </c>
      <c r="AC651" s="4">
        <v>63</v>
      </c>
      <c r="AD651" s="4">
        <v>5.34</v>
      </c>
      <c r="AE651" s="4">
        <v>0.12</v>
      </c>
      <c r="AF651" s="4">
        <v>979</v>
      </c>
      <c r="AG651" s="4">
        <v>-15</v>
      </c>
      <c r="AH651" s="4">
        <v>11</v>
      </c>
      <c r="AI651" s="4">
        <v>10</v>
      </c>
      <c r="AJ651" s="4">
        <v>189.3</v>
      </c>
      <c r="AK651" s="4">
        <v>140</v>
      </c>
      <c r="AL651" s="4">
        <v>3.2</v>
      </c>
      <c r="AM651" s="4">
        <v>195</v>
      </c>
      <c r="AN651" s="4" t="s">
        <v>155</v>
      </c>
      <c r="AO651" s="4">
        <v>2</v>
      </c>
      <c r="AP651" s="4">
        <v>0.86182870370370368</v>
      </c>
      <c r="AQ651" s="4">
        <v>47.164192</v>
      </c>
      <c r="AR651" s="4">
        <v>-88.488459000000006</v>
      </c>
      <c r="AS651" s="4">
        <v>322.7</v>
      </c>
      <c r="AT651" s="4">
        <v>23.6</v>
      </c>
      <c r="AU651" s="4">
        <v>12</v>
      </c>
      <c r="AV651" s="4">
        <v>8</v>
      </c>
      <c r="AW651" s="4" t="s">
        <v>206</v>
      </c>
      <c r="AX651" s="4">
        <v>1.8547</v>
      </c>
      <c r="AY651" s="4">
        <v>1</v>
      </c>
      <c r="AZ651" s="4">
        <v>2.2000000000000002</v>
      </c>
      <c r="BA651" s="4">
        <v>14.023</v>
      </c>
      <c r="BB651" s="4">
        <v>11.74</v>
      </c>
      <c r="BC651" s="4">
        <v>0.84</v>
      </c>
      <c r="BD651" s="4">
        <v>17.832000000000001</v>
      </c>
      <c r="BE651" s="4">
        <v>1337.759</v>
      </c>
      <c r="BF651" s="4">
        <v>607.53</v>
      </c>
      <c r="BG651" s="4">
        <v>1.028</v>
      </c>
      <c r="BH651" s="4">
        <v>0</v>
      </c>
      <c r="BI651" s="4">
        <v>1.028</v>
      </c>
      <c r="BJ651" s="4">
        <v>0.77400000000000002</v>
      </c>
      <c r="BK651" s="4">
        <v>0</v>
      </c>
      <c r="BL651" s="4">
        <v>0.77400000000000002</v>
      </c>
      <c r="BM651" s="4">
        <v>244.4933</v>
      </c>
      <c r="BQ651" s="4">
        <v>760.02700000000004</v>
      </c>
      <c r="BR651" s="4">
        <v>0.29232000000000002</v>
      </c>
      <c r="BS651" s="4">
        <v>-5</v>
      </c>
      <c r="BT651" s="4">
        <v>-0.12673200000000001</v>
      </c>
      <c r="BU651" s="4">
        <v>7.1435690000000003</v>
      </c>
      <c r="BV651" s="4">
        <v>-2.5599859999999999</v>
      </c>
    </row>
    <row r="652" spans="1:74" x14ac:dyDescent="0.25">
      <c r="A652" s="4">
        <v>42067</v>
      </c>
      <c r="B652" s="4">
        <v>2.7641203703703706E-2</v>
      </c>
      <c r="C652" s="4">
        <v>7.7149999999999999</v>
      </c>
      <c r="D652" s="4">
        <v>5.4877000000000002</v>
      </c>
      <c r="E652" s="4">
        <v>54876.897109999998</v>
      </c>
      <c r="F652" s="4">
        <v>53.4</v>
      </c>
      <c r="G652" s="4">
        <v>-6.1</v>
      </c>
      <c r="H652" s="4">
        <v>31790.400000000001</v>
      </c>
      <c r="J652" s="4">
        <v>5.6</v>
      </c>
      <c r="K652" s="4">
        <v>0.84930000000000005</v>
      </c>
      <c r="L652" s="4">
        <v>6.5528000000000004</v>
      </c>
      <c r="M652" s="4">
        <v>4.6607000000000003</v>
      </c>
      <c r="N652" s="4">
        <v>45.381100000000004</v>
      </c>
      <c r="O652" s="4">
        <v>0</v>
      </c>
      <c r="P652" s="4">
        <v>45.4</v>
      </c>
      <c r="Q652" s="4">
        <v>34.1875</v>
      </c>
      <c r="R652" s="4">
        <v>0</v>
      </c>
      <c r="S652" s="4">
        <v>34.200000000000003</v>
      </c>
      <c r="T652" s="4">
        <v>31790.442899999998</v>
      </c>
      <c r="W652" s="4">
        <v>0</v>
      </c>
      <c r="X652" s="4">
        <v>4.7561</v>
      </c>
      <c r="Y652" s="4">
        <v>11.9</v>
      </c>
      <c r="Z652" s="4">
        <v>853</v>
      </c>
      <c r="AA652" s="4">
        <v>879</v>
      </c>
      <c r="AB652" s="4">
        <v>839</v>
      </c>
      <c r="AC652" s="4">
        <v>63</v>
      </c>
      <c r="AD652" s="4">
        <v>5.34</v>
      </c>
      <c r="AE652" s="4">
        <v>0.12</v>
      </c>
      <c r="AF652" s="4">
        <v>979</v>
      </c>
      <c r="AG652" s="4">
        <v>-15</v>
      </c>
      <c r="AH652" s="4">
        <v>11</v>
      </c>
      <c r="AI652" s="4">
        <v>10</v>
      </c>
      <c r="AJ652" s="4">
        <v>190</v>
      </c>
      <c r="AK652" s="4">
        <v>140</v>
      </c>
      <c r="AL652" s="4">
        <v>3.1</v>
      </c>
      <c r="AM652" s="4">
        <v>195</v>
      </c>
      <c r="AN652" s="4" t="s">
        <v>155</v>
      </c>
      <c r="AO652" s="4">
        <v>2</v>
      </c>
      <c r="AP652" s="4">
        <v>0.86184027777777772</v>
      </c>
      <c r="AQ652" s="4">
        <v>47.164228999999999</v>
      </c>
      <c r="AR652" s="4">
        <v>-88.488591999999997</v>
      </c>
      <c r="AS652" s="4">
        <v>322.7</v>
      </c>
      <c r="AT652" s="4">
        <v>22.8</v>
      </c>
      <c r="AU652" s="4">
        <v>12</v>
      </c>
      <c r="AV652" s="4">
        <v>8</v>
      </c>
      <c r="AW652" s="4" t="s">
        <v>206</v>
      </c>
      <c r="AX652" s="4">
        <v>1.9849000000000001</v>
      </c>
      <c r="AY652" s="4">
        <v>1</v>
      </c>
      <c r="AZ652" s="4">
        <v>2.2000000000000002</v>
      </c>
      <c r="BA652" s="4">
        <v>14.023</v>
      </c>
      <c r="BB652" s="4">
        <v>11.79</v>
      </c>
      <c r="BC652" s="4">
        <v>0.84</v>
      </c>
      <c r="BD652" s="4">
        <v>17.744</v>
      </c>
      <c r="BE652" s="4">
        <v>1380.288</v>
      </c>
      <c r="BF652" s="4">
        <v>624.84500000000003</v>
      </c>
      <c r="BG652" s="4">
        <v>1.0009999999999999</v>
      </c>
      <c r="BH652" s="4">
        <v>0</v>
      </c>
      <c r="BI652" s="4">
        <v>1.0009999999999999</v>
      </c>
      <c r="BJ652" s="4">
        <v>0.754</v>
      </c>
      <c r="BK652" s="4">
        <v>0</v>
      </c>
      <c r="BL652" s="4">
        <v>0.754</v>
      </c>
      <c r="BM652" s="4">
        <v>221.4419</v>
      </c>
      <c r="BQ652" s="4">
        <v>728.43700000000001</v>
      </c>
      <c r="BR652" s="4">
        <v>0.28178700000000001</v>
      </c>
      <c r="BS652" s="4">
        <v>-5</v>
      </c>
      <c r="BT652" s="4">
        <v>-0.12626799999999999</v>
      </c>
      <c r="BU652" s="4">
        <v>6.8861749999999997</v>
      </c>
      <c r="BV652" s="4">
        <v>-2.550608</v>
      </c>
    </row>
    <row r="653" spans="1:74" x14ac:dyDescent="0.25">
      <c r="A653" s="4">
        <v>42067</v>
      </c>
      <c r="B653" s="4">
        <v>2.7652777777777776E-2</v>
      </c>
      <c r="C653" s="4">
        <v>7.4320000000000004</v>
      </c>
      <c r="D653" s="4">
        <v>5.7432999999999996</v>
      </c>
      <c r="E653" s="4">
        <v>57433.167200000004</v>
      </c>
      <c r="F653" s="4">
        <v>50.2</v>
      </c>
      <c r="G653" s="4">
        <v>-6</v>
      </c>
      <c r="H653" s="4">
        <v>31048</v>
      </c>
      <c r="J653" s="4">
        <v>5.68</v>
      </c>
      <c r="K653" s="4">
        <v>0.84970000000000001</v>
      </c>
      <c r="L653" s="4">
        <v>6.3147000000000002</v>
      </c>
      <c r="M653" s="4">
        <v>4.8800999999999997</v>
      </c>
      <c r="N653" s="4">
        <v>42.629100000000001</v>
      </c>
      <c r="O653" s="4">
        <v>0</v>
      </c>
      <c r="P653" s="4">
        <v>42.6</v>
      </c>
      <c r="Q653" s="4">
        <v>32.1143</v>
      </c>
      <c r="R653" s="4">
        <v>0</v>
      </c>
      <c r="S653" s="4">
        <v>32.1</v>
      </c>
      <c r="T653" s="4">
        <v>31047.983</v>
      </c>
      <c r="W653" s="4">
        <v>0</v>
      </c>
      <c r="X653" s="4">
        <v>4.8280000000000003</v>
      </c>
      <c r="Y653" s="4">
        <v>11.9</v>
      </c>
      <c r="Z653" s="4">
        <v>852</v>
      </c>
      <c r="AA653" s="4">
        <v>878</v>
      </c>
      <c r="AB653" s="4">
        <v>840</v>
      </c>
      <c r="AC653" s="4">
        <v>63</v>
      </c>
      <c r="AD653" s="4">
        <v>5.34</v>
      </c>
      <c r="AE653" s="4">
        <v>0.12</v>
      </c>
      <c r="AF653" s="4">
        <v>979</v>
      </c>
      <c r="AG653" s="4">
        <v>-15</v>
      </c>
      <c r="AH653" s="4">
        <v>11</v>
      </c>
      <c r="AI653" s="4">
        <v>10</v>
      </c>
      <c r="AJ653" s="4">
        <v>190</v>
      </c>
      <c r="AK653" s="4">
        <v>140</v>
      </c>
      <c r="AL653" s="4">
        <v>2.9</v>
      </c>
      <c r="AM653" s="4">
        <v>195</v>
      </c>
      <c r="AN653" s="4" t="s">
        <v>155</v>
      </c>
      <c r="AO653" s="4">
        <v>2</v>
      </c>
      <c r="AP653" s="4">
        <v>0.86185185185185187</v>
      </c>
      <c r="AQ653" s="4">
        <v>47.164256000000002</v>
      </c>
      <c r="AR653" s="4">
        <v>-88.488715999999997</v>
      </c>
      <c r="AS653" s="4">
        <v>322.7</v>
      </c>
      <c r="AT653" s="4">
        <v>22</v>
      </c>
      <c r="AU653" s="4">
        <v>12</v>
      </c>
      <c r="AV653" s="4">
        <v>8</v>
      </c>
      <c r="AW653" s="4" t="s">
        <v>206</v>
      </c>
      <c r="AX653" s="4">
        <v>2</v>
      </c>
      <c r="AY653" s="4">
        <v>1</v>
      </c>
      <c r="AZ653" s="4">
        <v>2.2000000000000002</v>
      </c>
      <c r="BA653" s="4">
        <v>14.023</v>
      </c>
      <c r="BB653" s="4">
        <v>11.83</v>
      </c>
      <c r="BC653" s="4">
        <v>0.84</v>
      </c>
      <c r="BD653" s="4">
        <v>17.689</v>
      </c>
      <c r="BE653" s="4">
        <v>1338.8030000000001</v>
      </c>
      <c r="BF653" s="4">
        <v>658.51800000000003</v>
      </c>
      <c r="BG653" s="4">
        <v>0.94599999999999995</v>
      </c>
      <c r="BH653" s="4">
        <v>0</v>
      </c>
      <c r="BI653" s="4">
        <v>0.94599999999999995</v>
      </c>
      <c r="BJ653" s="4">
        <v>0.71299999999999997</v>
      </c>
      <c r="BK653" s="4">
        <v>0</v>
      </c>
      <c r="BL653" s="4">
        <v>0.71299999999999997</v>
      </c>
      <c r="BM653" s="4">
        <v>217.67920000000001</v>
      </c>
      <c r="BQ653" s="4">
        <v>744.27200000000005</v>
      </c>
      <c r="BR653" s="4">
        <v>0.27433400000000002</v>
      </c>
      <c r="BS653" s="4">
        <v>-5</v>
      </c>
      <c r="BT653" s="4">
        <v>-0.127</v>
      </c>
      <c r="BU653" s="4">
        <v>6.7040290000000002</v>
      </c>
      <c r="BV653" s="4">
        <v>-2.5653999999999999</v>
      </c>
    </row>
    <row r="654" spans="1:74" x14ac:dyDescent="0.25">
      <c r="A654" s="4">
        <v>42067</v>
      </c>
      <c r="B654" s="4">
        <v>2.7664351851851853E-2</v>
      </c>
      <c r="C654" s="4">
        <v>7.4930000000000003</v>
      </c>
      <c r="D654" s="4">
        <v>5.7384000000000004</v>
      </c>
      <c r="E654" s="4">
        <v>57383.548669999996</v>
      </c>
      <c r="F654" s="4">
        <v>49.2</v>
      </c>
      <c r="G654" s="4">
        <v>-6</v>
      </c>
      <c r="H654" s="4">
        <v>32316.9</v>
      </c>
      <c r="J654" s="4">
        <v>5.9</v>
      </c>
      <c r="K654" s="4">
        <v>0.84789999999999999</v>
      </c>
      <c r="L654" s="4">
        <v>6.3536999999999999</v>
      </c>
      <c r="M654" s="4">
        <v>4.8657000000000004</v>
      </c>
      <c r="N654" s="4">
        <v>41.717599999999997</v>
      </c>
      <c r="O654" s="4">
        <v>0</v>
      </c>
      <c r="P654" s="4">
        <v>41.7</v>
      </c>
      <c r="Q654" s="4">
        <v>31.427600000000002</v>
      </c>
      <c r="R654" s="4">
        <v>0</v>
      </c>
      <c r="S654" s="4">
        <v>31.4</v>
      </c>
      <c r="T654" s="4">
        <v>32316.912199999999</v>
      </c>
      <c r="W654" s="4">
        <v>0</v>
      </c>
      <c r="X654" s="4">
        <v>5.0026999999999999</v>
      </c>
      <c r="Y654" s="4">
        <v>11.8</v>
      </c>
      <c r="Z654" s="4">
        <v>853</v>
      </c>
      <c r="AA654" s="4">
        <v>879</v>
      </c>
      <c r="AB654" s="4">
        <v>839</v>
      </c>
      <c r="AC654" s="4">
        <v>63</v>
      </c>
      <c r="AD654" s="4">
        <v>5.34</v>
      </c>
      <c r="AE654" s="4">
        <v>0.12</v>
      </c>
      <c r="AF654" s="4">
        <v>979</v>
      </c>
      <c r="AG654" s="4">
        <v>-15</v>
      </c>
      <c r="AH654" s="4">
        <v>11</v>
      </c>
      <c r="AI654" s="4">
        <v>10</v>
      </c>
      <c r="AJ654" s="4">
        <v>190</v>
      </c>
      <c r="AK654" s="4">
        <v>140.30000000000001</v>
      </c>
      <c r="AL654" s="4">
        <v>2.7</v>
      </c>
      <c r="AM654" s="4">
        <v>195</v>
      </c>
      <c r="AN654" s="4" t="s">
        <v>155</v>
      </c>
      <c r="AO654" s="4">
        <v>2</v>
      </c>
      <c r="AP654" s="4">
        <v>0.86186342592592602</v>
      </c>
      <c r="AQ654" s="4">
        <v>47.164270000000002</v>
      </c>
      <c r="AR654" s="4">
        <v>-88.488851999999994</v>
      </c>
      <c r="AS654" s="4">
        <v>322.8</v>
      </c>
      <c r="AT654" s="4">
        <v>21.9</v>
      </c>
      <c r="AU654" s="4">
        <v>12</v>
      </c>
      <c r="AV654" s="4">
        <v>8</v>
      </c>
      <c r="AW654" s="4" t="s">
        <v>206</v>
      </c>
      <c r="AX654" s="4">
        <v>1.2359</v>
      </c>
      <c r="AY654" s="4">
        <v>1.1698</v>
      </c>
      <c r="AZ654" s="4">
        <v>2.2848999999999999</v>
      </c>
      <c r="BA654" s="4">
        <v>14.023</v>
      </c>
      <c r="BB654" s="4">
        <v>11.69</v>
      </c>
      <c r="BC654" s="4">
        <v>0.83</v>
      </c>
      <c r="BD654" s="4">
        <v>17.936</v>
      </c>
      <c r="BE654" s="4">
        <v>1332.915</v>
      </c>
      <c r="BF654" s="4">
        <v>649.67100000000005</v>
      </c>
      <c r="BG654" s="4">
        <v>0.91600000000000004</v>
      </c>
      <c r="BH654" s="4">
        <v>0</v>
      </c>
      <c r="BI654" s="4">
        <v>0.91600000000000004</v>
      </c>
      <c r="BJ654" s="4">
        <v>0.69</v>
      </c>
      <c r="BK654" s="4">
        <v>0</v>
      </c>
      <c r="BL654" s="4">
        <v>0.69</v>
      </c>
      <c r="BM654" s="4">
        <v>224.1944</v>
      </c>
      <c r="BQ654" s="4">
        <v>763.09699999999998</v>
      </c>
      <c r="BR654" s="4">
        <v>0.28385199999999999</v>
      </c>
      <c r="BS654" s="4">
        <v>-5</v>
      </c>
      <c r="BT654" s="4">
        <v>-0.12673400000000001</v>
      </c>
      <c r="BU654" s="4">
        <v>6.9366329999999996</v>
      </c>
      <c r="BV654" s="4">
        <v>-2.5600269999999998</v>
      </c>
    </row>
    <row r="655" spans="1:74" x14ac:dyDescent="0.25">
      <c r="A655" s="4">
        <v>42067</v>
      </c>
      <c r="B655" s="4">
        <v>2.7675925925925923E-2</v>
      </c>
      <c r="C655" s="4">
        <v>8.1969999999999992</v>
      </c>
      <c r="D655" s="4">
        <v>5.1172000000000004</v>
      </c>
      <c r="E655" s="4">
        <v>51172.25546</v>
      </c>
      <c r="F655" s="4">
        <v>50.8</v>
      </c>
      <c r="G655" s="4">
        <v>-6</v>
      </c>
      <c r="H655" s="4">
        <v>31043</v>
      </c>
      <c r="J655" s="4">
        <v>5.53</v>
      </c>
      <c r="K655" s="4">
        <v>0.84989999999999999</v>
      </c>
      <c r="L655" s="4">
        <v>6.9661</v>
      </c>
      <c r="M655" s="4">
        <v>4.3490000000000002</v>
      </c>
      <c r="N655" s="4">
        <v>43.2027</v>
      </c>
      <c r="O655" s="4">
        <v>0</v>
      </c>
      <c r="P655" s="4">
        <v>43.2</v>
      </c>
      <c r="Q655" s="4">
        <v>32.546300000000002</v>
      </c>
      <c r="R655" s="4">
        <v>0</v>
      </c>
      <c r="S655" s="4">
        <v>32.5</v>
      </c>
      <c r="T655" s="4">
        <v>31043.035100000001</v>
      </c>
      <c r="W655" s="4">
        <v>0</v>
      </c>
      <c r="X655" s="4">
        <v>4.7028999999999996</v>
      </c>
      <c r="Y655" s="4">
        <v>12</v>
      </c>
      <c r="Z655" s="4">
        <v>852</v>
      </c>
      <c r="AA655" s="4">
        <v>880</v>
      </c>
      <c r="AB655" s="4">
        <v>839</v>
      </c>
      <c r="AC655" s="4">
        <v>63</v>
      </c>
      <c r="AD655" s="4">
        <v>5.33</v>
      </c>
      <c r="AE655" s="4">
        <v>0.12</v>
      </c>
      <c r="AF655" s="4">
        <v>979</v>
      </c>
      <c r="AG655" s="4">
        <v>-15</v>
      </c>
      <c r="AH655" s="4">
        <v>11</v>
      </c>
      <c r="AI655" s="4">
        <v>10</v>
      </c>
      <c r="AJ655" s="4">
        <v>190.3</v>
      </c>
      <c r="AK655" s="4">
        <v>141</v>
      </c>
      <c r="AL655" s="4">
        <v>3</v>
      </c>
      <c r="AM655" s="4">
        <v>195</v>
      </c>
      <c r="AN655" s="4" t="s">
        <v>155</v>
      </c>
      <c r="AO655" s="4">
        <v>2</v>
      </c>
      <c r="AP655" s="4">
        <v>0.86187499999999995</v>
      </c>
      <c r="AQ655" s="4">
        <v>47.164282999999998</v>
      </c>
      <c r="AR655" s="4">
        <v>-88.488983000000005</v>
      </c>
      <c r="AS655" s="4">
        <v>322.7</v>
      </c>
      <c r="AT655" s="4">
        <v>21.9</v>
      </c>
      <c r="AU655" s="4">
        <v>12</v>
      </c>
      <c r="AV655" s="4">
        <v>7</v>
      </c>
      <c r="AW655" s="4" t="s">
        <v>199</v>
      </c>
      <c r="AX655" s="4">
        <v>1.1000000000000001</v>
      </c>
      <c r="AY655" s="4">
        <v>1.2</v>
      </c>
      <c r="AZ655" s="4">
        <v>2.2999999999999998</v>
      </c>
      <c r="BA655" s="4">
        <v>14.023</v>
      </c>
      <c r="BB655" s="4">
        <v>11.85</v>
      </c>
      <c r="BC655" s="4">
        <v>0.84</v>
      </c>
      <c r="BD655" s="4">
        <v>17.664000000000001</v>
      </c>
      <c r="BE655" s="4">
        <v>1464.6120000000001</v>
      </c>
      <c r="BF655" s="4">
        <v>581.97</v>
      </c>
      <c r="BG655" s="4">
        <v>0.95099999999999996</v>
      </c>
      <c r="BH655" s="4">
        <v>0</v>
      </c>
      <c r="BI655" s="4">
        <v>0.95099999999999996</v>
      </c>
      <c r="BJ655" s="4">
        <v>0.71699999999999997</v>
      </c>
      <c r="BK655" s="4">
        <v>0</v>
      </c>
      <c r="BL655" s="4">
        <v>0.71699999999999997</v>
      </c>
      <c r="BM655" s="4">
        <v>215.83260000000001</v>
      </c>
      <c r="BQ655" s="4">
        <v>718.94</v>
      </c>
      <c r="BR655" s="4">
        <v>0.30079800000000001</v>
      </c>
      <c r="BS655" s="4">
        <v>-5</v>
      </c>
      <c r="BT655" s="4">
        <v>-0.12520200000000001</v>
      </c>
      <c r="BU655" s="4">
        <v>7.3507509999999998</v>
      </c>
      <c r="BV655" s="4">
        <v>-2.52908</v>
      </c>
    </row>
    <row r="656" spans="1:74" x14ac:dyDescent="0.25">
      <c r="A656" s="4">
        <v>42067</v>
      </c>
      <c r="B656" s="4">
        <v>2.76875E-2</v>
      </c>
      <c r="C656" s="4">
        <v>9.1289999999999996</v>
      </c>
      <c r="D656" s="4">
        <v>4.4493</v>
      </c>
      <c r="E656" s="4">
        <v>44493.452689999998</v>
      </c>
      <c r="F656" s="4">
        <v>52</v>
      </c>
      <c r="G656" s="4">
        <v>-6</v>
      </c>
      <c r="H656" s="4">
        <v>28438.6</v>
      </c>
      <c r="J656" s="4">
        <v>5.2</v>
      </c>
      <c r="K656" s="4">
        <v>0.85160000000000002</v>
      </c>
      <c r="L656" s="4">
        <v>7.7743000000000002</v>
      </c>
      <c r="M656" s="4">
        <v>3.7892000000000001</v>
      </c>
      <c r="N656" s="4">
        <v>44.245899999999999</v>
      </c>
      <c r="O656" s="4">
        <v>0</v>
      </c>
      <c r="P656" s="4">
        <v>44.2</v>
      </c>
      <c r="Q656" s="4">
        <v>33.331600000000002</v>
      </c>
      <c r="R656" s="4">
        <v>0</v>
      </c>
      <c r="S656" s="4">
        <v>33.299999999999997</v>
      </c>
      <c r="T656" s="4">
        <v>28438.5785</v>
      </c>
      <c r="W656" s="4">
        <v>0</v>
      </c>
      <c r="X656" s="4">
        <v>4.4283999999999999</v>
      </c>
      <c r="Y656" s="4">
        <v>12.2</v>
      </c>
      <c r="Z656" s="4">
        <v>850</v>
      </c>
      <c r="AA656" s="4">
        <v>879</v>
      </c>
      <c r="AB656" s="4">
        <v>839</v>
      </c>
      <c r="AC656" s="4">
        <v>63</v>
      </c>
      <c r="AD656" s="4">
        <v>5.33</v>
      </c>
      <c r="AE656" s="4">
        <v>0.12</v>
      </c>
      <c r="AF656" s="4">
        <v>980</v>
      </c>
      <c r="AG656" s="4">
        <v>-15</v>
      </c>
      <c r="AH656" s="4">
        <v>11.265734</v>
      </c>
      <c r="AI656" s="4">
        <v>10</v>
      </c>
      <c r="AJ656" s="4">
        <v>191</v>
      </c>
      <c r="AK656" s="4">
        <v>141</v>
      </c>
      <c r="AL656" s="4">
        <v>2.9</v>
      </c>
      <c r="AM656" s="4">
        <v>195</v>
      </c>
      <c r="AN656" s="4" t="s">
        <v>155</v>
      </c>
      <c r="AO656" s="4">
        <v>2</v>
      </c>
      <c r="AP656" s="4">
        <v>0.8618865740740741</v>
      </c>
      <c r="AQ656" s="4">
        <v>47.164254</v>
      </c>
      <c r="AR656" s="4">
        <v>-88.489230000000006</v>
      </c>
      <c r="AS656" s="4">
        <v>322.5</v>
      </c>
      <c r="AT656" s="4">
        <v>22.5</v>
      </c>
      <c r="AU656" s="4">
        <v>12</v>
      </c>
      <c r="AV656" s="4">
        <v>7</v>
      </c>
      <c r="AW656" s="4" t="s">
        <v>199</v>
      </c>
      <c r="AX656" s="4">
        <v>1.1000000000000001</v>
      </c>
      <c r="AY656" s="4">
        <v>1.2848999999999999</v>
      </c>
      <c r="AZ656" s="4">
        <v>2.3849</v>
      </c>
      <c r="BA656" s="4">
        <v>14.023</v>
      </c>
      <c r="BB656" s="4">
        <v>11.99</v>
      </c>
      <c r="BC656" s="4">
        <v>0.86</v>
      </c>
      <c r="BD656" s="4">
        <v>17.422999999999998</v>
      </c>
      <c r="BE656" s="4">
        <v>1635.92</v>
      </c>
      <c r="BF656" s="4">
        <v>507.48500000000001</v>
      </c>
      <c r="BG656" s="4">
        <v>0.97499999999999998</v>
      </c>
      <c r="BH656" s="4">
        <v>0</v>
      </c>
      <c r="BI656" s="4">
        <v>0.97499999999999998</v>
      </c>
      <c r="BJ656" s="4">
        <v>0.73499999999999999</v>
      </c>
      <c r="BK656" s="4">
        <v>0</v>
      </c>
      <c r="BL656" s="4">
        <v>0.73499999999999999</v>
      </c>
      <c r="BM656" s="4">
        <v>197.8929</v>
      </c>
      <c r="BQ656" s="4">
        <v>677.56700000000001</v>
      </c>
      <c r="BR656" s="4">
        <v>0.31256600000000001</v>
      </c>
      <c r="BS656" s="4">
        <v>-5</v>
      </c>
      <c r="BT656" s="4">
        <v>-0.121937</v>
      </c>
      <c r="BU656" s="4">
        <v>7.6383419999999997</v>
      </c>
      <c r="BV656" s="4">
        <v>-2.4631289999999999</v>
      </c>
    </row>
    <row r="657" spans="1:74" x14ac:dyDescent="0.25">
      <c r="A657" s="4">
        <v>42067</v>
      </c>
      <c r="B657" s="4">
        <v>2.7699074074074074E-2</v>
      </c>
      <c r="C657" s="4">
        <v>9.2810000000000006</v>
      </c>
      <c r="D657" s="4">
        <v>4.0965999999999996</v>
      </c>
      <c r="E657" s="4">
        <v>40965.702680000002</v>
      </c>
      <c r="F657" s="4">
        <v>52.2</v>
      </c>
      <c r="G657" s="4">
        <v>-5.9</v>
      </c>
      <c r="H657" s="4">
        <v>26665.3</v>
      </c>
      <c r="J657" s="4">
        <v>5.0999999999999996</v>
      </c>
      <c r="K657" s="4">
        <v>0.85580000000000001</v>
      </c>
      <c r="L657" s="4">
        <v>7.9425999999999997</v>
      </c>
      <c r="M657" s="4">
        <v>3.5057</v>
      </c>
      <c r="N657" s="4">
        <v>44.639800000000001</v>
      </c>
      <c r="O657" s="4">
        <v>0</v>
      </c>
      <c r="P657" s="4">
        <v>44.6</v>
      </c>
      <c r="Q657" s="4">
        <v>33.628300000000003</v>
      </c>
      <c r="R657" s="4">
        <v>0</v>
      </c>
      <c r="S657" s="4">
        <v>33.6</v>
      </c>
      <c r="T657" s="4">
        <v>26665.324000000001</v>
      </c>
      <c r="W657" s="4">
        <v>0</v>
      </c>
      <c r="X657" s="4">
        <v>4.3643999999999998</v>
      </c>
      <c r="Y657" s="4">
        <v>12.3</v>
      </c>
      <c r="Z657" s="4">
        <v>849</v>
      </c>
      <c r="AA657" s="4">
        <v>878</v>
      </c>
      <c r="AB657" s="4">
        <v>837</v>
      </c>
      <c r="AC657" s="4">
        <v>63</v>
      </c>
      <c r="AD657" s="4">
        <v>5.33</v>
      </c>
      <c r="AE657" s="4">
        <v>0.12</v>
      </c>
      <c r="AF657" s="4">
        <v>980</v>
      </c>
      <c r="AG657" s="4">
        <v>-15</v>
      </c>
      <c r="AH657" s="4">
        <v>12</v>
      </c>
      <c r="AI657" s="4">
        <v>10</v>
      </c>
      <c r="AJ657" s="4">
        <v>191.3</v>
      </c>
      <c r="AK657" s="4">
        <v>141.30000000000001</v>
      </c>
      <c r="AL657" s="4">
        <v>3.6</v>
      </c>
      <c r="AM657" s="4">
        <v>195</v>
      </c>
      <c r="AN657" s="4" t="s">
        <v>155</v>
      </c>
      <c r="AO657" s="4">
        <v>2</v>
      </c>
      <c r="AP657" s="4">
        <v>0.86190972222222229</v>
      </c>
      <c r="AQ657" s="4">
        <v>47.164248000000001</v>
      </c>
      <c r="AR657" s="4">
        <v>-88.489270000000005</v>
      </c>
      <c r="AS657" s="4">
        <v>322.5</v>
      </c>
      <c r="AT657" s="4">
        <v>22.6</v>
      </c>
      <c r="AU657" s="4">
        <v>12</v>
      </c>
      <c r="AV657" s="4">
        <v>8</v>
      </c>
      <c r="AW657" s="4" t="s">
        <v>206</v>
      </c>
      <c r="AX657" s="4">
        <v>1.1000000000000001</v>
      </c>
      <c r="AY657" s="4">
        <v>1.3</v>
      </c>
      <c r="AZ657" s="4">
        <v>2.4</v>
      </c>
      <c r="BA657" s="4">
        <v>14.023</v>
      </c>
      <c r="BB657" s="4">
        <v>12.34</v>
      </c>
      <c r="BC657" s="4">
        <v>0.88</v>
      </c>
      <c r="BD657" s="4">
        <v>16.855</v>
      </c>
      <c r="BE657" s="4">
        <v>1706.075</v>
      </c>
      <c r="BF657" s="4">
        <v>479.27699999999999</v>
      </c>
      <c r="BG657" s="4">
        <v>1.004</v>
      </c>
      <c r="BH657" s="4">
        <v>0</v>
      </c>
      <c r="BI657" s="4">
        <v>1.004</v>
      </c>
      <c r="BJ657" s="4">
        <v>0.75600000000000001</v>
      </c>
      <c r="BK657" s="4">
        <v>0</v>
      </c>
      <c r="BL657" s="4">
        <v>0.75600000000000001</v>
      </c>
      <c r="BM657" s="4">
        <v>189.40979999999999</v>
      </c>
      <c r="BQ657" s="4">
        <v>681.64499999999998</v>
      </c>
      <c r="BR657" s="4">
        <v>0.35102100000000003</v>
      </c>
      <c r="BS657" s="4">
        <v>-5</v>
      </c>
      <c r="BT657" s="4">
        <v>-0.118466</v>
      </c>
      <c r="BU657" s="4">
        <v>8.5780799999999999</v>
      </c>
      <c r="BV657" s="4">
        <v>-2.393008</v>
      </c>
    </row>
    <row r="658" spans="1:74" x14ac:dyDescent="0.25">
      <c r="A658" s="4">
        <v>42067</v>
      </c>
      <c r="B658" s="4">
        <v>2.7710648148148151E-2</v>
      </c>
      <c r="C658" s="4">
        <v>9.2899999999999991</v>
      </c>
      <c r="D658" s="4">
        <v>4.1048</v>
      </c>
      <c r="E658" s="4">
        <v>41048.073389999998</v>
      </c>
      <c r="F658" s="4">
        <v>62.5</v>
      </c>
      <c r="G658" s="4">
        <v>-6</v>
      </c>
      <c r="H658" s="4">
        <v>25540.400000000001</v>
      </c>
      <c r="J658" s="4">
        <v>5.0999999999999996</v>
      </c>
      <c r="K658" s="4">
        <v>0.85680000000000001</v>
      </c>
      <c r="L658" s="4">
        <v>7.9598000000000004</v>
      </c>
      <c r="M658" s="4">
        <v>3.5169999999999999</v>
      </c>
      <c r="N658" s="4">
        <v>53.5411</v>
      </c>
      <c r="O658" s="4">
        <v>0</v>
      </c>
      <c r="P658" s="4">
        <v>53.5</v>
      </c>
      <c r="Q658" s="4">
        <v>40.334000000000003</v>
      </c>
      <c r="R658" s="4">
        <v>0</v>
      </c>
      <c r="S658" s="4">
        <v>40.299999999999997</v>
      </c>
      <c r="T658" s="4">
        <v>25540.378000000001</v>
      </c>
      <c r="W658" s="4">
        <v>0</v>
      </c>
      <c r="X658" s="4">
        <v>4.3696999999999999</v>
      </c>
      <c r="Y658" s="4">
        <v>12.3</v>
      </c>
      <c r="Z658" s="4">
        <v>848</v>
      </c>
      <c r="AA658" s="4">
        <v>877</v>
      </c>
      <c r="AB658" s="4">
        <v>836</v>
      </c>
      <c r="AC658" s="4">
        <v>63</v>
      </c>
      <c r="AD658" s="4">
        <v>5.33</v>
      </c>
      <c r="AE658" s="4">
        <v>0.12</v>
      </c>
      <c r="AF658" s="4">
        <v>980</v>
      </c>
      <c r="AG658" s="4">
        <v>-15</v>
      </c>
      <c r="AH658" s="4">
        <v>12</v>
      </c>
      <c r="AI658" s="4">
        <v>10</v>
      </c>
      <c r="AJ658" s="4">
        <v>192</v>
      </c>
      <c r="AK658" s="4">
        <v>142</v>
      </c>
      <c r="AL658" s="4">
        <v>3.9</v>
      </c>
      <c r="AM658" s="4">
        <v>195</v>
      </c>
      <c r="AN658" s="4" t="s">
        <v>155</v>
      </c>
      <c r="AO658" s="4">
        <v>2</v>
      </c>
      <c r="AP658" s="4">
        <v>0.86190972222222229</v>
      </c>
      <c r="AQ658" s="4">
        <v>47.164212999999997</v>
      </c>
      <c r="AR658" s="4">
        <v>-88.489375999999993</v>
      </c>
      <c r="AS658" s="4">
        <v>321.89999999999998</v>
      </c>
      <c r="AT658" s="4">
        <v>22.9</v>
      </c>
      <c r="AU658" s="4">
        <v>12</v>
      </c>
      <c r="AV658" s="4">
        <v>8</v>
      </c>
      <c r="AW658" s="4" t="s">
        <v>206</v>
      </c>
      <c r="AX658" s="4">
        <v>1.1000000000000001</v>
      </c>
      <c r="AY658" s="4">
        <v>1.4698</v>
      </c>
      <c r="AZ658" s="4">
        <v>2.4</v>
      </c>
      <c r="BA658" s="4">
        <v>14.023</v>
      </c>
      <c r="BB658" s="4">
        <v>12.43</v>
      </c>
      <c r="BC658" s="4">
        <v>0.89</v>
      </c>
      <c r="BD658" s="4">
        <v>16.712</v>
      </c>
      <c r="BE658" s="4">
        <v>1720.0250000000001</v>
      </c>
      <c r="BF658" s="4">
        <v>483.714</v>
      </c>
      <c r="BG658" s="4">
        <v>1.212</v>
      </c>
      <c r="BH658" s="4">
        <v>0</v>
      </c>
      <c r="BI658" s="4">
        <v>1.212</v>
      </c>
      <c r="BJ658" s="4">
        <v>0.91300000000000003</v>
      </c>
      <c r="BK658" s="4">
        <v>0</v>
      </c>
      <c r="BL658" s="4">
        <v>0.91300000000000003</v>
      </c>
      <c r="BM658" s="4">
        <v>182.50800000000001</v>
      </c>
      <c r="BQ658" s="4">
        <v>686.57500000000005</v>
      </c>
      <c r="BR658" s="4">
        <v>0.38154500000000002</v>
      </c>
      <c r="BS658" s="4">
        <v>-5</v>
      </c>
      <c r="BT658" s="4">
        <v>-0.11700000000000001</v>
      </c>
      <c r="BU658" s="4">
        <v>9.3240169999999996</v>
      </c>
      <c r="BV658" s="4">
        <v>-2.3633999999999999</v>
      </c>
    </row>
    <row r="659" spans="1:74" x14ac:dyDescent="0.25">
      <c r="A659" s="4">
        <v>42067</v>
      </c>
      <c r="B659" s="4">
        <v>2.7722222222222221E-2</v>
      </c>
      <c r="C659" s="4">
        <v>9.4190000000000005</v>
      </c>
      <c r="D659" s="4">
        <v>4.2023999999999999</v>
      </c>
      <c r="E659" s="4">
        <v>42023.886570000002</v>
      </c>
      <c r="F659" s="4">
        <v>77</v>
      </c>
      <c r="G659" s="4">
        <v>-6.2</v>
      </c>
      <c r="H659" s="4">
        <v>25304.3</v>
      </c>
      <c r="J659" s="4">
        <v>4.82</v>
      </c>
      <c r="K659" s="4">
        <v>0.85509999999999997</v>
      </c>
      <c r="L659" s="4">
        <v>8.0542999999999996</v>
      </c>
      <c r="M659" s="4">
        <v>3.5933000000000002</v>
      </c>
      <c r="N659" s="4">
        <v>65.8005</v>
      </c>
      <c r="O659" s="4">
        <v>0</v>
      </c>
      <c r="P659" s="4">
        <v>65.8</v>
      </c>
      <c r="Q659" s="4">
        <v>49.569299999999998</v>
      </c>
      <c r="R659" s="4">
        <v>0</v>
      </c>
      <c r="S659" s="4">
        <v>49.6</v>
      </c>
      <c r="T659" s="4">
        <v>25304.293900000001</v>
      </c>
      <c r="W659" s="4">
        <v>0</v>
      </c>
      <c r="X659" s="4">
        <v>4.1199000000000003</v>
      </c>
      <c r="Y659" s="4">
        <v>12.4</v>
      </c>
      <c r="Z659" s="4">
        <v>848</v>
      </c>
      <c r="AA659" s="4">
        <v>876</v>
      </c>
      <c r="AB659" s="4">
        <v>837</v>
      </c>
      <c r="AC659" s="4">
        <v>63</v>
      </c>
      <c r="AD659" s="4">
        <v>5.33</v>
      </c>
      <c r="AE659" s="4">
        <v>0.12</v>
      </c>
      <c r="AF659" s="4">
        <v>980</v>
      </c>
      <c r="AG659" s="4">
        <v>-15</v>
      </c>
      <c r="AH659" s="4">
        <v>12.271728</v>
      </c>
      <c r="AI659" s="4">
        <v>10</v>
      </c>
      <c r="AJ659" s="4">
        <v>192</v>
      </c>
      <c r="AK659" s="4">
        <v>141.69999999999999</v>
      </c>
      <c r="AL659" s="4">
        <v>3.8</v>
      </c>
      <c r="AM659" s="4">
        <v>195</v>
      </c>
      <c r="AN659" s="4" t="s">
        <v>155</v>
      </c>
      <c r="AO659" s="4">
        <v>2</v>
      </c>
      <c r="AP659" s="4">
        <v>0.86192129629629621</v>
      </c>
      <c r="AQ659" s="4">
        <v>47.164169000000001</v>
      </c>
      <c r="AR659" s="4">
        <v>-88.489504999999994</v>
      </c>
      <c r="AS659" s="4">
        <v>321.60000000000002</v>
      </c>
      <c r="AT659" s="4">
        <v>24.1</v>
      </c>
      <c r="AU659" s="4">
        <v>12</v>
      </c>
      <c r="AV659" s="4">
        <v>8</v>
      </c>
      <c r="AW659" s="4" t="s">
        <v>206</v>
      </c>
      <c r="AX659" s="4">
        <v>1.1000000000000001</v>
      </c>
      <c r="AY659" s="4">
        <v>1.5849</v>
      </c>
      <c r="AZ659" s="4">
        <v>2.4849000000000001</v>
      </c>
      <c r="BA659" s="4">
        <v>14.023</v>
      </c>
      <c r="BB659" s="4">
        <v>12.27</v>
      </c>
      <c r="BC659" s="4">
        <v>0.88</v>
      </c>
      <c r="BD659" s="4">
        <v>16.949000000000002</v>
      </c>
      <c r="BE659" s="4">
        <v>1722.325</v>
      </c>
      <c r="BF659" s="4">
        <v>489.06299999999999</v>
      </c>
      <c r="BG659" s="4">
        <v>1.474</v>
      </c>
      <c r="BH659" s="4">
        <v>0</v>
      </c>
      <c r="BI659" s="4">
        <v>1.474</v>
      </c>
      <c r="BJ659" s="4">
        <v>1.1100000000000001</v>
      </c>
      <c r="BK659" s="4">
        <v>0</v>
      </c>
      <c r="BL659" s="4">
        <v>1.1100000000000001</v>
      </c>
      <c r="BM659" s="4">
        <v>178.93809999999999</v>
      </c>
      <c r="BQ659" s="4">
        <v>640.57399999999996</v>
      </c>
      <c r="BR659" s="4">
        <v>0.38885799999999998</v>
      </c>
      <c r="BS659" s="4">
        <v>-5</v>
      </c>
      <c r="BT659" s="4">
        <v>-0.116457</v>
      </c>
      <c r="BU659" s="4">
        <v>9.5027209999999993</v>
      </c>
      <c r="BV659" s="4">
        <v>-2.3524219999999998</v>
      </c>
    </row>
    <row r="660" spans="1:74" x14ac:dyDescent="0.25">
      <c r="A660" s="4">
        <v>42067</v>
      </c>
      <c r="B660" s="4">
        <v>2.7733796296296298E-2</v>
      </c>
      <c r="C660" s="4">
        <v>9.5630000000000006</v>
      </c>
      <c r="D660" s="4">
        <v>4.0777000000000001</v>
      </c>
      <c r="E660" s="4">
        <v>40777.332219999997</v>
      </c>
      <c r="F660" s="4">
        <v>83.4</v>
      </c>
      <c r="G660" s="4">
        <v>-6.3</v>
      </c>
      <c r="H660" s="4">
        <v>25181.7</v>
      </c>
      <c r="J660" s="4">
        <v>4.47</v>
      </c>
      <c r="K660" s="4">
        <v>0.85540000000000005</v>
      </c>
      <c r="L660" s="4">
        <v>8.1793999999999993</v>
      </c>
      <c r="M660" s="4">
        <v>3.4878999999999998</v>
      </c>
      <c r="N660" s="4">
        <v>71.377300000000005</v>
      </c>
      <c r="O660" s="4">
        <v>0</v>
      </c>
      <c r="P660" s="4">
        <v>71.400000000000006</v>
      </c>
      <c r="Q660" s="4">
        <v>53.770499999999998</v>
      </c>
      <c r="R660" s="4">
        <v>0</v>
      </c>
      <c r="S660" s="4">
        <v>53.8</v>
      </c>
      <c r="T660" s="4">
        <v>25181.701499999999</v>
      </c>
      <c r="W660" s="4">
        <v>0</v>
      </c>
      <c r="X660" s="4">
        <v>3.8212000000000002</v>
      </c>
      <c r="Y660" s="4">
        <v>12.5</v>
      </c>
      <c r="Z660" s="4">
        <v>847</v>
      </c>
      <c r="AA660" s="4">
        <v>875</v>
      </c>
      <c r="AB660" s="4">
        <v>837</v>
      </c>
      <c r="AC660" s="4">
        <v>63</v>
      </c>
      <c r="AD660" s="4">
        <v>5.33</v>
      </c>
      <c r="AE660" s="4">
        <v>0.12</v>
      </c>
      <c r="AF660" s="4">
        <v>980</v>
      </c>
      <c r="AG660" s="4">
        <v>-15</v>
      </c>
      <c r="AH660" s="4">
        <v>13</v>
      </c>
      <c r="AI660" s="4">
        <v>10</v>
      </c>
      <c r="AJ660" s="4">
        <v>192</v>
      </c>
      <c r="AK660" s="4">
        <v>141.30000000000001</v>
      </c>
      <c r="AL660" s="4">
        <v>4.2</v>
      </c>
      <c r="AM660" s="4">
        <v>195</v>
      </c>
      <c r="AN660" s="4" t="s">
        <v>155</v>
      </c>
      <c r="AO660" s="4">
        <v>2</v>
      </c>
      <c r="AP660" s="4">
        <v>0.86193287037037036</v>
      </c>
      <c r="AQ660" s="4">
        <v>47.164118000000002</v>
      </c>
      <c r="AR660" s="4">
        <v>-88.489621</v>
      </c>
      <c r="AS660" s="4">
        <v>321.39999999999998</v>
      </c>
      <c r="AT660" s="4">
        <v>24.8</v>
      </c>
      <c r="AU660" s="4">
        <v>12</v>
      </c>
      <c r="AV660" s="4">
        <v>8</v>
      </c>
      <c r="AW660" s="4" t="s">
        <v>206</v>
      </c>
      <c r="AX660" s="4">
        <v>1.1849000000000001</v>
      </c>
      <c r="AY660" s="4">
        <v>2.0245000000000002</v>
      </c>
      <c r="AZ660" s="4">
        <v>2.8395999999999999</v>
      </c>
      <c r="BA660" s="4">
        <v>14.023</v>
      </c>
      <c r="BB660" s="4">
        <v>12.29</v>
      </c>
      <c r="BC660" s="4">
        <v>0.88</v>
      </c>
      <c r="BD660" s="4">
        <v>16.91</v>
      </c>
      <c r="BE660" s="4">
        <v>1748.164</v>
      </c>
      <c r="BF660" s="4">
        <v>474.46600000000001</v>
      </c>
      <c r="BG660" s="4">
        <v>1.5980000000000001</v>
      </c>
      <c r="BH660" s="4">
        <v>0</v>
      </c>
      <c r="BI660" s="4">
        <v>1.5980000000000001</v>
      </c>
      <c r="BJ660" s="4">
        <v>1.2030000000000001</v>
      </c>
      <c r="BK660" s="4">
        <v>0</v>
      </c>
      <c r="BL660" s="4">
        <v>1.2030000000000001</v>
      </c>
      <c r="BM660" s="4">
        <v>177.9776</v>
      </c>
      <c r="BQ660" s="4">
        <v>593.822</v>
      </c>
      <c r="BR660" s="4">
        <v>0.44576300000000002</v>
      </c>
      <c r="BS660" s="4">
        <v>-5</v>
      </c>
      <c r="BT660" s="4">
        <v>-0.115812</v>
      </c>
      <c r="BU660" s="4">
        <v>10.893338999999999</v>
      </c>
      <c r="BV660" s="4">
        <v>-2.3394059999999999</v>
      </c>
    </row>
    <row r="661" spans="1:74" x14ac:dyDescent="0.25">
      <c r="A661" s="4">
        <v>42067</v>
      </c>
      <c r="B661" s="4">
        <v>2.7745370370370368E-2</v>
      </c>
      <c r="C661" s="4">
        <v>9.5030000000000001</v>
      </c>
      <c r="D661" s="4">
        <v>3.9718</v>
      </c>
      <c r="E661" s="4">
        <v>39718.109450000004</v>
      </c>
      <c r="F661" s="4">
        <v>88.9</v>
      </c>
      <c r="G661" s="4">
        <v>-6.4</v>
      </c>
      <c r="H661" s="4">
        <v>24825.9</v>
      </c>
      <c r="J661" s="4">
        <v>4.22</v>
      </c>
      <c r="K661" s="4">
        <v>0.85709999999999997</v>
      </c>
      <c r="L661" s="4">
        <v>8.1447000000000003</v>
      </c>
      <c r="M661" s="4">
        <v>3.4041999999999999</v>
      </c>
      <c r="N661" s="4">
        <v>76.195700000000002</v>
      </c>
      <c r="O661" s="4">
        <v>0</v>
      </c>
      <c r="P661" s="4">
        <v>76.2</v>
      </c>
      <c r="Q661" s="4">
        <v>57.400300000000001</v>
      </c>
      <c r="R661" s="4">
        <v>0</v>
      </c>
      <c r="S661" s="4">
        <v>57.4</v>
      </c>
      <c r="T661" s="4">
        <v>24825.883699999998</v>
      </c>
      <c r="W661" s="4">
        <v>0</v>
      </c>
      <c r="X661" s="4">
        <v>3.6147</v>
      </c>
      <c r="Y661" s="4">
        <v>12.4</v>
      </c>
      <c r="Z661" s="4">
        <v>848</v>
      </c>
      <c r="AA661" s="4">
        <v>875</v>
      </c>
      <c r="AB661" s="4">
        <v>838</v>
      </c>
      <c r="AC661" s="4">
        <v>63</v>
      </c>
      <c r="AD661" s="4">
        <v>5.33</v>
      </c>
      <c r="AE661" s="4">
        <v>0.12</v>
      </c>
      <c r="AF661" s="4">
        <v>980</v>
      </c>
      <c r="AG661" s="4">
        <v>-15</v>
      </c>
      <c r="AH661" s="4">
        <v>13</v>
      </c>
      <c r="AI661" s="4">
        <v>10</v>
      </c>
      <c r="AJ661" s="4">
        <v>192</v>
      </c>
      <c r="AK661" s="4">
        <v>141.69999999999999</v>
      </c>
      <c r="AL661" s="4">
        <v>3.8</v>
      </c>
      <c r="AM661" s="4">
        <v>195</v>
      </c>
      <c r="AN661" s="4" t="s">
        <v>155</v>
      </c>
      <c r="AO661" s="4">
        <v>2</v>
      </c>
      <c r="AP661" s="4">
        <v>0.86194444444444451</v>
      </c>
      <c r="AQ661" s="4">
        <v>47.164059000000002</v>
      </c>
      <c r="AR661" s="4">
        <v>-88.489735999999994</v>
      </c>
      <c r="AS661" s="4">
        <v>321.60000000000002</v>
      </c>
      <c r="AT661" s="4">
        <v>26</v>
      </c>
      <c r="AU661" s="4">
        <v>12</v>
      </c>
      <c r="AV661" s="4">
        <v>8</v>
      </c>
      <c r="AW661" s="4" t="s">
        <v>206</v>
      </c>
      <c r="AX661" s="4">
        <v>1.539261</v>
      </c>
      <c r="AY661" s="4">
        <v>2.4392610000000001</v>
      </c>
      <c r="AZ661" s="4">
        <v>3.4088910000000001</v>
      </c>
      <c r="BA661" s="4">
        <v>14.023</v>
      </c>
      <c r="BB661" s="4">
        <v>12.45</v>
      </c>
      <c r="BC661" s="4">
        <v>0.89</v>
      </c>
      <c r="BD661" s="4">
        <v>16.672999999999998</v>
      </c>
      <c r="BE661" s="4">
        <v>1759.903</v>
      </c>
      <c r="BF661" s="4">
        <v>468.17700000000002</v>
      </c>
      <c r="BG661" s="4">
        <v>1.724</v>
      </c>
      <c r="BH661" s="4">
        <v>0</v>
      </c>
      <c r="BI661" s="4">
        <v>1.724</v>
      </c>
      <c r="BJ661" s="4">
        <v>1.2989999999999999</v>
      </c>
      <c r="BK661" s="4">
        <v>0</v>
      </c>
      <c r="BL661" s="4">
        <v>1.2989999999999999</v>
      </c>
      <c r="BM661" s="4">
        <v>177.3948</v>
      </c>
      <c r="BQ661" s="4">
        <v>567.91700000000003</v>
      </c>
      <c r="BR661" s="4">
        <v>0.46878999999999998</v>
      </c>
      <c r="BS661" s="4">
        <v>-5</v>
      </c>
      <c r="BT661" s="4">
        <v>-0.117191</v>
      </c>
      <c r="BU661" s="4">
        <v>11.456061</v>
      </c>
      <c r="BV661" s="4">
        <v>-2.367254</v>
      </c>
    </row>
    <row r="662" spans="1:74" x14ac:dyDescent="0.25">
      <c r="A662" s="4">
        <v>42067</v>
      </c>
      <c r="B662" s="4">
        <v>2.7756944444444445E-2</v>
      </c>
      <c r="C662" s="4">
        <v>9.1020000000000003</v>
      </c>
      <c r="D662" s="4">
        <v>4.4699</v>
      </c>
      <c r="E662" s="4">
        <v>44698.839590000003</v>
      </c>
      <c r="F662" s="4">
        <v>102.5</v>
      </c>
      <c r="G662" s="4">
        <v>-6.5</v>
      </c>
      <c r="H662" s="4">
        <v>24084.7</v>
      </c>
      <c r="J662" s="4">
        <v>4.07</v>
      </c>
      <c r="K662" s="4">
        <v>0.85629999999999995</v>
      </c>
      <c r="L662" s="4">
        <v>7.7937000000000003</v>
      </c>
      <c r="M662" s="4">
        <v>3.8273999999999999</v>
      </c>
      <c r="N662" s="4">
        <v>87.727000000000004</v>
      </c>
      <c r="O662" s="4">
        <v>0</v>
      </c>
      <c r="P662" s="4">
        <v>87.7</v>
      </c>
      <c r="Q662" s="4">
        <v>66.087100000000007</v>
      </c>
      <c r="R662" s="4">
        <v>0</v>
      </c>
      <c r="S662" s="4">
        <v>66.099999999999994</v>
      </c>
      <c r="T662" s="4">
        <v>24084.733899999999</v>
      </c>
      <c r="W662" s="4">
        <v>0</v>
      </c>
      <c r="X662" s="4">
        <v>3.4815</v>
      </c>
      <c r="Y662" s="4">
        <v>12.4</v>
      </c>
      <c r="Z662" s="4">
        <v>848</v>
      </c>
      <c r="AA662" s="4">
        <v>876</v>
      </c>
      <c r="AB662" s="4">
        <v>838</v>
      </c>
      <c r="AC662" s="4">
        <v>63</v>
      </c>
      <c r="AD662" s="4">
        <v>5.33</v>
      </c>
      <c r="AE662" s="4">
        <v>0.12</v>
      </c>
      <c r="AF662" s="4">
        <v>980</v>
      </c>
      <c r="AG662" s="4">
        <v>-15</v>
      </c>
      <c r="AH662" s="4">
        <v>13</v>
      </c>
      <c r="AI662" s="4">
        <v>10</v>
      </c>
      <c r="AJ662" s="4">
        <v>192</v>
      </c>
      <c r="AK662" s="4">
        <v>141.30000000000001</v>
      </c>
      <c r="AL662" s="4">
        <v>3.9</v>
      </c>
      <c r="AM662" s="4">
        <v>195</v>
      </c>
      <c r="AN662" s="4" t="s">
        <v>155</v>
      </c>
      <c r="AO662" s="4">
        <v>2</v>
      </c>
      <c r="AP662" s="4">
        <v>0.86195601851851855</v>
      </c>
      <c r="AQ662" s="4">
        <v>47.163991000000003</v>
      </c>
      <c r="AR662" s="4">
        <v>-88.489853999999994</v>
      </c>
      <c r="AS662" s="4">
        <v>321.7</v>
      </c>
      <c r="AT662" s="4">
        <v>26.2</v>
      </c>
      <c r="AU662" s="4">
        <v>12</v>
      </c>
      <c r="AV662" s="4">
        <v>8</v>
      </c>
      <c r="AW662" s="4" t="s">
        <v>206</v>
      </c>
      <c r="AX662" s="4">
        <v>1.6</v>
      </c>
      <c r="AY662" s="4">
        <v>2.9244240000000001</v>
      </c>
      <c r="AZ662" s="4">
        <v>3.7546550000000001</v>
      </c>
      <c r="BA662" s="4">
        <v>14.023</v>
      </c>
      <c r="BB662" s="4">
        <v>12.38</v>
      </c>
      <c r="BC662" s="4">
        <v>0.88</v>
      </c>
      <c r="BD662" s="4">
        <v>16.788</v>
      </c>
      <c r="BE662" s="4">
        <v>1684.2950000000001</v>
      </c>
      <c r="BF662" s="4">
        <v>526.43899999999996</v>
      </c>
      <c r="BG662" s="4">
        <v>1.9850000000000001</v>
      </c>
      <c r="BH662" s="4">
        <v>0</v>
      </c>
      <c r="BI662" s="4">
        <v>1.9850000000000001</v>
      </c>
      <c r="BJ662" s="4">
        <v>1.496</v>
      </c>
      <c r="BK662" s="4">
        <v>0</v>
      </c>
      <c r="BL662" s="4">
        <v>1.496</v>
      </c>
      <c r="BM662" s="4">
        <v>172.12110000000001</v>
      </c>
      <c r="BQ662" s="4">
        <v>547.06899999999996</v>
      </c>
      <c r="BR662" s="4">
        <v>0.38888099999999998</v>
      </c>
      <c r="BS662" s="4">
        <v>-5</v>
      </c>
      <c r="BT662" s="4">
        <v>-0.115269</v>
      </c>
      <c r="BU662" s="4">
        <v>9.5032829999999997</v>
      </c>
      <c r="BV662" s="4">
        <v>-2.3284280000000002</v>
      </c>
    </row>
    <row r="663" spans="1:74" x14ac:dyDescent="0.25">
      <c r="A663" s="4">
        <v>42067</v>
      </c>
      <c r="B663" s="4">
        <v>2.7768518518518515E-2</v>
      </c>
      <c r="C663" s="4">
        <v>8.6280000000000001</v>
      </c>
      <c r="D663" s="4">
        <v>5.2449000000000003</v>
      </c>
      <c r="E663" s="4">
        <v>52449.42323</v>
      </c>
      <c r="F663" s="4">
        <v>113.1</v>
      </c>
      <c r="G663" s="4">
        <v>-6.7</v>
      </c>
      <c r="H663" s="4">
        <v>23719.4</v>
      </c>
      <c r="J663" s="4">
        <v>3.91</v>
      </c>
      <c r="K663" s="4">
        <v>0.8528</v>
      </c>
      <c r="L663" s="4">
        <v>7.3583999999999996</v>
      </c>
      <c r="M663" s="4">
        <v>4.4730999999999996</v>
      </c>
      <c r="N663" s="4">
        <v>96.485500000000002</v>
      </c>
      <c r="O663" s="4">
        <v>0</v>
      </c>
      <c r="P663" s="4">
        <v>96.5</v>
      </c>
      <c r="Q663" s="4">
        <v>72.685199999999995</v>
      </c>
      <c r="R663" s="4">
        <v>0</v>
      </c>
      <c r="S663" s="4">
        <v>72.7</v>
      </c>
      <c r="T663" s="4">
        <v>23719.392899999999</v>
      </c>
      <c r="W663" s="4">
        <v>0</v>
      </c>
      <c r="X663" s="4">
        <v>3.3382999999999998</v>
      </c>
      <c r="Y663" s="4">
        <v>12.4</v>
      </c>
      <c r="Z663" s="4">
        <v>849</v>
      </c>
      <c r="AA663" s="4">
        <v>877</v>
      </c>
      <c r="AB663" s="4">
        <v>839</v>
      </c>
      <c r="AC663" s="4">
        <v>63</v>
      </c>
      <c r="AD663" s="4">
        <v>5.33</v>
      </c>
      <c r="AE663" s="4">
        <v>0.12</v>
      </c>
      <c r="AF663" s="4">
        <v>980</v>
      </c>
      <c r="AG663" s="4">
        <v>-15</v>
      </c>
      <c r="AH663" s="4">
        <v>12.732267999999999</v>
      </c>
      <c r="AI663" s="4">
        <v>10</v>
      </c>
      <c r="AJ663" s="4">
        <v>191.7</v>
      </c>
      <c r="AK663" s="4">
        <v>142</v>
      </c>
      <c r="AL663" s="4">
        <v>3.7</v>
      </c>
      <c r="AM663" s="4">
        <v>195</v>
      </c>
      <c r="AN663" s="4" t="s">
        <v>155</v>
      </c>
      <c r="AO663" s="4">
        <v>2</v>
      </c>
      <c r="AP663" s="4">
        <v>0.86196759259259259</v>
      </c>
      <c r="AQ663" s="4">
        <v>47.163907999999999</v>
      </c>
      <c r="AR663" s="4">
        <v>-88.489986999999999</v>
      </c>
      <c r="AS663" s="4">
        <v>321.7</v>
      </c>
      <c r="AT663" s="4">
        <v>29.3</v>
      </c>
      <c r="AU663" s="4">
        <v>12</v>
      </c>
      <c r="AV663" s="4">
        <v>8</v>
      </c>
      <c r="AW663" s="4" t="s">
        <v>206</v>
      </c>
      <c r="AX663" s="4">
        <v>1.1755</v>
      </c>
      <c r="AY663" s="4">
        <v>2.4906000000000001</v>
      </c>
      <c r="AZ663" s="4">
        <v>2.8660999999999999</v>
      </c>
      <c r="BA663" s="4">
        <v>14.023</v>
      </c>
      <c r="BB663" s="4">
        <v>12.08</v>
      </c>
      <c r="BC663" s="4">
        <v>0.86</v>
      </c>
      <c r="BD663" s="4">
        <v>17.254000000000001</v>
      </c>
      <c r="BE663" s="4">
        <v>1570.67</v>
      </c>
      <c r="BF663" s="4">
        <v>607.70699999999999</v>
      </c>
      <c r="BG663" s="4">
        <v>2.157</v>
      </c>
      <c r="BH663" s="4">
        <v>0</v>
      </c>
      <c r="BI663" s="4">
        <v>2.157</v>
      </c>
      <c r="BJ663" s="4">
        <v>1.625</v>
      </c>
      <c r="BK663" s="4">
        <v>0</v>
      </c>
      <c r="BL663" s="4">
        <v>1.625</v>
      </c>
      <c r="BM663" s="4">
        <v>167.4281</v>
      </c>
      <c r="BQ663" s="4">
        <v>518.125</v>
      </c>
      <c r="BR663" s="4">
        <v>0.39774799999999999</v>
      </c>
      <c r="BS663" s="4">
        <v>-5</v>
      </c>
      <c r="BT663" s="4">
        <v>-0.115732</v>
      </c>
      <c r="BU663" s="4">
        <v>9.7199729999999995</v>
      </c>
      <c r="BV663" s="4">
        <v>-2.3377919999999999</v>
      </c>
    </row>
    <row r="664" spans="1:74" x14ac:dyDescent="0.25">
      <c r="A664" s="4">
        <v>42067</v>
      </c>
      <c r="B664" s="4">
        <v>2.7780092592592592E-2</v>
      </c>
      <c r="C664" s="4">
        <v>8.6</v>
      </c>
      <c r="D664" s="4">
        <v>5.48</v>
      </c>
      <c r="E664" s="4">
        <v>54799.991670000003</v>
      </c>
      <c r="F664" s="4">
        <v>116.8</v>
      </c>
      <c r="G664" s="4">
        <v>-7.8</v>
      </c>
      <c r="H664" s="4">
        <v>23488</v>
      </c>
      <c r="J664" s="4">
        <v>3.9</v>
      </c>
      <c r="K664" s="4">
        <v>0.85099999999999998</v>
      </c>
      <c r="L664" s="4">
        <v>7.3186</v>
      </c>
      <c r="M664" s="4">
        <v>4.6635</v>
      </c>
      <c r="N664" s="4">
        <v>99.425700000000006</v>
      </c>
      <c r="O664" s="4">
        <v>0</v>
      </c>
      <c r="P664" s="4">
        <v>99.4</v>
      </c>
      <c r="Q664" s="4">
        <v>74.900099999999995</v>
      </c>
      <c r="R664" s="4">
        <v>0</v>
      </c>
      <c r="S664" s="4">
        <v>74.900000000000006</v>
      </c>
      <c r="T664" s="4">
        <v>23488.0278</v>
      </c>
      <c r="W664" s="4">
        <v>0</v>
      </c>
      <c r="X664" s="4">
        <v>3.3189000000000002</v>
      </c>
      <c r="Y664" s="4">
        <v>12.4</v>
      </c>
      <c r="Z664" s="4">
        <v>848</v>
      </c>
      <c r="AA664" s="4">
        <v>878</v>
      </c>
      <c r="AB664" s="4">
        <v>838</v>
      </c>
      <c r="AC664" s="4">
        <v>63</v>
      </c>
      <c r="AD664" s="4">
        <v>5.33</v>
      </c>
      <c r="AE664" s="4">
        <v>0.12</v>
      </c>
      <c r="AF664" s="4">
        <v>980</v>
      </c>
      <c r="AG664" s="4">
        <v>-15</v>
      </c>
      <c r="AH664" s="4">
        <v>12.266733</v>
      </c>
      <c r="AI664" s="4">
        <v>10</v>
      </c>
      <c r="AJ664" s="4">
        <v>191.3</v>
      </c>
      <c r="AK664" s="4">
        <v>141.69999999999999</v>
      </c>
      <c r="AL664" s="4">
        <v>3.7</v>
      </c>
      <c r="AM664" s="4">
        <v>195</v>
      </c>
      <c r="AN664" s="4" t="s">
        <v>155</v>
      </c>
      <c r="AO664" s="4">
        <v>2</v>
      </c>
      <c r="AP664" s="4">
        <v>0.86197916666666663</v>
      </c>
      <c r="AQ664" s="4">
        <v>47.163832999999997</v>
      </c>
      <c r="AR664" s="4">
        <v>-88.490137000000004</v>
      </c>
      <c r="AS664" s="4">
        <v>321.39999999999998</v>
      </c>
      <c r="AT664" s="4">
        <v>30.3</v>
      </c>
      <c r="AU664" s="4">
        <v>12</v>
      </c>
      <c r="AV664" s="4">
        <v>8</v>
      </c>
      <c r="AW664" s="4" t="s">
        <v>206</v>
      </c>
      <c r="AX664" s="4">
        <v>1.5245</v>
      </c>
      <c r="AY664" s="4">
        <v>1.2114</v>
      </c>
      <c r="AZ664" s="4">
        <v>2.9546999999999999</v>
      </c>
      <c r="BA664" s="4">
        <v>14.023</v>
      </c>
      <c r="BB664" s="4">
        <v>11.92</v>
      </c>
      <c r="BC664" s="4">
        <v>0.85</v>
      </c>
      <c r="BD664" s="4">
        <v>17.509</v>
      </c>
      <c r="BE664" s="4">
        <v>1548.249</v>
      </c>
      <c r="BF664" s="4">
        <v>627.91399999999999</v>
      </c>
      <c r="BG664" s="4">
        <v>2.2029999999999998</v>
      </c>
      <c r="BH664" s="4">
        <v>0</v>
      </c>
      <c r="BI664" s="4">
        <v>2.2029999999999998</v>
      </c>
      <c r="BJ664" s="4">
        <v>1.659</v>
      </c>
      <c r="BK664" s="4">
        <v>0</v>
      </c>
      <c r="BL664" s="4">
        <v>1.659</v>
      </c>
      <c r="BM664" s="4">
        <v>164.3158</v>
      </c>
      <c r="BQ664" s="4">
        <v>510.512</v>
      </c>
      <c r="BR664" s="4">
        <v>0.40773300000000001</v>
      </c>
      <c r="BS664" s="4">
        <v>-5</v>
      </c>
      <c r="BT664" s="4">
        <v>-0.114733</v>
      </c>
      <c r="BU664" s="4">
        <v>9.9639819999999997</v>
      </c>
      <c r="BV664" s="4">
        <v>-2.317612</v>
      </c>
    </row>
    <row r="665" spans="1:74" x14ac:dyDescent="0.25">
      <c r="A665" s="4">
        <v>42067</v>
      </c>
      <c r="B665" s="4">
        <v>2.7791666666666669E-2</v>
      </c>
      <c r="C665" s="4">
        <v>8.7349999999999994</v>
      </c>
      <c r="D665" s="4">
        <v>5.2568999999999999</v>
      </c>
      <c r="E665" s="4">
        <v>52568.517899999999</v>
      </c>
      <c r="F665" s="4">
        <v>107.8</v>
      </c>
      <c r="G665" s="4">
        <v>-7.8</v>
      </c>
      <c r="H665" s="4">
        <v>23200.9</v>
      </c>
      <c r="J665" s="4">
        <v>3.9</v>
      </c>
      <c r="K665" s="4">
        <v>0.85250000000000004</v>
      </c>
      <c r="L665" s="4">
        <v>7.4463999999999997</v>
      </c>
      <c r="M665" s="4">
        <v>4.4812000000000003</v>
      </c>
      <c r="N665" s="4">
        <v>91.868200000000002</v>
      </c>
      <c r="O665" s="4">
        <v>0</v>
      </c>
      <c r="P665" s="4">
        <v>91.9</v>
      </c>
      <c r="Q665" s="4">
        <v>69.206800000000001</v>
      </c>
      <c r="R665" s="4">
        <v>0</v>
      </c>
      <c r="S665" s="4">
        <v>69.2</v>
      </c>
      <c r="T665" s="4">
        <v>23200.940299999998</v>
      </c>
      <c r="W665" s="4">
        <v>0</v>
      </c>
      <c r="X665" s="4">
        <v>3.3246000000000002</v>
      </c>
      <c r="Y665" s="4">
        <v>12.5</v>
      </c>
      <c r="Z665" s="4">
        <v>848</v>
      </c>
      <c r="AA665" s="4">
        <v>877</v>
      </c>
      <c r="AB665" s="4">
        <v>838</v>
      </c>
      <c r="AC665" s="4">
        <v>63</v>
      </c>
      <c r="AD665" s="4">
        <v>5.33</v>
      </c>
      <c r="AE665" s="4">
        <v>0.12</v>
      </c>
      <c r="AF665" s="4">
        <v>980</v>
      </c>
      <c r="AG665" s="4">
        <v>-15</v>
      </c>
      <c r="AH665" s="4">
        <v>13</v>
      </c>
      <c r="AI665" s="4">
        <v>10</v>
      </c>
      <c r="AJ665" s="4">
        <v>191.7</v>
      </c>
      <c r="AK665" s="4">
        <v>141</v>
      </c>
      <c r="AL665" s="4">
        <v>3.9</v>
      </c>
      <c r="AM665" s="4">
        <v>195</v>
      </c>
      <c r="AN665" s="4" t="s">
        <v>155</v>
      </c>
      <c r="AO665" s="4">
        <v>2</v>
      </c>
      <c r="AP665" s="4">
        <v>0.86199074074074078</v>
      </c>
      <c r="AQ665" s="4">
        <v>47.163764999999998</v>
      </c>
      <c r="AR665" s="4">
        <v>-88.490291999999997</v>
      </c>
      <c r="AS665" s="4">
        <v>321.2</v>
      </c>
      <c r="AT665" s="4">
        <v>30.9</v>
      </c>
      <c r="AU665" s="4">
        <v>12</v>
      </c>
      <c r="AV665" s="4">
        <v>8</v>
      </c>
      <c r="AW665" s="4" t="s">
        <v>206</v>
      </c>
      <c r="AX665" s="4">
        <v>1.5150999999999999</v>
      </c>
      <c r="AY665" s="4">
        <v>1.4245000000000001</v>
      </c>
      <c r="AZ665" s="4">
        <v>3.2547000000000001</v>
      </c>
      <c r="BA665" s="4">
        <v>14.023</v>
      </c>
      <c r="BB665" s="4">
        <v>12.04</v>
      </c>
      <c r="BC665" s="4">
        <v>0.86</v>
      </c>
      <c r="BD665" s="4">
        <v>17.308</v>
      </c>
      <c r="BE665" s="4">
        <v>1584.508</v>
      </c>
      <c r="BF665" s="4">
        <v>606.90800000000002</v>
      </c>
      <c r="BG665" s="4">
        <v>2.0470000000000002</v>
      </c>
      <c r="BH665" s="4">
        <v>0</v>
      </c>
      <c r="BI665" s="4">
        <v>2.0470000000000002</v>
      </c>
      <c r="BJ665" s="4">
        <v>1.542</v>
      </c>
      <c r="BK665" s="4">
        <v>0</v>
      </c>
      <c r="BL665" s="4">
        <v>1.542</v>
      </c>
      <c r="BM665" s="4">
        <v>163.2578</v>
      </c>
      <c r="BQ665" s="4">
        <v>514.37900000000002</v>
      </c>
      <c r="BR665" s="4">
        <v>0.40726600000000002</v>
      </c>
      <c r="BS665" s="4">
        <v>-5</v>
      </c>
      <c r="BT665" s="4">
        <v>-0.114</v>
      </c>
      <c r="BU665" s="4">
        <v>9.9525629999999996</v>
      </c>
      <c r="BV665" s="4">
        <v>-2.3028</v>
      </c>
    </row>
    <row r="666" spans="1:74" x14ac:dyDescent="0.25">
      <c r="A666" s="4">
        <v>42067</v>
      </c>
      <c r="B666" s="4">
        <v>2.7803240740740743E-2</v>
      </c>
      <c r="C666" s="4">
        <v>8.9990000000000006</v>
      </c>
      <c r="D666" s="4">
        <v>4.8315999999999999</v>
      </c>
      <c r="E666" s="4">
        <v>48315.604670000001</v>
      </c>
      <c r="F666" s="4">
        <v>100.6</v>
      </c>
      <c r="G666" s="4">
        <v>-7.8</v>
      </c>
      <c r="H666" s="4">
        <v>22660.7</v>
      </c>
      <c r="J666" s="4">
        <v>3.8</v>
      </c>
      <c r="K666" s="4">
        <v>0.85499999999999998</v>
      </c>
      <c r="L666" s="4">
        <v>7.6942000000000004</v>
      </c>
      <c r="M666" s="4">
        <v>4.1311999999999998</v>
      </c>
      <c r="N666" s="4">
        <v>85.986900000000006</v>
      </c>
      <c r="O666" s="4">
        <v>0</v>
      </c>
      <c r="P666" s="4">
        <v>86</v>
      </c>
      <c r="Q666" s="4">
        <v>64.776300000000006</v>
      </c>
      <c r="R666" s="4">
        <v>0</v>
      </c>
      <c r="S666" s="4">
        <v>64.8</v>
      </c>
      <c r="T666" s="4">
        <v>22660.669000000002</v>
      </c>
      <c r="W666" s="4">
        <v>0</v>
      </c>
      <c r="X666" s="4">
        <v>3.2490999999999999</v>
      </c>
      <c r="Y666" s="4">
        <v>12.4</v>
      </c>
      <c r="Z666" s="4">
        <v>848</v>
      </c>
      <c r="AA666" s="4">
        <v>877</v>
      </c>
      <c r="AB666" s="4">
        <v>838</v>
      </c>
      <c r="AC666" s="4">
        <v>63</v>
      </c>
      <c r="AD666" s="4">
        <v>5.33</v>
      </c>
      <c r="AE666" s="4">
        <v>0.12</v>
      </c>
      <c r="AF666" s="4">
        <v>980</v>
      </c>
      <c r="AG666" s="4">
        <v>-15</v>
      </c>
      <c r="AH666" s="4">
        <v>12.734</v>
      </c>
      <c r="AI666" s="4">
        <v>10</v>
      </c>
      <c r="AJ666" s="4">
        <v>191</v>
      </c>
      <c r="AK666" s="4">
        <v>140.69999999999999</v>
      </c>
      <c r="AL666" s="4">
        <v>3.9</v>
      </c>
      <c r="AM666" s="4">
        <v>195</v>
      </c>
      <c r="AN666" s="4" t="s">
        <v>155</v>
      </c>
      <c r="AO666" s="4">
        <v>2</v>
      </c>
      <c r="AP666" s="4">
        <v>0.86200231481481471</v>
      </c>
      <c r="AQ666" s="4">
        <v>47.163722999999997</v>
      </c>
      <c r="AR666" s="4">
        <v>-88.490471999999997</v>
      </c>
      <c r="AS666" s="4">
        <v>321.2</v>
      </c>
      <c r="AT666" s="4">
        <v>31</v>
      </c>
      <c r="AU666" s="4">
        <v>12</v>
      </c>
      <c r="AV666" s="4">
        <v>8</v>
      </c>
      <c r="AW666" s="4" t="s">
        <v>206</v>
      </c>
      <c r="AX666" s="4">
        <v>1.8395999999999999</v>
      </c>
      <c r="AY666" s="4">
        <v>1.0754999999999999</v>
      </c>
      <c r="AZ666" s="4">
        <v>3.5547</v>
      </c>
      <c r="BA666" s="4">
        <v>14.023</v>
      </c>
      <c r="BB666" s="4">
        <v>12.27</v>
      </c>
      <c r="BC666" s="4">
        <v>0.87</v>
      </c>
      <c r="BD666" s="4">
        <v>16.954000000000001</v>
      </c>
      <c r="BE666" s="4">
        <v>1655.454</v>
      </c>
      <c r="BF666" s="4">
        <v>565.72400000000005</v>
      </c>
      <c r="BG666" s="4">
        <v>1.9370000000000001</v>
      </c>
      <c r="BH666" s="4">
        <v>0</v>
      </c>
      <c r="BI666" s="4">
        <v>1.9370000000000001</v>
      </c>
      <c r="BJ666" s="4">
        <v>1.46</v>
      </c>
      <c r="BK666" s="4">
        <v>0</v>
      </c>
      <c r="BL666" s="4">
        <v>1.46</v>
      </c>
      <c r="BM666" s="4">
        <v>161.2304</v>
      </c>
      <c r="BQ666" s="4">
        <v>508.30200000000002</v>
      </c>
      <c r="BR666" s="4">
        <v>0.40294600000000003</v>
      </c>
      <c r="BS666" s="4">
        <v>-5</v>
      </c>
      <c r="BT666" s="4">
        <v>-0.113468</v>
      </c>
      <c r="BU666" s="4">
        <v>9.8469929999999994</v>
      </c>
      <c r="BV666" s="4">
        <v>-2.2920539999999998</v>
      </c>
    </row>
    <row r="667" spans="1:74" x14ac:dyDescent="0.25">
      <c r="A667" s="4">
        <v>42067</v>
      </c>
      <c r="B667" s="4">
        <v>2.7814814814814817E-2</v>
      </c>
      <c r="C667" s="4">
        <v>9.2629999999999999</v>
      </c>
      <c r="D667" s="4">
        <v>4.4469000000000003</v>
      </c>
      <c r="E667" s="4">
        <v>44468.551209999998</v>
      </c>
      <c r="F667" s="4">
        <v>98.7</v>
      </c>
      <c r="G667" s="4">
        <v>-7.7</v>
      </c>
      <c r="H667" s="4">
        <v>22235.9</v>
      </c>
      <c r="J667" s="4">
        <v>3.8</v>
      </c>
      <c r="K667" s="4">
        <v>0.85709999999999997</v>
      </c>
      <c r="L667" s="4">
        <v>7.9387999999999996</v>
      </c>
      <c r="M667" s="4">
        <v>3.8111999999999999</v>
      </c>
      <c r="N667" s="4">
        <v>84.590999999999994</v>
      </c>
      <c r="O667" s="4">
        <v>0</v>
      </c>
      <c r="P667" s="4">
        <v>84.6</v>
      </c>
      <c r="Q667" s="4">
        <v>63.724699999999999</v>
      </c>
      <c r="R667" s="4">
        <v>0</v>
      </c>
      <c r="S667" s="4">
        <v>63.7</v>
      </c>
      <c r="T667" s="4">
        <v>22235.928500000002</v>
      </c>
      <c r="W667" s="4">
        <v>0</v>
      </c>
      <c r="X667" s="4">
        <v>3.2568000000000001</v>
      </c>
      <c r="Y667" s="4">
        <v>12.5</v>
      </c>
      <c r="Z667" s="4">
        <v>849</v>
      </c>
      <c r="AA667" s="4">
        <v>876</v>
      </c>
      <c r="AB667" s="4">
        <v>838</v>
      </c>
      <c r="AC667" s="4">
        <v>63</v>
      </c>
      <c r="AD667" s="4">
        <v>5.33</v>
      </c>
      <c r="AE667" s="4">
        <v>0.12</v>
      </c>
      <c r="AF667" s="4">
        <v>980</v>
      </c>
      <c r="AG667" s="4">
        <v>-15</v>
      </c>
      <c r="AH667" s="4">
        <v>12</v>
      </c>
      <c r="AI667" s="4">
        <v>10</v>
      </c>
      <c r="AJ667" s="4">
        <v>191</v>
      </c>
      <c r="AK667" s="4">
        <v>140.30000000000001</v>
      </c>
      <c r="AL667" s="4">
        <v>3.9</v>
      </c>
      <c r="AM667" s="4">
        <v>195</v>
      </c>
      <c r="AN667" s="4" t="s">
        <v>155</v>
      </c>
      <c r="AO667" s="4">
        <v>2</v>
      </c>
      <c r="AP667" s="4">
        <v>0.86201388888888886</v>
      </c>
      <c r="AQ667" s="4">
        <v>47.163674999999998</v>
      </c>
      <c r="AR667" s="4">
        <v>-88.490641999999994</v>
      </c>
      <c r="AS667" s="4">
        <v>321.2</v>
      </c>
      <c r="AT667" s="4">
        <v>31</v>
      </c>
      <c r="AU667" s="4">
        <v>12</v>
      </c>
      <c r="AV667" s="4">
        <v>8</v>
      </c>
      <c r="AW667" s="4" t="s">
        <v>206</v>
      </c>
      <c r="AX667" s="4">
        <v>1.9</v>
      </c>
      <c r="AY667" s="4">
        <v>1</v>
      </c>
      <c r="AZ667" s="4">
        <v>3.6</v>
      </c>
      <c r="BA667" s="4">
        <v>14.023</v>
      </c>
      <c r="BB667" s="4">
        <v>12.45</v>
      </c>
      <c r="BC667" s="4">
        <v>0.89</v>
      </c>
      <c r="BD667" s="4">
        <v>16.678999999999998</v>
      </c>
      <c r="BE667" s="4">
        <v>1722.538</v>
      </c>
      <c r="BF667" s="4">
        <v>526.32100000000003</v>
      </c>
      <c r="BG667" s="4">
        <v>1.9219999999999999</v>
      </c>
      <c r="BH667" s="4">
        <v>0</v>
      </c>
      <c r="BI667" s="4">
        <v>1.9219999999999999</v>
      </c>
      <c r="BJ667" s="4">
        <v>1.448</v>
      </c>
      <c r="BK667" s="4">
        <v>0</v>
      </c>
      <c r="BL667" s="4">
        <v>1.448</v>
      </c>
      <c r="BM667" s="4">
        <v>159.5472</v>
      </c>
      <c r="BQ667" s="4">
        <v>513.80999999999995</v>
      </c>
      <c r="BR667" s="4">
        <v>0.38765899999999998</v>
      </c>
      <c r="BS667" s="4">
        <v>-5</v>
      </c>
      <c r="BT667" s="4">
        <v>-0.112536</v>
      </c>
      <c r="BU667" s="4">
        <v>9.4734239999999996</v>
      </c>
      <c r="BV667" s="4">
        <v>-2.2732329999999998</v>
      </c>
    </row>
    <row r="668" spans="1:74" x14ac:dyDescent="0.25">
      <c r="A668" s="4">
        <v>42067</v>
      </c>
      <c r="B668" s="4">
        <v>2.782638888888889E-2</v>
      </c>
      <c r="C668" s="4">
        <v>9.359</v>
      </c>
      <c r="D668" s="4">
        <v>4.2698999999999998</v>
      </c>
      <c r="E668" s="4">
        <v>42698.835619999998</v>
      </c>
      <c r="F668" s="4">
        <v>98.7</v>
      </c>
      <c r="G668" s="4">
        <v>-7.6</v>
      </c>
      <c r="H668" s="4">
        <v>22133.200000000001</v>
      </c>
      <c r="J668" s="4">
        <v>3.8</v>
      </c>
      <c r="K668" s="4">
        <v>0.85799999999999998</v>
      </c>
      <c r="L668" s="4">
        <v>8.0296000000000003</v>
      </c>
      <c r="M668" s="4">
        <v>3.6635</v>
      </c>
      <c r="N668" s="4">
        <v>84.683899999999994</v>
      </c>
      <c r="O668" s="4">
        <v>0</v>
      </c>
      <c r="P668" s="4">
        <v>84.7</v>
      </c>
      <c r="Q668" s="4">
        <v>63.794699999999999</v>
      </c>
      <c r="R668" s="4">
        <v>0</v>
      </c>
      <c r="S668" s="4">
        <v>63.8</v>
      </c>
      <c r="T668" s="4">
        <v>22133.24</v>
      </c>
      <c r="W668" s="4">
        <v>0</v>
      </c>
      <c r="X668" s="4">
        <v>3.2604000000000002</v>
      </c>
      <c r="Y668" s="4">
        <v>12.4</v>
      </c>
      <c r="Z668" s="4">
        <v>849</v>
      </c>
      <c r="AA668" s="4">
        <v>876</v>
      </c>
      <c r="AB668" s="4">
        <v>837</v>
      </c>
      <c r="AC668" s="4">
        <v>63</v>
      </c>
      <c r="AD668" s="4">
        <v>5.33</v>
      </c>
      <c r="AE668" s="4">
        <v>0.12</v>
      </c>
      <c r="AF668" s="4">
        <v>980</v>
      </c>
      <c r="AG668" s="4">
        <v>-15</v>
      </c>
      <c r="AH668" s="4">
        <v>12.273453</v>
      </c>
      <c r="AI668" s="4">
        <v>10</v>
      </c>
      <c r="AJ668" s="4">
        <v>191</v>
      </c>
      <c r="AK668" s="4">
        <v>141</v>
      </c>
      <c r="AL668" s="4">
        <v>3.5</v>
      </c>
      <c r="AM668" s="4">
        <v>195</v>
      </c>
      <c r="AN668" s="4" t="s">
        <v>155</v>
      </c>
      <c r="AO668" s="4">
        <v>2</v>
      </c>
      <c r="AP668" s="4">
        <v>0.86202546296296301</v>
      </c>
      <c r="AQ668" s="4">
        <v>47.163637000000001</v>
      </c>
      <c r="AR668" s="4">
        <v>-88.490820999999997</v>
      </c>
      <c r="AS668" s="4">
        <v>320.8</v>
      </c>
      <c r="AT668" s="4">
        <v>31.7</v>
      </c>
      <c r="AU668" s="4">
        <v>12</v>
      </c>
      <c r="AV668" s="4">
        <v>8</v>
      </c>
      <c r="AW668" s="4" t="s">
        <v>206</v>
      </c>
      <c r="AX668" s="4">
        <v>1.3057000000000001</v>
      </c>
      <c r="AY668" s="4">
        <v>1.1698</v>
      </c>
      <c r="AZ668" s="4">
        <v>3.0905999999999998</v>
      </c>
      <c r="BA668" s="4">
        <v>14.023</v>
      </c>
      <c r="BB668" s="4">
        <v>12.54</v>
      </c>
      <c r="BC668" s="4">
        <v>0.89</v>
      </c>
      <c r="BD668" s="4">
        <v>16.550999999999998</v>
      </c>
      <c r="BE668" s="4">
        <v>1750.673</v>
      </c>
      <c r="BF668" s="4">
        <v>508.38200000000001</v>
      </c>
      <c r="BG668" s="4">
        <v>1.9339999999999999</v>
      </c>
      <c r="BH668" s="4">
        <v>0</v>
      </c>
      <c r="BI668" s="4">
        <v>1.9339999999999999</v>
      </c>
      <c r="BJ668" s="4">
        <v>1.4570000000000001</v>
      </c>
      <c r="BK668" s="4">
        <v>0</v>
      </c>
      <c r="BL668" s="4">
        <v>1.4570000000000001</v>
      </c>
      <c r="BM668" s="4">
        <v>159.57980000000001</v>
      </c>
      <c r="BQ668" s="4">
        <v>516.86699999999996</v>
      </c>
      <c r="BR668" s="4">
        <v>0.37661699999999998</v>
      </c>
      <c r="BS668" s="4">
        <v>-5</v>
      </c>
      <c r="BT668" s="4">
        <v>-0.11372699999999999</v>
      </c>
      <c r="BU668" s="4">
        <v>9.2035719999999994</v>
      </c>
      <c r="BV668" s="4">
        <v>-2.2972760000000001</v>
      </c>
    </row>
    <row r="669" spans="1:74" x14ac:dyDescent="0.25">
      <c r="A669" s="4">
        <v>42067</v>
      </c>
      <c r="B669" s="4">
        <v>2.7837962962962964E-2</v>
      </c>
      <c r="C669" s="4">
        <v>9.2650000000000006</v>
      </c>
      <c r="D669" s="4">
        <v>4.2671000000000001</v>
      </c>
      <c r="E669" s="4">
        <v>42671.428569999996</v>
      </c>
      <c r="F669" s="4">
        <v>96.1</v>
      </c>
      <c r="G669" s="4">
        <v>-6.8</v>
      </c>
      <c r="H669" s="4">
        <v>22109.3</v>
      </c>
      <c r="J669" s="4">
        <v>3.8</v>
      </c>
      <c r="K669" s="4">
        <v>0.85880000000000001</v>
      </c>
      <c r="L669" s="4">
        <v>7.9564000000000004</v>
      </c>
      <c r="M669" s="4">
        <v>3.6646000000000001</v>
      </c>
      <c r="N669" s="4">
        <v>82.563100000000006</v>
      </c>
      <c r="O669" s="4">
        <v>0</v>
      </c>
      <c r="P669" s="4">
        <v>82.6</v>
      </c>
      <c r="Q669" s="4">
        <v>62.197099999999999</v>
      </c>
      <c r="R669" s="4">
        <v>0</v>
      </c>
      <c r="S669" s="4">
        <v>62.2</v>
      </c>
      <c r="T669" s="4">
        <v>22109.279399999999</v>
      </c>
      <c r="W669" s="4">
        <v>0</v>
      </c>
      <c r="X669" s="4">
        <v>3.2633999999999999</v>
      </c>
      <c r="Y669" s="4">
        <v>12.5</v>
      </c>
      <c r="Z669" s="4">
        <v>849</v>
      </c>
      <c r="AA669" s="4">
        <v>877</v>
      </c>
      <c r="AB669" s="4">
        <v>839</v>
      </c>
      <c r="AC669" s="4">
        <v>63</v>
      </c>
      <c r="AD669" s="4">
        <v>5.33</v>
      </c>
      <c r="AE669" s="4">
        <v>0.12</v>
      </c>
      <c r="AF669" s="4">
        <v>980</v>
      </c>
      <c r="AG669" s="4">
        <v>-15</v>
      </c>
      <c r="AH669" s="4">
        <v>13</v>
      </c>
      <c r="AI669" s="4">
        <v>10</v>
      </c>
      <c r="AJ669" s="4">
        <v>191.3</v>
      </c>
      <c r="AK669" s="4">
        <v>141</v>
      </c>
      <c r="AL669" s="4">
        <v>3.5</v>
      </c>
      <c r="AM669" s="4">
        <v>195</v>
      </c>
      <c r="AN669" s="4" t="s">
        <v>155</v>
      </c>
      <c r="AO669" s="4">
        <v>2</v>
      </c>
      <c r="AP669" s="4">
        <v>0.86203703703703705</v>
      </c>
      <c r="AQ669" s="4">
        <v>47.163611000000003</v>
      </c>
      <c r="AR669" s="4">
        <v>-88.491006999999996</v>
      </c>
      <c r="AS669" s="4">
        <v>320.39999999999998</v>
      </c>
      <c r="AT669" s="4">
        <v>31.8</v>
      </c>
      <c r="AU669" s="4">
        <v>12</v>
      </c>
      <c r="AV669" s="4">
        <v>8</v>
      </c>
      <c r="AW669" s="4" t="s">
        <v>206</v>
      </c>
      <c r="AX669" s="4">
        <v>1.2</v>
      </c>
      <c r="AY669" s="4">
        <v>1.0302</v>
      </c>
      <c r="AZ669" s="4">
        <v>1.8963000000000001</v>
      </c>
      <c r="BA669" s="4">
        <v>14.023</v>
      </c>
      <c r="BB669" s="4">
        <v>12.62</v>
      </c>
      <c r="BC669" s="4">
        <v>0.9</v>
      </c>
      <c r="BD669" s="4">
        <v>16.443000000000001</v>
      </c>
      <c r="BE669" s="4">
        <v>1744.0930000000001</v>
      </c>
      <c r="BF669" s="4">
        <v>511.27300000000002</v>
      </c>
      <c r="BG669" s="4">
        <v>1.895</v>
      </c>
      <c r="BH669" s="4">
        <v>0</v>
      </c>
      <c r="BI669" s="4">
        <v>1.895</v>
      </c>
      <c r="BJ669" s="4">
        <v>1.4279999999999999</v>
      </c>
      <c r="BK669" s="4">
        <v>0</v>
      </c>
      <c r="BL669" s="4">
        <v>1.4279999999999999</v>
      </c>
      <c r="BM669" s="4">
        <v>160.26849999999999</v>
      </c>
      <c r="BQ669" s="4">
        <v>520.14099999999996</v>
      </c>
      <c r="BR669" s="4">
        <v>0.35319600000000001</v>
      </c>
      <c r="BS669" s="4">
        <v>-5</v>
      </c>
      <c r="BT669" s="4">
        <v>-0.11272799999999999</v>
      </c>
      <c r="BU669" s="4">
        <v>8.6312219999999993</v>
      </c>
      <c r="BV669" s="4">
        <v>-2.2771110000000001</v>
      </c>
    </row>
    <row r="670" spans="1:74" x14ac:dyDescent="0.25">
      <c r="A670" s="4">
        <v>42067</v>
      </c>
      <c r="B670" s="4">
        <v>2.7849537037037034E-2</v>
      </c>
      <c r="C670" s="4">
        <v>9.26</v>
      </c>
      <c r="D670" s="4">
        <v>4.3250000000000002</v>
      </c>
      <c r="E670" s="4">
        <v>43250.253810000002</v>
      </c>
      <c r="F670" s="4">
        <v>93.3</v>
      </c>
      <c r="G670" s="4">
        <v>-6.2</v>
      </c>
      <c r="H670" s="4">
        <v>21997.1</v>
      </c>
      <c r="J670" s="4">
        <v>3.8</v>
      </c>
      <c r="K670" s="4">
        <v>0.85829999999999995</v>
      </c>
      <c r="L670" s="4">
        <v>7.9481999999999999</v>
      </c>
      <c r="M670" s="4">
        <v>3.7122999999999999</v>
      </c>
      <c r="N670" s="4">
        <v>80.092399999999998</v>
      </c>
      <c r="O670" s="4">
        <v>0</v>
      </c>
      <c r="P670" s="4">
        <v>80.099999999999994</v>
      </c>
      <c r="Q670" s="4">
        <v>60.335700000000003</v>
      </c>
      <c r="R670" s="4">
        <v>0</v>
      </c>
      <c r="S670" s="4">
        <v>60.3</v>
      </c>
      <c r="T670" s="4">
        <v>21997.095399999998</v>
      </c>
      <c r="W670" s="4">
        <v>0</v>
      </c>
      <c r="X670" s="4">
        <v>3.2616999999999998</v>
      </c>
      <c r="Y670" s="4">
        <v>12.5</v>
      </c>
      <c r="Z670" s="4">
        <v>849</v>
      </c>
      <c r="AA670" s="4">
        <v>877</v>
      </c>
      <c r="AB670" s="4">
        <v>840</v>
      </c>
      <c r="AC670" s="4">
        <v>63</v>
      </c>
      <c r="AD670" s="4">
        <v>5.33</v>
      </c>
      <c r="AE670" s="4">
        <v>0.12</v>
      </c>
      <c r="AF670" s="4">
        <v>980</v>
      </c>
      <c r="AG670" s="4">
        <v>-15</v>
      </c>
      <c r="AH670" s="4">
        <v>12.729271000000001</v>
      </c>
      <c r="AI670" s="4">
        <v>10</v>
      </c>
      <c r="AJ670" s="4">
        <v>192</v>
      </c>
      <c r="AK670" s="4">
        <v>141</v>
      </c>
      <c r="AL670" s="4">
        <v>3.4</v>
      </c>
      <c r="AM670" s="4">
        <v>195</v>
      </c>
      <c r="AN670" s="4" t="s">
        <v>155</v>
      </c>
      <c r="AO670" s="4">
        <v>2</v>
      </c>
      <c r="AP670" s="4">
        <v>0.86204861111111108</v>
      </c>
      <c r="AQ670" s="4">
        <v>47.163584</v>
      </c>
      <c r="AR670" s="4">
        <v>-88.491185999999999</v>
      </c>
      <c r="AS670" s="4">
        <v>320</v>
      </c>
      <c r="AT670" s="4">
        <v>31.3</v>
      </c>
      <c r="AU670" s="4">
        <v>12</v>
      </c>
      <c r="AV670" s="4">
        <v>9</v>
      </c>
      <c r="AW670" s="4" t="s">
        <v>195</v>
      </c>
      <c r="AX670" s="4">
        <v>1.2</v>
      </c>
      <c r="AY670" s="4">
        <v>1</v>
      </c>
      <c r="AZ670" s="4">
        <v>1.7</v>
      </c>
      <c r="BA670" s="4">
        <v>14.023</v>
      </c>
      <c r="BB670" s="4">
        <v>12.58</v>
      </c>
      <c r="BC670" s="4">
        <v>0.9</v>
      </c>
      <c r="BD670" s="4">
        <v>16.504000000000001</v>
      </c>
      <c r="BE670" s="4">
        <v>1738.722</v>
      </c>
      <c r="BF670" s="4">
        <v>516.87400000000002</v>
      </c>
      <c r="BG670" s="4">
        <v>1.835</v>
      </c>
      <c r="BH670" s="4">
        <v>0</v>
      </c>
      <c r="BI670" s="4">
        <v>1.835</v>
      </c>
      <c r="BJ670" s="4">
        <v>1.3819999999999999</v>
      </c>
      <c r="BK670" s="4">
        <v>0</v>
      </c>
      <c r="BL670" s="4">
        <v>1.3819999999999999</v>
      </c>
      <c r="BM670" s="4">
        <v>159.12809999999999</v>
      </c>
      <c r="BQ670" s="4">
        <v>518.80200000000002</v>
      </c>
      <c r="BR670" s="4">
        <v>0.34760200000000002</v>
      </c>
      <c r="BS670" s="4">
        <v>-5</v>
      </c>
      <c r="BT670" s="4">
        <v>-0.112271</v>
      </c>
      <c r="BU670" s="4">
        <v>8.4945339999999998</v>
      </c>
      <c r="BV670" s="4">
        <v>-2.2678690000000001</v>
      </c>
    </row>
    <row r="671" spans="1:74" x14ac:dyDescent="0.25">
      <c r="A671" s="4">
        <v>42067</v>
      </c>
      <c r="B671" s="4">
        <v>2.7861111111111111E-2</v>
      </c>
      <c r="C671" s="4">
        <v>8.8859999999999992</v>
      </c>
      <c r="D671" s="4">
        <v>4.7835999999999999</v>
      </c>
      <c r="E671" s="4">
        <v>47835.7022</v>
      </c>
      <c r="F671" s="4">
        <v>90</v>
      </c>
      <c r="G671" s="4">
        <v>-6.1</v>
      </c>
      <c r="H671" s="4">
        <v>21767.8</v>
      </c>
      <c r="J671" s="4">
        <v>3.8</v>
      </c>
      <c r="K671" s="4">
        <v>0.85709999999999997</v>
      </c>
      <c r="L671" s="4">
        <v>7.6163999999999996</v>
      </c>
      <c r="M671" s="4">
        <v>4.1001000000000003</v>
      </c>
      <c r="N671" s="4">
        <v>77.162300000000002</v>
      </c>
      <c r="O671" s="4">
        <v>0</v>
      </c>
      <c r="P671" s="4">
        <v>77.2</v>
      </c>
      <c r="Q671" s="4">
        <v>58.128500000000003</v>
      </c>
      <c r="R671" s="4">
        <v>0</v>
      </c>
      <c r="S671" s="4">
        <v>58.1</v>
      </c>
      <c r="T671" s="4">
        <v>21767.7516</v>
      </c>
      <c r="W671" s="4">
        <v>0</v>
      </c>
      <c r="X671" s="4">
        <v>3.2570999999999999</v>
      </c>
      <c r="Y671" s="4">
        <v>12.4</v>
      </c>
      <c r="Z671" s="4">
        <v>850</v>
      </c>
      <c r="AA671" s="4">
        <v>877</v>
      </c>
      <c r="AB671" s="4">
        <v>840</v>
      </c>
      <c r="AC671" s="4">
        <v>63</v>
      </c>
      <c r="AD671" s="4">
        <v>5.33</v>
      </c>
      <c r="AE671" s="4">
        <v>0.12</v>
      </c>
      <c r="AF671" s="4">
        <v>980</v>
      </c>
      <c r="AG671" s="4">
        <v>-15</v>
      </c>
      <c r="AH671" s="4">
        <v>12.269729999999999</v>
      </c>
      <c r="AI671" s="4">
        <v>10</v>
      </c>
      <c r="AJ671" s="4">
        <v>191.7</v>
      </c>
      <c r="AK671" s="4">
        <v>141</v>
      </c>
      <c r="AL671" s="4">
        <v>3.4</v>
      </c>
      <c r="AM671" s="4">
        <v>195</v>
      </c>
      <c r="AN671" s="4" t="s">
        <v>155</v>
      </c>
      <c r="AO671" s="4">
        <v>2</v>
      </c>
      <c r="AP671" s="4">
        <v>0.86206018518518512</v>
      </c>
      <c r="AQ671" s="4">
        <v>47.163539</v>
      </c>
      <c r="AR671" s="4">
        <v>-88.491354999999999</v>
      </c>
      <c r="AS671" s="4">
        <v>319.7</v>
      </c>
      <c r="AT671" s="4">
        <v>30.9</v>
      </c>
      <c r="AU671" s="4">
        <v>12</v>
      </c>
      <c r="AV671" s="4">
        <v>10</v>
      </c>
      <c r="AW671" s="4" t="s">
        <v>195</v>
      </c>
      <c r="AX671" s="4">
        <v>1.2</v>
      </c>
      <c r="AY671" s="4">
        <v>1</v>
      </c>
      <c r="AZ671" s="4">
        <v>1.7</v>
      </c>
      <c r="BA671" s="4">
        <v>14.023</v>
      </c>
      <c r="BB671" s="4">
        <v>12.47</v>
      </c>
      <c r="BC671" s="4">
        <v>0.89</v>
      </c>
      <c r="BD671" s="4">
        <v>16.667999999999999</v>
      </c>
      <c r="BE671" s="4">
        <v>1662.1479999999999</v>
      </c>
      <c r="BF671" s="4">
        <v>569.505</v>
      </c>
      <c r="BG671" s="4">
        <v>1.7629999999999999</v>
      </c>
      <c r="BH671" s="4">
        <v>0</v>
      </c>
      <c r="BI671" s="4">
        <v>1.7629999999999999</v>
      </c>
      <c r="BJ671" s="4">
        <v>1.3280000000000001</v>
      </c>
      <c r="BK671" s="4">
        <v>0</v>
      </c>
      <c r="BL671" s="4">
        <v>1.3280000000000001</v>
      </c>
      <c r="BM671" s="4">
        <v>157.0925</v>
      </c>
      <c r="BQ671" s="4">
        <v>516.83299999999997</v>
      </c>
      <c r="BR671" s="4">
        <v>0.36997999999999998</v>
      </c>
      <c r="BS671" s="4">
        <v>-5</v>
      </c>
      <c r="BT671" s="4">
        <v>-0.11246100000000001</v>
      </c>
      <c r="BU671" s="4">
        <v>9.0413870000000003</v>
      </c>
      <c r="BV671" s="4">
        <v>-2.271703</v>
      </c>
    </row>
    <row r="672" spans="1:74" x14ac:dyDescent="0.25">
      <c r="A672" s="4">
        <v>42067</v>
      </c>
      <c r="B672" s="4">
        <v>2.7872685185185181E-2</v>
      </c>
      <c r="C672" s="4">
        <v>8.4740000000000002</v>
      </c>
      <c r="D672" s="4">
        <v>5.4770000000000003</v>
      </c>
      <c r="E672" s="4">
        <v>54769.821279999996</v>
      </c>
      <c r="F672" s="4">
        <v>88.8</v>
      </c>
      <c r="G672" s="4">
        <v>-6.1</v>
      </c>
      <c r="H672" s="4">
        <v>21817.7</v>
      </c>
      <c r="J672" s="4">
        <v>3.8</v>
      </c>
      <c r="K672" s="4">
        <v>0.85370000000000001</v>
      </c>
      <c r="L672" s="4">
        <v>7.2340999999999998</v>
      </c>
      <c r="M672" s="4">
        <v>4.6755000000000004</v>
      </c>
      <c r="N672" s="4">
        <v>75.820400000000006</v>
      </c>
      <c r="O672" s="4">
        <v>0</v>
      </c>
      <c r="P672" s="4">
        <v>75.8</v>
      </c>
      <c r="Q672" s="4">
        <v>57.122100000000003</v>
      </c>
      <c r="R672" s="4">
        <v>0</v>
      </c>
      <c r="S672" s="4">
        <v>57.1</v>
      </c>
      <c r="T672" s="4">
        <v>21817.732400000001</v>
      </c>
      <c r="W672" s="4">
        <v>0</v>
      </c>
      <c r="X672" s="4">
        <v>3.2439</v>
      </c>
      <c r="Y672" s="4">
        <v>12.5</v>
      </c>
      <c r="Z672" s="4">
        <v>849</v>
      </c>
      <c r="AA672" s="4">
        <v>877</v>
      </c>
      <c r="AB672" s="4">
        <v>838</v>
      </c>
      <c r="AC672" s="4">
        <v>63.3</v>
      </c>
      <c r="AD672" s="4">
        <v>5.35</v>
      </c>
      <c r="AE672" s="4">
        <v>0.12</v>
      </c>
      <c r="AF672" s="4">
        <v>980</v>
      </c>
      <c r="AG672" s="4">
        <v>-15</v>
      </c>
      <c r="AH672" s="4">
        <v>12.731268999999999</v>
      </c>
      <c r="AI672" s="4">
        <v>10</v>
      </c>
      <c r="AJ672" s="4">
        <v>191.3</v>
      </c>
      <c r="AK672" s="4">
        <v>141</v>
      </c>
      <c r="AL672" s="4">
        <v>3.5</v>
      </c>
      <c r="AM672" s="4">
        <v>195</v>
      </c>
      <c r="AN672" s="4" t="s">
        <v>155</v>
      </c>
      <c r="AO672" s="4">
        <v>2</v>
      </c>
      <c r="AP672" s="4">
        <v>0.86207175925925927</v>
      </c>
      <c r="AQ672" s="4">
        <v>47.163473000000003</v>
      </c>
      <c r="AR672" s="4">
        <v>-88.491510000000005</v>
      </c>
      <c r="AS672" s="4">
        <v>319.7</v>
      </c>
      <c r="AT672" s="4">
        <v>30.3</v>
      </c>
      <c r="AU672" s="4">
        <v>12</v>
      </c>
      <c r="AV672" s="4">
        <v>10</v>
      </c>
      <c r="AW672" s="4" t="s">
        <v>195</v>
      </c>
      <c r="AX672" s="4">
        <v>1.5396000000000001</v>
      </c>
      <c r="AY672" s="4">
        <v>1</v>
      </c>
      <c r="AZ672" s="4">
        <v>2.0396000000000001</v>
      </c>
      <c r="BA672" s="4">
        <v>14.023</v>
      </c>
      <c r="BB672" s="4">
        <v>12.15</v>
      </c>
      <c r="BC672" s="4">
        <v>0.87</v>
      </c>
      <c r="BD672" s="4">
        <v>17.143000000000001</v>
      </c>
      <c r="BE672" s="4">
        <v>1556.4549999999999</v>
      </c>
      <c r="BF672" s="4">
        <v>640.26099999999997</v>
      </c>
      <c r="BG672" s="4">
        <v>1.708</v>
      </c>
      <c r="BH672" s="4">
        <v>0</v>
      </c>
      <c r="BI672" s="4">
        <v>1.708</v>
      </c>
      <c r="BJ672" s="4">
        <v>1.2869999999999999</v>
      </c>
      <c r="BK672" s="4">
        <v>0</v>
      </c>
      <c r="BL672" s="4">
        <v>1.2869999999999999</v>
      </c>
      <c r="BM672" s="4">
        <v>155.23320000000001</v>
      </c>
      <c r="BQ672" s="4">
        <v>507.48200000000003</v>
      </c>
      <c r="BR672" s="4">
        <v>0.392432</v>
      </c>
      <c r="BS672" s="4">
        <v>-5</v>
      </c>
      <c r="BT672" s="4">
        <v>-0.111537</v>
      </c>
      <c r="BU672" s="4">
        <v>9.5900470000000002</v>
      </c>
      <c r="BV672" s="4">
        <v>-2.2530570000000001</v>
      </c>
    </row>
    <row r="673" spans="1:74" x14ac:dyDescent="0.25">
      <c r="A673" s="4">
        <v>42067</v>
      </c>
      <c r="B673" s="4">
        <v>2.7884259259259261E-2</v>
      </c>
      <c r="C673" s="4">
        <v>8.4079999999999995</v>
      </c>
      <c r="D673" s="4">
        <v>5.5910000000000002</v>
      </c>
      <c r="E673" s="4">
        <v>55909.82301</v>
      </c>
      <c r="F673" s="4">
        <v>88.5</v>
      </c>
      <c r="G673" s="4">
        <v>-6.1</v>
      </c>
      <c r="H673" s="4">
        <v>21988.6</v>
      </c>
      <c r="J673" s="4">
        <v>3.8</v>
      </c>
      <c r="K673" s="4">
        <v>0.85289999999999999</v>
      </c>
      <c r="L673" s="4">
        <v>7.1708999999999996</v>
      </c>
      <c r="M673" s="4">
        <v>4.7683999999999997</v>
      </c>
      <c r="N673" s="4">
        <v>75.479399999999998</v>
      </c>
      <c r="O673" s="4">
        <v>0</v>
      </c>
      <c r="P673" s="4">
        <v>75.5</v>
      </c>
      <c r="Q673" s="4">
        <v>56.877800000000001</v>
      </c>
      <c r="R673" s="4">
        <v>0</v>
      </c>
      <c r="S673" s="4">
        <v>56.9</v>
      </c>
      <c r="T673" s="4">
        <v>21988.6096</v>
      </c>
      <c r="W673" s="4">
        <v>0</v>
      </c>
      <c r="X673" s="4">
        <v>3.2408999999999999</v>
      </c>
      <c r="Y673" s="4">
        <v>12.5</v>
      </c>
      <c r="Z673" s="4">
        <v>849</v>
      </c>
      <c r="AA673" s="4">
        <v>878</v>
      </c>
      <c r="AB673" s="4">
        <v>838</v>
      </c>
      <c r="AC673" s="4">
        <v>64</v>
      </c>
      <c r="AD673" s="4">
        <v>5.42</v>
      </c>
      <c r="AE673" s="4">
        <v>0.12</v>
      </c>
      <c r="AF673" s="4">
        <v>980</v>
      </c>
      <c r="AG673" s="4">
        <v>-15</v>
      </c>
      <c r="AH673" s="4">
        <v>12</v>
      </c>
      <c r="AI673" s="4">
        <v>10</v>
      </c>
      <c r="AJ673" s="4">
        <v>191.7</v>
      </c>
      <c r="AK673" s="4">
        <v>141</v>
      </c>
      <c r="AL673" s="4">
        <v>3.5</v>
      </c>
      <c r="AM673" s="4">
        <v>195</v>
      </c>
      <c r="AN673" s="4" t="s">
        <v>155</v>
      </c>
      <c r="AO673" s="4">
        <v>2</v>
      </c>
      <c r="AP673" s="4">
        <v>0.86208333333333342</v>
      </c>
      <c r="AQ673" s="4">
        <v>47.163390999999997</v>
      </c>
      <c r="AR673" s="4">
        <v>-88.491645000000005</v>
      </c>
      <c r="AS673" s="4">
        <v>319.5</v>
      </c>
      <c r="AT673" s="4">
        <v>30.2</v>
      </c>
      <c r="AU673" s="4">
        <v>12</v>
      </c>
      <c r="AV673" s="4">
        <v>10</v>
      </c>
      <c r="AW673" s="4" t="s">
        <v>195</v>
      </c>
      <c r="AX673" s="4">
        <v>1.6849000000000001</v>
      </c>
      <c r="AY673" s="4">
        <v>1.5094000000000001</v>
      </c>
      <c r="AZ673" s="4">
        <v>2.5245000000000002</v>
      </c>
      <c r="BA673" s="4">
        <v>14.023</v>
      </c>
      <c r="BB673" s="4">
        <v>12.09</v>
      </c>
      <c r="BC673" s="4">
        <v>0.86</v>
      </c>
      <c r="BD673" s="4">
        <v>17.25</v>
      </c>
      <c r="BE673" s="4">
        <v>1537.732</v>
      </c>
      <c r="BF673" s="4">
        <v>650.81799999999998</v>
      </c>
      <c r="BG673" s="4">
        <v>1.6950000000000001</v>
      </c>
      <c r="BH673" s="4">
        <v>0</v>
      </c>
      <c r="BI673" s="4">
        <v>1.6950000000000001</v>
      </c>
      <c r="BJ673" s="4">
        <v>1.2769999999999999</v>
      </c>
      <c r="BK673" s="4">
        <v>0</v>
      </c>
      <c r="BL673" s="4">
        <v>1.2769999999999999</v>
      </c>
      <c r="BM673" s="4">
        <v>155.92910000000001</v>
      </c>
      <c r="BQ673" s="4">
        <v>505.33199999999999</v>
      </c>
      <c r="BR673" s="4">
        <v>0.41587600000000002</v>
      </c>
      <c r="BS673" s="4">
        <v>-5</v>
      </c>
      <c r="BT673" s="4">
        <v>-0.113</v>
      </c>
      <c r="BU673" s="4">
        <v>10.162972999999999</v>
      </c>
      <c r="BV673" s="4">
        <v>-2.2826</v>
      </c>
    </row>
    <row r="674" spans="1:74" x14ac:dyDescent="0.25">
      <c r="A674" s="4">
        <v>42067</v>
      </c>
      <c r="B674" s="4">
        <v>2.7895833333333332E-2</v>
      </c>
      <c r="C674" s="4">
        <v>8.82</v>
      </c>
      <c r="D674" s="4">
        <v>5.1811999999999996</v>
      </c>
      <c r="E674" s="4">
        <v>51812.465750000003</v>
      </c>
      <c r="F674" s="4">
        <v>88.6</v>
      </c>
      <c r="G674" s="4">
        <v>-6.2</v>
      </c>
      <c r="H674" s="4">
        <v>22309.7</v>
      </c>
      <c r="J674" s="4">
        <v>3.8</v>
      </c>
      <c r="K674" s="4">
        <v>0.85340000000000005</v>
      </c>
      <c r="L674" s="4">
        <v>7.5270000000000001</v>
      </c>
      <c r="M674" s="4">
        <v>4.4215999999999998</v>
      </c>
      <c r="N674" s="4">
        <v>75.572100000000006</v>
      </c>
      <c r="O674" s="4">
        <v>0</v>
      </c>
      <c r="P674" s="4">
        <v>75.599999999999994</v>
      </c>
      <c r="Q674" s="4">
        <v>56.947600000000001</v>
      </c>
      <c r="R674" s="4">
        <v>0</v>
      </c>
      <c r="S674" s="4">
        <v>56.9</v>
      </c>
      <c r="T674" s="4">
        <v>22309.6594</v>
      </c>
      <c r="W674" s="4">
        <v>0</v>
      </c>
      <c r="X674" s="4">
        <v>3.2429000000000001</v>
      </c>
      <c r="Y674" s="4">
        <v>12.4</v>
      </c>
      <c r="Z674" s="4">
        <v>850</v>
      </c>
      <c r="AA674" s="4">
        <v>879</v>
      </c>
      <c r="AB674" s="4">
        <v>840</v>
      </c>
      <c r="AC674" s="4">
        <v>64</v>
      </c>
      <c r="AD674" s="4">
        <v>5.42</v>
      </c>
      <c r="AE674" s="4">
        <v>0.12</v>
      </c>
      <c r="AF674" s="4">
        <v>980</v>
      </c>
      <c r="AG674" s="4">
        <v>-15</v>
      </c>
      <c r="AH674" s="4">
        <v>12</v>
      </c>
      <c r="AI674" s="4">
        <v>10</v>
      </c>
      <c r="AJ674" s="4">
        <v>191</v>
      </c>
      <c r="AK674" s="4">
        <v>140.69999999999999</v>
      </c>
      <c r="AL674" s="4">
        <v>3.9</v>
      </c>
      <c r="AM674" s="4">
        <v>195</v>
      </c>
      <c r="AN674" s="4" t="s">
        <v>155</v>
      </c>
      <c r="AO674" s="4">
        <v>2</v>
      </c>
      <c r="AP674" s="4">
        <v>0.86209490740740735</v>
      </c>
      <c r="AQ674" s="4">
        <v>47.163291000000001</v>
      </c>
      <c r="AR674" s="4">
        <v>-88.491757000000007</v>
      </c>
      <c r="AS674" s="4">
        <v>319.39999999999998</v>
      </c>
      <c r="AT674" s="4">
        <v>30.5</v>
      </c>
      <c r="AU674" s="4">
        <v>12</v>
      </c>
      <c r="AV674" s="4">
        <v>10</v>
      </c>
      <c r="AW674" s="4" t="s">
        <v>195</v>
      </c>
      <c r="AX674" s="4">
        <v>1.8697999999999999</v>
      </c>
      <c r="AY674" s="4">
        <v>2.1943000000000001</v>
      </c>
      <c r="AZ674" s="4">
        <v>3.1943000000000001</v>
      </c>
      <c r="BA674" s="4">
        <v>14.023</v>
      </c>
      <c r="BB674" s="4">
        <v>12.12</v>
      </c>
      <c r="BC674" s="4">
        <v>0.86</v>
      </c>
      <c r="BD674" s="4">
        <v>17.18</v>
      </c>
      <c r="BE674" s="4">
        <v>1609.383</v>
      </c>
      <c r="BF674" s="4">
        <v>601.71900000000005</v>
      </c>
      <c r="BG674" s="4">
        <v>1.6919999999999999</v>
      </c>
      <c r="BH674" s="4">
        <v>0</v>
      </c>
      <c r="BI674" s="4">
        <v>1.6919999999999999</v>
      </c>
      <c r="BJ674" s="4">
        <v>1.2749999999999999</v>
      </c>
      <c r="BK674" s="4">
        <v>0</v>
      </c>
      <c r="BL674" s="4">
        <v>1.2749999999999999</v>
      </c>
      <c r="BM674" s="4">
        <v>157.7424</v>
      </c>
      <c r="BQ674" s="4">
        <v>504.15499999999997</v>
      </c>
      <c r="BR674" s="4">
        <v>0.510266</v>
      </c>
      <c r="BS674" s="4">
        <v>-5</v>
      </c>
      <c r="BT674" s="4">
        <v>-0.112467</v>
      </c>
      <c r="BU674" s="4">
        <v>12.469619</v>
      </c>
      <c r="BV674" s="4">
        <v>-2.2718240000000001</v>
      </c>
    </row>
    <row r="675" spans="1:74" x14ac:dyDescent="0.25">
      <c r="A675" s="4">
        <v>42067</v>
      </c>
      <c r="B675" s="4">
        <v>2.7907407407407409E-2</v>
      </c>
      <c r="C675" s="4">
        <v>9.0239999999999991</v>
      </c>
      <c r="D675" s="4">
        <v>4.6839000000000004</v>
      </c>
      <c r="E675" s="4">
        <v>46839.04376</v>
      </c>
      <c r="F675" s="4">
        <v>89.3</v>
      </c>
      <c r="G675" s="4">
        <v>-6.2</v>
      </c>
      <c r="H675" s="4">
        <v>22281.5</v>
      </c>
      <c r="J675" s="4">
        <v>3.8</v>
      </c>
      <c r="K675" s="4">
        <v>0.85660000000000003</v>
      </c>
      <c r="L675" s="4">
        <v>7.7301000000000002</v>
      </c>
      <c r="M675" s="4">
        <v>4.0122999999999998</v>
      </c>
      <c r="N675" s="4">
        <v>76.462599999999995</v>
      </c>
      <c r="O675" s="4">
        <v>0</v>
      </c>
      <c r="P675" s="4">
        <v>76.5</v>
      </c>
      <c r="Q675" s="4">
        <v>57.618600000000001</v>
      </c>
      <c r="R675" s="4">
        <v>0</v>
      </c>
      <c r="S675" s="4">
        <v>57.6</v>
      </c>
      <c r="T675" s="4">
        <v>22281.541799999999</v>
      </c>
      <c r="W675" s="4">
        <v>0</v>
      </c>
      <c r="X675" s="4">
        <v>3.2551000000000001</v>
      </c>
      <c r="Y675" s="4">
        <v>12.5</v>
      </c>
      <c r="Z675" s="4">
        <v>850</v>
      </c>
      <c r="AA675" s="4">
        <v>878</v>
      </c>
      <c r="AB675" s="4">
        <v>839</v>
      </c>
      <c r="AC675" s="4">
        <v>64</v>
      </c>
      <c r="AD675" s="4">
        <v>5.42</v>
      </c>
      <c r="AE675" s="4">
        <v>0.12</v>
      </c>
      <c r="AF675" s="4">
        <v>980</v>
      </c>
      <c r="AG675" s="4">
        <v>-15</v>
      </c>
      <c r="AH675" s="4">
        <v>12</v>
      </c>
      <c r="AI675" s="4">
        <v>10</v>
      </c>
      <c r="AJ675" s="4">
        <v>191</v>
      </c>
      <c r="AK675" s="4">
        <v>140</v>
      </c>
      <c r="AL675" s="4">
        <v>3.9</v>
      </c>
      <c r="AM675" s="4">
        <v>195</v>
      </c>
      <c r="AN675" s="4" t="s">
        <v>155</v>
      </c>
      <c r="AO675" s="4">
        <v>2</v>
      </c>
      <c r="AP675" s="4">
        <v>0.8621064814814815</v>
      </c>
      <c r="AQ675" s="4">
        <v>47.163186000000003</v>
      </c>
      <c r="AR675" s="4">
        <v>-88.491856999999996</v>
      </c>
      <c r="AS675" s="4">
        <v>319.3</v>
      </c>
      <c r="AT675" s="4">
        <v>31.2</v>
      </c>
      <c r="AU675" s="4">
        <v>12</v>
      </c>
      <c r="AV675" s="4">
        <v>10</v>
      </c>
      <c r="AW675" s="4" t="s">
        <v>195</v>
      </c>
      <c r="AX675" s="4">
        <v>1.3057000000000001</v>
      </c>
      <c r="AY675" s="4">
        <v>2.1301999999999999</v>
      </c>
      <c r="AZ675" s="4">
        <v>2.5358999999999998</v>
      </c>
      <c r="BA675" s="4">
        <v>14.023</v>
      </c>
      <c r="BB675" s="4">
        <v>12.41</v>
      </c>
      <c r="BC675" s="4">
        <v>0.88</v>
      </c>
      <c r="BD675" s="4">
        <v>16.739000000000001</v>
      </c>
      <c r="BE675" s="4">
        <v>1677.6189999999999</v>
      </c>
      <c r="BF675" s="4">
        <v>554.21100000000001</v>
      </c>
      <c r="BG675" s="4">
        <v>1.738</v>
      </c>
      <c r="BH675" s="4">
        <v>0</v>
      </c>
      <c r="BI675" s="4">
        <v>1.738</v>
      </c>
      <c r="BJ675" s="4">
        <v>1.31</v>
      </c>
      <c r="BK675" s="4">
        <v>0</v>
      </c>
      <c r="BL675" s="4">
        <v>1.31</v>
      </c>
      <c r="BM675" s="4">
        <v>159.90870000000001</v>
      </c>
      <c r="BQ675" s="4">
        <v>513.65499999999997</v>
      </c>
      <c r="BR675" s="4">
        <v>0.51329999999999998</v>
      </c>
      <c r="BS675" s="4">
        <v>-5</v>
      </c>
      <c r="BT675" s="4">
        <v>-0.11153200000000001</v>
      </c>
      <c r="BU675" s="4">
        <v>12.543768999999999</v>
      </c>
      <c r="BV675" s="4">
        <v>-2.2529460000000001</v>
      </c>
    </row>
    <row r="676" spans="1:74" x14ac:dyDescent="0.25">
      <c r="A676" s="4">
        <v>42067</v>
      </c>
      <c r="B676" s="4">
        <v>2.7918981481481479E-2</v>
      </c>
      <c r="C676" s="4">
        <v>9.0399999999999991</v>
      </c>
      <c r="D676" s="4">
        <v>4.6109</v>
      </c>
      <c r="E676" s="4">
        <v>46108.986250000002</v>
      </c>
      <c r="F676" s="4">
        <v>104.4</v>
      </c>
      <c r="G676" s="4">
        <v>-6.2</v>
      </c>
      <c r="H676" s="4">
        <v>22215.599999999999</v>
      </c>
      <c r="J676" s="4">
        <v>3.8</v>
      </c>
      <c r="K676" s="4">
        <v>0.85719999999999996</v>
      </c>
      <c r="L676" s="4">
        <v>7.7491000000000003</v>
      </c>
      <c r="M676" s="4">
        <v>3.9525000000000001</v>
      </c>
      <c r="N676" s="4">
        <v>89.503100000000003</v>
      </c>
      <c r="O676" s="4">
        <v>0</v>
      </c>
      <c r="P676" s="4">
        <v>89.5</v>
      </c>
      <c r="Q676" s="4">
        <v>67.445400000000006</v>
      </c>
      <c r="R676" s="4">
        <v>0</v>
      </c>
      <c r="S676" s="4">
        <v>67.400000000000006</v>
      </c>
      <c r="T676" s="4">
        <v>22215.591899999999</v>
      </c>
      <c r="W676" s="4">
        <v>0</v>
      </c>
      <c r="X676" s="4">
        <v>3.2574000000000001</v>
      </c>
      <c r="Y676" s="4">
        <v>12.3</v>
      </c>
      <c r="Z676" s="4">
        <v>851</v>
      </c>
      <c r="AA676" s="4">
        <v>880</v>
      </c>
      <c r="AB676" s="4">
        <v>840</v>
      </c>
      <c r="AC676" s="4">
        <v>64</v>
      </c>
      <c r="AD676" s="4">
        <v>5.42</v>
      </c>
      <c r="AE676" s="4">
        <v>0.12</v>
      </c>
      <c r="AF676" s="4">
        <v>980</v>
      </c>
      <c r="AG676" s="4">
        <v>-15</v>
      </c>
      <c r="AH676" s="4">
        <v>12</v>
      </c>
      <c r="AI676" s="4">
        <v>10</v>
      </c>
      <c r="AJ676" s="4">
        <v>190.7</v>
      </c>
      <c r="AK676" s="4">
        <v>140</v>
      </c>
      <c r="AL676" s="4">
        <v>3.7</v>
      </c>
      <c r="AM676" s="4">
        <v>195</v>
      </c>
      <c r="AN676" s="4" t="s">
        <v>155</v>
      </c>
      <c r="AO676" s="4">
        <v>2</v>
      </c>
      <c r="AP676" s="4">
        <v>0.86211805555555554</v>
      </c>
      <c r="AQ676" s="4">
        <v>47.163060000000002</v>
      </c>
      <c r="AR676" s="4">
        <v>-88.491909000000007</v>
      </c>
      <c r="AS676" s="4">
        <v>319.2</v>
      </c>
      <c r="AT676" s="4">
        <v>32.700000000000003</v>
      </c>
      <c r="AU676" s="4">
        <v>12</v>
      </c>
      <c r="AV676" s="4">
        <v>10</v>
      </c>
      <c r="AW676" s="4" t="s">
        <v>195</v>
      </c>
      <c r="AX676" s="4">
        <v>1.4547000000000001</v>
      </c>
      <c r="AY676" s="4">
        <v>2.1</v>
      </c>
      <c r="AZ676" s="4">
        <v>2.5697999999999999</v>
      </c>
      <c r="BA676" s="4">
        <v>14.023</v>
      </c>
      <c r="BB676" s="4">
        <v>12.47</v>
      </c>
      <c r="BC676" s="4">
        <v>0.89</v>
      </c>
      <c r="BD676" s="4">
        <v>16.658000000000001</v>
      </c>
      <c r="BE676" s="4">
        <v>1687.4839999999999</v>
      </c>
      <c r="BF676" s="4">
        <v>547.81500000000005</v>
      </c>
      <c r="BG676" s="4">
        <v>2.0409999999999999</v>
      </c>
      <c r="BH676" s="4">
        <v>0</v>
      </c>
      <c r="BI676" s="4">
        <v>2.0409999999999999</v>
      </c>
      <c r="BJ676" s="4">
        <v>1.538</v>
      </c>
      <c r="BK676" s="4">
        <v>0</v>
      </c>
      <c r="BL676" s="4">
        <v>1.538</v>
      </c>
      <c r="BM676" s="4">
        <v>159.9796</v>
      </c>
      <c r="BQ676" s="4">
        <v>515.76700000000005</v>
      </c>
      <c r="BR676" s="4">
        <v>0.54228600000000005</v>
      </c>
      <c r="BS676" s="4">
        <v>-5</v>
      </c>
      <c r="BT676" s="4">
        <v>-0.11433</v>
      </c>
      <c r="BU676" s="4">
        <v>13.252114000000001</v>
      </c>
      <c r="BV676" s="4">
        <v>-2.309466</v>
      </c>
    </row>
    <row r="677" spans="1:74" x14ac:dyDescent="0.25">
      <c r="A677" s="4">
        <v>42067</v>
      </c>
      <c r="B677" s="4">
        <v>2.7930555555555556E-2</v>
      </c>
      <c r="C677" s="4">
        <v>8.9670000000000005</v>
      </c>
      <c r="D677" s="4">
        <v>4.6100000000000003</v>
      </c>
      <c r="E677" s="4">
        <v>46100.395190000003</v>
      </c>
      <c r="F677" s="4">
        <v>123</v>
      </c>
      <c r="G677" s="4">
        <v>-6.2</v>
      </c>
      <c r="H677" s="4">
        <v>22303.1</v>
      </c>
      <c r="J677" s="4">
        <v>3.8</v>
      </c>
      <c r="K677" s="4">
        <v>0.85780000000000001</v>
      </c>
      <c r="L677" s="4">
        <v>7.6913</v>
      </c>
      <c r="M677" s="4">
        <v>3.9542999999999999</v>
      </c>
      <c r="N677" s="4">
        <v>105.4761</v>
      </c>
      <c r="O677" s="4">
        <v>0</v>
      </c>
      <c r="P677" s="4">
        <v>105.5</v>
      </c>
      <c r="Q677" s="4">
        <v>79.481899999999996</v>
      </c>
      <c r="R677" s="4">
        <v>0</v>
      </c>
      <c r="S677" s="4">
        <v>79.5</v>
      </c>
      <c r="T677" s="4">
        <v>22303.1</v>
      </c>
      <c r="W677" s="4">
        <v>0</v>
      </c>
      <c r="X677" s="4">
        <v>3.2595000000000001</v>
      </c>
      <c r="Y677" s="4">
        <v>12.1</v>
      </c>
      <c r="Z677" s="4">
        <v>853</v>
      </c>
      <c r="AA677" s="4">
        <v>883</v>
      </c>
      <c r="AB677" s="4">
        <v>841</v>
      </c>
      <c r="AC677" s="4">
        <v>64</v>
      </c>
      <c r="AD677" s="4">
        <v>5.42</v>
      </c>
      <c r="AE677" s="4">
        <v>0.12</v>
      </c>
      <c r="AF677" s="4">
        <v>980</v>
      </c>
      <c r="AG677" s="4">
        <v>-15</v>
      </c>
      <c r="AH677" s="4">
        <v>12</v>
      </c>
      <c r="AI677" s="4">
        <v>10</v>
      </c>
      <c r="AJ677" s="4">
        <v>190</v>
      </c>
      <c r="AK677" s="4">
        <v>140</v>
      </c>
      <c r="AL677" s="4">
        <v>3.9</v>
      </c>
      <c r="AM677" s="4">
        <v>195</v>
      </c>
      <c r="AN677" s="4" t="s">
        <v>155</v>
      </c>
      <c r="AO677" s="4">
        <v>2</v>
      </c>
      <c r="AP677" s="4">
        <v>0.86212962962962969</v>
      </c>
      <c r="AQ677" s="4">
        <v>47.162917</v>
      </c>
      <c r="AR677" s="4">
        <v>-88.491928000000001</v>
      </c>
      <c r="AS677" s="4">
        <v>319.3</v>
      </c>
      <c r="AT677" s="4">
        <v>34</v>
      </c>
      <c r="AU677" s="4">
        <v>12</v>
      </c>
      <c r="AV677" s="4">
        <v>10</v>
      </c>
      <c r="AW677" s="4" t="s">
        <v>195</v>
      </c>
      <c r="AX677" s="4">
        <v>1.5848150000000001</v>
      </c>
      <c r="AY677" s="4">
        <v>2.184815</v>
      </c>
      <c r="AZ677" s="4">
        <v>2.684815</v>
      </c>
      <c r="BA677" s="4">
        <v>14.023</v>
      </c>
      <c r="BB677" s="4">
        <v>12.51</v>
      </c>
      <c r="BC677" s="4">
        <v>0.89</v>
      </c>
      <c r="BD677" s="4">
        <v>16.584</v>
      </c>
      <c r="BE677" s="4">
        <v>1680.615</v>
      </c>
      <c r="BF677" s="4">
        <v>549.93600000000004</v>
      </c>
      <c r="BG677" s="4">
        <v>2.4140000000000001</v>
      </c>
      <c r="BH677" s="4">
        <v>0</v>
      </c>
      <c r="BI677" s="4">
        <v>2.4140000000000001</v>
      </c>
      <c r="BJ677" s="4">
        <v>1.819</v>
      </c>
      <c r="BK677" s="4">
        <v>0</v>
      </c>
      <c r="BL677" s="4">
        <v>1.819</v>
      </c>
      <c r="BM677" s="4">
        <v>161.15880000000001</v>
      </c>
      <c r="BQ677" s="4">
        <v>517.86</v>
      </c>
      <c r="BR677" s="4">
        <v>0.51563700000000001</v>
      </c>
      <c r="BS677" s="4">
        <v>-5</v>
      </c>
      <c r="BT677" s="4">
        <v>-0.11880400000000001</v>
      </c>
      <c r="BU677" s="4">
        <v>12.600882</v>
      </c>
      <c r="BV677" s="4">
        <v>-2.3998499999999998</v>
      </c>
    </row>
    <row r="678" spans="1:74" x14ac:dyDescent="0.25">
      <c r="A678" s="4">
        <v>42067</v>
      </c>
      <c r="B678" s="4">
        <v>2.7942129629629626E-2</v>
      </c>
      <c r="C678" s="4">
        <v>9.0139999999999993</v>
      </c>
      <c r="D678" s="4">
        <v>4.5259999999999998</v>
      </c>
      <c r="E678" s="4">
        <v>45259.647649999999</v>
      </c>
      <c r="F678" s="4">
        <v>140.9</v>
      </c>
      <c r="G678" s="4">
        <v>-6.2</v>
      </c>
      <c r="H678" s="4">
        <v>22350.6</v>
      </c>
      <c r="J678" s="4">
        <v>3.8</v>
      </c>
      <c r="K678" s="4">
        <v>0.85799999999999998</v>
      </c>
      <c r="L678" s="4">
        <v>7.7335000000000003</v>
      </c>
      <c r="M678" s="4">
        <v>3.8832</v>
      </c>
      <c r="N678" s="4">
        <v>120.8579</v>
      </c>
      <c r="O678" s="4">
        <v>0</v>
      </c>
      <c r="P678" s="4">
        <v>120.9</v>
      </c>
      <c r="Q678" s="4">
        <v>91.072800000000001</v>
      </c>
      <c r="R678" s="4">
        <v>0</v>
      </c>
      <c r="S678" s="4">
        <v>91.1</v>
      </c>
      <c r="T678" s="4">
        <v>22350.577700000002</v>
      </c>
      <c r="W678" s="4">
        <v>0</v>
      </c>
      <c r="X678" s="4">
        <v>3.2603</v>
      </c>
      <c r="Y678" s="4">
        <v>12</v>
      </c>
      <c r="Z678" s="4">
        <v>854</v>
      </c>
      <c r="AA678" s="4">
        <v>884</v>
      </c>
      <c r="AB678" s="4">
        <v>842</v>
      </c>
      <c r="AC678" s="4">
        <v>64</v>
      </c>
      <c r="AD678" s="4">
        <v>5.42</v>
      </c>
      <c r="AE678" s="4">
        <v>0.12</v>
      </c>
      <c r="AF678" s="4">
        <v>980</v>
      </c>
      <c r="AG678" s="4">
        <v>-15</v>
      </c>
      <c r="AH678" s="4">
        <v>12</v>
      </c>
      <c r="AI678" s="4">
        <v>10</v>
      </c>
      <c r="AJ678" s="4">
        <v>190</v>
      </c>
      <c r="AK678" s="4">
        <v>140</v>
      </c>
      <c r="AL678" s="4">
        <v>3.3</v>
      </c>
      <c r="AM678" s="4">
        <v>195</v>
      </c>
      <c r="AN678" s="4" t="s">
        <v>155</v>
      </c>
      <c r="AO678" s="4">
        <v>2</v>
      </c>
      <c r="AP678" s="4">
        <v>0.86214120370370362</v>
      </c>
      <c r="AQ678" s="4">
        <v>47.162646000000002</v>
      </c>
      <c r="AR678" s="4">
        <v>-88.491911000000002</v>
      </c>
      <c r="AS678" s="4">
        <v>319.5</v>
      </c>
      <c r="AT678" s="4">
        <v>35.1</v>
      </c>
      <c r="AU678" s="4">
        <v>12</v>
      </c>
      <c r="AV678" s="4">
        <v>10</v>
      </c>
      <c r="AW678" s="4" t="s">
        <v>195</v>
      </c>
      <c r="AX678" s="4">
        <v>1.6</v>
      </c>
      <c r="AY678" s="4">
        <v>2.1151149999999999</v>
      </c>
      <c r="AZ678" s="4">
        <v>2.6151149999999999</v>
      </c>
      <c r="BA678" s="4">
        <v>14.023</v>
      </c>
      <c r="BB678" s="4">
        <v>12.55</v>
      </c>
      <c r="BC678" s="4">
        <v>0.89</v>
      </c>
      <c r="BD678" s="4">
        <v>16.553000000000001</v>
      </c>
      <c r="BE678" s="4">
        <v>1692.788</v>
      </c>
      <c r="BF678" s="4">
        <v>540.995</v>
      </c>
      <c r="BG678" s="4">
        <v>2.77</v>
      </c>
      <c r="BH678" s="4">
        <v>0</v>
      </c>
      <c r="BI678" s="4">
        <v>2.77</v>
      </c>
      <c r="BJ678" s="4">
        <v>2.0880000000000001</v>
      </c>
      <c r="BK678" s="4">
        <v>0</v>
      </c>
      <c r="BL678" s="4">
        <v>2.0880000000000001</v>
      </c>
      <c r="BM678" s="4">
        <v>161.78479999999999</v>
      </c>
      <c r="BQ678" s="4">
        <v>518.904</v>
      </c>
      <c r="BR678" s="4">
        <v>0.49771500000000002</v>
      </c>
      <c r="BS678" s="4">
        <v>-5</v>
      </c>
      <c r="BT678" s="4">
        <v>-0.12127400000000001</v>
      </c>
      <c r="BU678" s="4">
        <v>12.162917</v>
      </c>
      <c r="BV678" s="4">
        <v>-2.449729</v>
      </c>
    </row>
    <row r="679" spans="1:74" x14ac:dyDescent="0.25">
      <c r="A679" s="4">
        <v>42067</v>
      </c>
      <c r="B679" s="4">
        <v>2.7953703703703703E-2</v>
      </c>
      <c r="C679" s="4">
        <v>8.8350000000000009</v>
      </c>
      <c r="D679" s="4">
        <v>4.7351000000000001</v>
      </c>
      <c r="E679" s="4">
        <v>47351.214639999998</v>
      </c>
      <c r="F679" s="4">
        <v>146.69999999999999</v>
      </c>
      <c r="G679" s="4">
        <v>-6.3</v>
      </c>
      <c r="H679" s="4">
        <v>22404.3</v>
      </c>
      <c r="J679" s="4">
        <v>3.8</v>
      </c>
      <c r="K679" s="4">
        <v>0.85729999999999995</v>
      </c>
      <c r="L679" s="4">
        <v>7.5744999999999996</v>
      </c>
      <c r="M679" s="4">
        <v>4.0593000000000004</v>
      </c>
      <c r="N679" s="4">
        <v>125.7628</v>
      </c>
      <c r="O679" s="4">
        <v>0</v>
      </c>
      <c r="P679" s="4">
        <v>125.8</v>
      </c>
      <c r="Q679" s="4">
        <v>94.769000000000005</v>
      </c>
      <c r="R679" s="4">
        <v>0</v>
      </c>
      <c r="S679" s="4">
        <v>94.8</v>
      </c>
      <c r="T679" s="4">
        <v>22404.3321</v>
      </c>
      <c r="W679" s="4">
        <v>0</v>
      </c>
      <c r="X679" s="4">
        <v>3.2576999999999998</v>
      </c>
      <c r="Y679" s="4">
        <v>12</v>
      </c>
      <c r="Z679" s="4">
        <v>854</v>
      </c>
      <c r="AA679" s="4">
        <v>883</v>
      </c>
      <c r="AB679" s="4">
        <v>842</v>
      </c>
      <c r="AC679" s="4">
        <v>64</v>
      </c>
      <c r="AD679" s="4">
        <v>5.42</v>
      </c>
      <c r="AE679" s="4">
        <v>0.12</v>
      </c>
      <c r="AF679" s="4">
        <v>980</v>
      </c>
      <c r="AG679" s="4">
        <v>-15</v>
      </c>
      <c r="AH679" s="4">
        <v>12.272727</v>
      </c>
      <c r="AI679" s="4">
        <v>10</v>
      </c>
      <c r="AJ679" s="4">
        <v>190</v>
      </c>
      <c r="AK679" s="4">
        <v>140</v>
      </c>
      <c r="AL679" s="4">
        <v>3.2</v>
      </c>
      <c r="AM679" s="4">
        <v>195</v>
      </c>
      <c r="AN679" s="4" t="s">
        <v>155</v>
      </c>
      <c r="AO679" s="4">
        <v>2</v>
      </c>
      <c r="AP679" s="4">
        <v>0.86216435185185192</v>
      </c>
      <c r="AQ679" s="4">
        <v>47.162602</v>
      </c>
      <c r="AR679" s="4">
        <v>-88.491907999999995</v>
      </c>
      <c r="AS679" s="4">
        <v>319.5</v>
      </c>
      <c r="AT679" s="4">
        <v>36.799999999999997</v>
      </c>
      <c r="AU679" s="4">
        <v>12</v>
      </c>
      <c r="AV679" s="4">
        <v>10</v>
      </c>
      <c r="AW679" s="4" t="s">
        <v>195</v>
      </c>
      <c r="AX679" s="4">
        <v>1.6</v>
      </c>
      <c r="AY679" s="4">
        <v>2.1848999999999998</v>
      </c>
      <c r="AZ679" s="4">
        <v>2.6848999999999998</v>
      </c>
      <c r="BA679" s="4">
        <v>14.023</v>
      </c>
      <c r="BB679" s="4">
        <v>12.49</v>
      </c>
      <c r="BC679" s="4">
        <v>0.89</v>
      </c>
      <c r="BD679" s="4">
        <v>16.648</v>
      </c>
      <c r="BE679" s="4">
        <v>1655.2819999999999</v>
      </c>
      <c r="BF679" s="4">
        <v>564.61199999999997</v>
      </c>
      <c r="BG679" s="4">
        <v>2.8780000000000001</v>
      </c>
      <c r="BH679" s="4">
        <v>0</v>
      </c>
      <c r="BI679" s="4">
        <v>2.8780000000000001</v>
      </c>
      <c r="BJ679" s="4">
        <v>2.169</v>
      </c>
      <c r="BK679" s="4">
        <v>0</v>
      </c>
      <c r="BL679" s="4">
        <v>2.169</v>
      </c>
      <c r="BM679" s="4">
        <v>161.90950000000001</v>
      </c>
      <c r="BQ679" s="4">
        <v>517.63599999999997</v>
      </c>
      <c r="BR679" s="4">
        <v>0.51709099999999997</v>
      </c>
      <c r="BS679" s="4">
        <v>-5</v>
      </c>
      <c r="BT679" s="4">
        <v>-0.122</v>
      </c>
      <c r="BU679" s="4">
        <v>12.636409</v>
      </c>
      <c r="BV679" s="4">
        <v>-2.4643999999999999</v>
      </c>
    </row>
    <row r="680" spans="1:74" x14ac:dyDescent="0.25">
      <c r="A680" s="4">
        <v>42067</v>
      </c>
      <c r="B680" s="4">
        <v>2.796527777777778E-2</v>
      </c>
      <c r="C680" s="4">
        <v>8.0250000000000004</v>
      </c>
      <c r="D680" s="4">
        <v>5.6348000000000003</v>
      </c>
      <c r="E680" s="4">
        <v>56347.54967</v>
      </c>
      <c r="F680" s="4">
        <v>161.9</v>
      </c>
      <c r="G680" s="4">
        <v>-6.4</v>
      </c>
      <c r="H680" s="4">
        <v>22347.4</v>
      </c>
      <c r="J680" s="4">
        <v>3.8</v>
      </c>
      <c r="K680" s="4">
        <v>0.85499999999999998</v>
      </c>
      <c r="L680" s="4">
        <v>6.8615000000000004</v>
      </c>
      <c r="M680" s="4">
        <v>4.8178999999999998</v>
      </c>
      <c r="N680" s="4">
        <v>138.42140000000001</v>
      </c>
      <c r="O680" s="4">
        <v>0</v>
      </c>
      <c r="P680" s="4">
        <v>138.4</v>
      </c>
      <c r="Q680" s="4">
        <v>104.3079</v>
      </c>
      <c r="R680" s="4">
        <v>0</v>
      </c>
      <c r="S680" s="4">
        <v>104.3</v>
      </c>
      <c r="T680" s="4">
        <v>22347.410500000002</v>
      </c>
      <c r="W680" s="4">
        <v>0</v>
      </c>
      <c r="X680" s="4">
        <v>3.2490999999999999</v>
      </c>
      <c r="Y680" s="4">
        <v>12</v>
      </c>
      <c r="Z680" s="4">
        <v>854</v>
      </c>
      <c r="AA680" s="4">
        <v>882</v>
      </c>
      <c r="AB680" s="4">
        <v>842</v>
      </c>
      <c r="AC680" s="4">
        <v>64</v>
      </c>
      <c r="AD680" s="4">
        <v>5.42</v>
      </c>
      <c r="AE680" s="4">
        <v>0.12</v>
      </c>
      <c r="AF680" s="4">
        <v>980</v>
      </c>
      <c r="AG680" s="4">
        <v>-15</v>
      </c>
      <c r="AH680" s="4">
        <v>13</v>
      </c>
      <c r="AI680" s="4">
        <v>10</v>
      </c>
      <c r="AJ680" s="4">
        <v>190</v>
      </c>
      <c r="AK680" s="4">
        <v>139.69999999999999</v>
      </c>
      <c r="AL680" s="4">
        <v>3.2</v>
      </c>
      <c r="AM680" s="4">
        <v>195</v>
      </c>
      <c r="AN680" s="4" t="s">
        <v>155</v>
      </c>
      <c r="AO680" s="4">
        <v>2</v>
      </c>
      <c r="AP680" s="4">
        <v>0.86216435185185192</v>
      </c>
      <c r="AQ680" s="4">
        <v>47.162469999999999</v>
      </c>
      <c r="AR680" s="4">
        <v>-88.491865000000004</v>
      </c>
      <c r="AS680" s="4">
        <v>319.5</v>
      </c>
      <c r="AT680" s="4">
        <v>38.799999999999997</v>
      </c>
      <c r="AU680" s="4">
        <v>12</v>
      </c>
      <c r="AV680" s="4">
        <v>10</v>
      </c>
      <c r="AW680" s="4" t="s">
        <v>195</v>
      </c>
      <c r="AX680" s="4">
        <v>1.3452999999999999</v>
      </c>
      <c r="AY680" s="4">
        <v>2.1151</v>
      </c>
      <c r="AZ680" s="4">
        <v>2.5301999999999998</v>
      </c>
      <c r="BA680" s="4">
        <v>14.023</v>
      </c>
      <c r="BB680" s="4">
        <v>12.28</v>
      </c>
      <c r="BC680" s="4">
        <v>0.88</v>
      </c>
      <c r="BD680" s="4">
        <v>16.956</v>
      </c>
      <c r="BE680" s="4">
        <v>1495.1469999999999</v>
      </c>
      <c r="BF680" s="4">
        <v>668.18499999999995</v>
      </c>
      <c r="BG680" s="4">
        <v>3.1589999999999998</v>
      </c>
      <c r="BH680" s="4">
        <v>0</v>
      </c>
      <c r="BI680" s="4">
        <v>3.1589999999999998</v>
      </c>
      <c r="BJ680" s="4">
        <v>2.38</v>
      </c>
      <c r="BK680" s="4">
        <v>0</v>
      </c>
      <c r="BL680" s="4">
        <v>2.38</v>
      </c>
      <c r="BM680" s="4">
        <v>161.03229999999999</v>
      </c>
      <c r="BQ680" s="4">
        <v>514.78599999999994</v>
      </c>
      <c r="BR680" s="4">
        <v>0.62406399999999995</v>
      </c>
      <c r="BS680" s="4">
        <v>-5</v>
      </c>
      <c r="BT680" s="4">
        <v>-0.12227200000000001</v>
      </c>
      <c r="BU680" s="4">
        <v>15.250562</v>
      </c>
      <c r="BV680" s="4">
        <v>-2.4698889999999998</v>
      </c>
    </row>
    <row r="681" spans="1:74" x14ac:dyDescent="0.25">
      <c r="A681" s="4">
        <v>42067</v>
      </c>
      <c r="B681" s="4">
        <v>2.7976851851851853E-2</v>
      </c>
      <c r="C681" s="4">
        <v>7.4039999999999999</v>
      </c>
      <c r="D681" s="4">
        <v>6.5502000000000002</v>
      </c>
      <c r="E681" s="4">
        <v>65501.941749999998</v>
      </c>
      <c r="F681" s="4">
        <v>181.1</v>
      </c>
      <c r="G681" s="4">
        <v>-6.4</v>
      </c>
      <c r="H681" s="4">
        <v>22686.400000000001</v>
      </c>
      <c r="J681" s="4">
        <v>3.9</v>
      </c>
      <c r="K681" s="4">
        <v>0.85040000000000004</v>
      </c>
      <c r="L681" s="4">
        <v>6.2968000000000002</v>
      </c>
      <c r="M681" s="4">
        <v>5.5705999999999998</v>
      </c>
      <c r="N681" s="4">
        <v>154.0505</v>
      </c>
      <c r="O681" s="4">
        <v>0</v>
      </c>
      <c r="P681" s="4">
        <v>154.1</v>
      </c>
      <c r="Q681" s="4">
        <v>116.0853</v>
      </c>
      <c r="R681" s="4">
        <v>0</v>
      </c>
      <c r="S681" s="4">
        <v>116.1</v>
      </c>
      <c r="T681" s="4">
        <v>22686.4267</v>
      </c>
      <c r="W681" s="4">
        <v>0</v>
      </c>
      <c r="X681" s="4">
        <v>3.3168000000000002</v>
      </c>
      <c r="Y681" s="4">
        <v>11.9</v>
      </c>
      <c r="Z681" s="4">
        <v>855</v>
      </c>
      <c r="AA681" s="4">
        <v>882</v>
      </c>
      <c r="AB681" s="4">
        <v>843</v>
      </c>
      <c r="AC681" s="4">
        <v>64</v>
      </c>
      <c r="AD681" s="4">
        <v>5.42</v>
      </c>
      <c r="AE681" s="4">
        <v>0.12</v>
      </c>
      <c r="AF681" s="4">
        <v>980</v>
      </c>
      <c r="AG681" s="4">
        <v>-15</v>
      </c>
      <c r="AH681" s="4">
        <v>12.729271000000001</v>
      </c>
      <c r="AI681" s="4">
        <v>10</v>
      </c>
      <c r="AJ681" s="4">
        <v>190</v>
      </c>
      <c r="AK681" s="4">
        <v>139.30000000000001</v>
      </c>
      <c r="AL681" s="4">
        <v>3</v>
      </c>
      <c r="AM681" s="4">
        <v>195</v>
      </c>
      <c r="AN681" s="4" t="s">
        <v>155</v>
      </c>
      <c r="AO681" s="4">
        <v>2</v>
      </c>
      <c r="AP681" s="4">
        <v>0.86217592592592596</v>
      </c>
      <c r="AQ681" s="4">
        <v>47.162171000000001</v>
      </c>
      <c r="AR681" s="4">
        <v>-88.491727999999995</v>
      </c>
      <c r="AS681" s="4">
        <v>319</v>
      </c>
      <c r="AT681" s="4">
        <v>40.4</v>
      </c>
      <c r="AU681" s="4">
        <v>12</v>
      </c>
      <c r="AV681" s="4">
        <v>10</v>
      </c>
      <c r="AW681" s="4" t="s">
        <v>195</v>
      </c>
      <c r="AX681" s="4">
        <v>1.3</v>
      </c>
      <c r="AY681" s="4">
        <v>2.1</v>
      </c>
      <c r="AZ681" s="4">
        <v>2.5</v>
      </c>
      <c r="BA681" s="4">
        <v>14.023</v>
      </c>
      <c r="BB681" s="4">
        <v>11.89</v>
      </c>
      <c r="BC681" s="4">
        <v>0.85</v>
      </c>
      <c r="BD681" s="4">
        <v>17.585000000000001</v>
      </c>
      <c r="BE681" s="4">
        <v>1350.4860000000001</v>
      </c>
      <c r="BF681" s="4">
        <v>760.40800000000002</v>
      </c>
      <c r="BG681" s="4">
        <v>3.46</v>
      </c>
      <c r="BH681" s="4">
        <v>0</v>
      </c>
      <c r="BI681" s="4">
        <v>3.46</v>
      </c>
      <c r="BJ681" s="4">
        <v>2.6070000000000002</v>
      </c>
      <c r="BK681" s="4">
        <v>0</v>
      </c>
      <c r="BL681" s="4">
        <v>2.6070000000000002</v>
      </c>
      <c r="BM681" s="4">
        <v>160.899</v>
      </c>
      <c r="BQ681" s="4">
        <v>517.22400000000005</v>
      </c>
      <c r="BR681" s="4">
        <v>0.72164099999999998</v>
      </c>
      <c r="BS681" s="4">
        <v>-5</v>
      </c>
      <c r="BT681" s="4">
        <v>-0.122188</v>
      </c>
      <c r="BU681" s="4">
        <v>17.635110999999998</v>
      </c>
      <c r="BV681" s="4">
        <v>-2.468194</v>
      </c>
    </row>
    <row r="682" spans="1:74" x14ac:dyDescent="0.25">
      <c r="A682" s="4">
        <v>42067</v>
      </c>
      <c r="B682" s="4">
        <v>2.7988425925925927E-2</v>
      </c>
      <c r="C682" s="4">
        <v>7.9950000000000001</v>
      </c>
      <c r="D682" s="4">
        <v>6.4145000000000003</v>
      </c>
      <c r="E682" s="4">
        <v>64144.634149999998</v>
      </c>
      <c r="F682" s="4">
        <v>188.3</v>
      </c>
      <c r="G682" s="4">
        <v>-7.7</v>
      </c>
      <c r="H682" s="4">
        <v>22660.799999999999</v>
      </c>
      <c r="J682" s="4">
        <v>3.9</v>
      </c>
      <c r="K682" s="4">
        <v>0.84719999999999995</v>
      </c>
      <c r="L682" s="4">
        <v>6.7728000000000002</v>
      </c>
      <c r="M682" s="4">
        <v>5.4340999999999999</v>
      </c>
      <c r="N682" s="4">
        <v>159.52019999999999</v>
      </c>
      <c r="O682" s="4">
        <v>0</v>
      </c>
      <c r="P682" s="4">
        <v>159.5</v>
      </c>
      <c r="Q682" s="4">
        <v>120.2069</v>
      </c>
      <c r="R682" s="4">
        <v>0</v>
      </c>
      <c r="S682" s="4">
        <v>120.2</v>
      </c>
      <c r="T682" s="4">
        <v>22660.7709</v>
      </c>
      <c r="W682" s="4">
        <v>0</v>
      </c>
      <c r="X682" s="4">
        <v>3.3039000000000001</v>
      </c>
      <c r="Y682" s="4">
        <v>12</v>
      </c>
      <c r="Z682" s="4">
        <v>855</v>
      </c>
      <c r="AA682" s="4">
        <v>883</v>
      </c>
      <c r="AB682" s="4">
        <v>843</v>
      </c>
      <c r="AC682" s="4">
        <v>64</v>
      </c>
      <c r="AD682" s="4">
        <v>5.42</v>
      </c>
      <c r="AE682" s="4">
        <v>0.12</v>
      </c>
      <c r="AF682" s="4">
        <v>980</v>
      </c>
      <c r="AG682" s="4">
        <v>-15</v>
      </c>
      <c r="AH682" s="4">
        <v>12</v>
      </c>
      <c r="AI682" s="4">
        <v>10</v>
      </c>
      <c r="AJ682" s="4">
        <v>190</v>
      </c>
      <c r="AK682" s="4">
        <v>140</v>
      </c>
      <c r="AL682" s="4">
        <v>2.8</v>
      </c>
      <c r="AM682" s="4">
        <v>195</v>
      </c>
      <c r="AN682" s="4" t="s">
        <v>155</v>
      </c>
      <c r="AO682" s="4">
        <v>2</v>
      </c>
      <c r="AP682" s="4">
        <v>0.86219907407407403</v>
      </c>
      <c r="AQ682" s="4">
        <v>47.162121999999997</v>
      </c>
      <c r="AR682" s="4">
        <v>-88.491704999999996</v>
      </c>
      <c r="AS682" s="4">
        <v>318.89999999999998</v>
      </c>
      <c r="AT682" s="4">
        <v>41.9</v>
      </c>
      <c r="AU682" s="4">
        <v>12</v>
      </c>
      <c r="AV682" s="4">
        <v>10</v>
      </c>
      <c r="AW682" s="4" t="s">
        <v>195</v>
      </c>
      <c r="AX682" s="4">
        <v>1.2151000000000001</v>
      </c>
      <c r="AY682" s="4">
        <v>2.1</v>
      </c>
      <c r="AZ682" s="4">
        <v>2.5</v>
      </c>
      <c r="BA682" s="4">
        <v>14.023</v>
      </c>
      <c r="BB682" s="4">
        <v>11.63</v>
      </c>
      <c r="BC682" s="4">
        <v>0.83</v>
      </c>
      <c r="BD682" s="4">
        <v>18.042000000000002</v>
      </c>
      <c r="BE682" s="4">
        <v>1418.662</v>
      </c>
      <c r="BF682" s="4">
        <v>724.46400000000006</v>
      </c>
      <c r="BG682" s="4">
        <v>3.4990000000000001</v>
      </c>
      <c r="BH682" s="4">
        <v>0</v>
      </c>
      <c r="BI682" s="4">
        <v>3.4990000000000001</v>
      </c>
      <c r="BJ682" s="4">
        <v>2.637</v>
      </c>
      <c r="BK682" s="4">
        <v>0</v>
      </c>
      <c r="BL682" s="4">
        <v>2.637</v>
      </c>
      <c r="BM682" s="4">
        <v>156.96709999999999</v>
      </c>
      <c r="BQ682" s="4">
        <v>503.202</v>
      </c>
      <c r="BR682" s="4">
        <v>0.74949399999999999</v>
      </c>
      <c r="BS682" s="4">
        <v>-5</v>
      </c>
      <c r="BT682" s="4">
        <v>-0.12027</v>
      </c>
      <c r="BU682" s="4">
        <v>18.315747999999999</v>
      </c>
      <c r="BV682" s="4">
        <v>-2.429449</v>
      </c>
    </row>
    <row r="683" spans="1:74" x14ac:dyDescent="0.25">
      <c r="A683" s="4">
        <v>42067</v>
      </c>
      <c r="B683" s="4">
        <v>2.8000000000000001E-2</v>
      </c>
      <c r="C683" s="4">
        <v>8.8810000000000002</v>
      </c>
      <c r="D683" s="4">
        <v>4.6340000000000003</v>
      </c>
      <c r="E683" s="4">
        <v>46339.756099999999</v>
      </c>
      <c r="F683" s="4">
        <v>184.4</v>
      </c>
      <c r="G683" s="4">
        <v>-8.8000000000000007</v>
      </c>
      <c r="H683" s="4">
        <v>22472.9</v>
      </c>
      <c r="J683" s="4">
        <v>4</v>
      </c>
      <c r="K683" s="4">
        <v>0.85770000000000002</v>
      </c>
      <c r="L683" s="4">
        <v>7.6178999999999997</v>
      </c>
      <c r="M683" s="4">
        <v>3.9748000000000001</v>
      </c>
      <c r="N683" s="4">
        <v>158.14949999999999</v>
      </c>
      <c r="O683" s="4">
        <v>0</v>
      </c>
      <c r="P683" s="4">
        <v>158.1</v>
      </c>
      <c r="Q683" s="4">
        <v>119.1741</v>
      </c>
      <c r="R683" s="4">
        <v>0</v>
      </c>
      <c r="S683" s="4">
        <v>119.2</v>
      </c>
      <c r="T683" s="4">
        <v>22472.856500000002</v>
      </c>
      <c r="W683" s="4">
        <v>0</v>
      </c>
      <c r="X683" s="4">
        <v>3.431</v>
      </c>
      <c r="Y683" s="4">
        <v>11.9</v>
      </c>
      <c r="Z683" s="4">
        <v>855</v>
      </c>
      <c r="AA683" s="4">
        <v>883</v>
      </c>
      <c r="AB683" s="4">
        <v>843</v>
      </c>
      <c r="AC683" s="4">
        <v>64</v>
      </c>
      <c r="AD683" s="4">
        <v>5.42</v>
      </c>
      <c r="AE683" s="4">
        <v>0.12</v>
      </c>
      <c r="AF683" s="4">
        <v>980</v>
      </c>
      <c r="AG683" s="4">
        <v>-15</v>
      </c>
      <c r="AH683" s="4">
        <v>12</v>
      </c>
      <c r="AI683" s="4">
        <v>10</v>
      </c>
      <c r="AJ683" s="4">
        <v>190</v>
      </c>
      <c r="AK683" s="4">
        <v>139.69999999999999</v>
      </c>
      <c r="AL683" s="4">
        <v>2.9</v>
      </c>
      <c r="AM683" s="4">
        <v>195</v>
      </c>
      <c r="AN683" s="4" t="s">
        <v>155</v>
      </c>
      <c r="AO683" s="4">
        <v>2</v>
      </c>
      <c r="AP683" s="4">
        <v>0.86219907407407403</v>
      </c>
      <c r="AQ683" s="4">
        <v>47.161979000000002</v>
      </c>
      <c r="AR683" s="4">
        <v>-88.491636999999997</v>
      </c>
      <c r="AS683" s="4">
        <v>318.60000000000002</v>
      </c>
      <c r="AT683" s="4">
        <v>42.1</v>
      </c>
      <c r="AU683" s="4">
        <v>12</v>
      </c>
      <c r="AV683" s="4">
        <v>10</v>
      </c>
      <c r="AW683" s="4" t="s">
        <v>195</v>
      </c>
      <c r="AX683" s="4">
        <v>1.2</v>
      </c>
      <c r="AY683" s="4">
        <v>2.1</v>
      </c>
      <c r="AZ683" s="4">
        <v>2.5</v>
      </c>
      <c r="BA683" s="4">
        <v>14.023</v>
      </c>
      <c r="BB683" s="4">
        <v>12.54</v>
      </c>
      <c r="BC683" s="4">
        <v>0.89</v>
      </c>
      <c r="BD683" s="4">
        <v>16.585000000000001</v>
      </c>
      <c r="BE683" s="4">
        <v>1668.9079999999999</v>
      </c>
      <c r="BF683" s="4">
        <v>554.226</v>
      </c>
      <c r="BG683" s="4">
        <v>3.6280000000000001</v>
      </c>
      <c r="BH683" s="4">
        <v>0</v>
      </c>
      <c r="BI683" s="4">
        <v>3.6280000000000001</v>
      </c>
      <c r="BJ683" s="4">
        <v>2.734</v>
      </c>
      <c r="BK683" s="4">
        <v>0</v>
      </c>
      <c r="BL683" s="4">
        <v>2.734</v>
      </c>
      <c r="BM683" s="4">
        <v>162.8083</v>
      </c>
      <c r="BQ683" s="4">
        <v>546.53099999999995</v>
      </c>
      <c r="BR683" s="4">
        <v>0.70076499999999997</v>
      </c>
      <c r="BS683" s="4">
        <v>-5</v>
      </c>
      <c r="BT683" s="4">
        <v>-0.121</v>
      </c>
      <c r="BU683" s="4">
        <v>17.124949999999998</v>
      </c>
      <c r="BV683" s="4">
        <v>-2.4441999999999999</v>
      </c>
    </row>
    <row r="684" spans="1:74" x14ac:dyDescent="0.25">
      <c r="A684" s="4">
        <v>42067</v>
      </c>
      <c r="B684" s="4">
        <v>2.8011574074074074E-2</v>
      </c>
      <c r="C684" s="4">
        <v>8.6639999999999997</v>
      </c>
      <c r="D684" s="4">
        <v>4.0437000000000003</v>
      </c>
      <c r="E684" s="4">
        <v>40436.855669999997</v>
      </c>
      <c r="F684" s="4">
        <v>166.9</v>
      </c>
      <c r="G684" s="4">
        <v>-11.8</v>
      </c>
      <c r="H684" s="4">
        <v>23042.5</v>
      </c>
      <c r="J684" s="4">
        <v>4.04</v>
      </c>
      <c r="K684" s="4">
        <v>0.86450000000000005</v>
      </c>
      <c r="L684" s="4">
        <v>7.4901</v>
      </c>
      <c r="M684" s="4">
        <v>3.4958999999999998</v>
      </c>
      <c r="N684" s="4">
        <v>144.31970000000001</v>
      </c>
      <c r="O684" s="4">
        <v>0</v>
      </c>
      <c r="P684" s="4">
        <v>144.30000000000001</v>
      </c>
      <c r="Q684" s="4">
        <v>108.7526</v>
      </c>
      <c r="R684" s="4">
        <v>0</v>
      </c>
      <c r="S684" s="4">
        <v>108.8</v>
      </c>
      <c r="T684" s="4">
        <v>23042.5432</v>
      </c>
      <c r="W684" s="4">
        <v>0</v>
      </c>
      <c r="X684" s="4">
        <v>3.4918999999999998</v>
      </c>
      <c r="Y684" s="4">
        <v>11.9</v>
      </c>
      <c r="Z684" s="4">
        <v>856</v>
      </c>
      <c r="AA684" s="4">
        <v>882</v>
      </c>
      <c r="AB684" s="4">
        <v>843</v>
      </c>
      <c r="AC684" s="4">
        <v>64</v>
      </c>
      <c r="AD684" s="4">
        <v>5.42</v>
      </c>
      <c r="AE684" s="4">
        <v>0.12</v>
      </c>
      <c r="AF684" s="4">
        <v>980</v>
      </c>
      <c r="AG684" s="4">
        <v>-15</v>
      </c>
      <c r="AH684" s="4">
        <v>12</v>
      </c>
      <c r="AI684" s="4">
        <v>10</v>
      </c>
      <c r="AJ684" s="4">
        <v>190</v>
      </c>
      <c r="AK684" s="4">
        <v>139.30000000000001</v>
      </c>
      <c r="AL684" s="4">
        <v>2.8</v>
      </c>
      <c r="AM684" s="4">
        <v>195</v>
      </c>
      <c r="AN684" s="4" t="s">
        <v>155</v>
      </c>
      <c r="AO684" s="4">
        <v>2</v>
      </c>
      <c r="AP684" s="4">
        <v>0.86221064814814818</v>
      </c>
      <c r="AQ684" s="4">
        <v>47.161805999999999</v>
      </c>
      <c r="AR684" s="4">
        <v>-88.491538000000006</v>
      </c>
      <c r="AS684" s="4">
        <v>318.10000000000002</v>
      </c>
      <c r="AT684" s="4">
        <v>43.7</v>
      </c>
      <c r="AU684" s="4">
        <v>12</v>
      </c>
      <c r="AV684" s="4">
        <v>10</v>
      </c>
      <c r="AW684" s="4" t="s">
        <v>195</v>
      </c>
      <c r="AX684" s="4">
        <v>1.6245000000000001</v>
      </c>
      <c r="AY684" s="4">
        <v>1.1660999999999999</v>
      </c>
      <c r="AZ684" s="4">
        <v>2.8395999999999999</v>
      </c>
      <c r="BA684" s="4">
        <v>14.023</v>
      </c>
      <c r="BB684" s="4">
        <v>13.2</v>
      </c>
      <c r="BC684" s="4">
        <v>0.94</v>
      </c>
      <c r="BD684" s="4">
        <v>15.667999999999999</v>
      </c>
      <c r="BE684" s="4">
        <v>1708.991</v>
      </c>
      <c r="BF684" s="4">
        <v>507.68200000000002</v>
      </c>
      <c r="BG684" s="4">
        <v>3.448</v>
      </c>
      <c r="BH684" s="4">
        <v>0</v>
      </c>
      <c r="BI684" s="4">
        <v>3.448</v>
      </c>
      <c r="BJ684" s="4">
        <v>2.5990000000000002</v>
      </c>
      <c r="BK684" s="4">
        <v>0</v>
      </c>
      <c r="BL684" s="4">
        <v>2.5990000000000002</v>
      </c>
      <c r="BM684" s="4">
        <v>173.86109999999999</v>
      </c>
      <c r="BQ684" s="4">
        <v>579.31899999999996</v>
      </c>
      <c r="BR684" s="4">
        <v>0.52552900000000002</v>
      </c>
      <c r="BS684" s="4">
        <v>-5</v>
      </c>
      <c r="BT684" s="4">
        <v>-0.121267</v>
      </c>
      <c r="BU684" s="4">
        <v>12.842613999999999</v>
      </c>
      <c r="BV684" s="4">
        <v>-2.4496030000000002</v>
      </c>
    </row>
    <row r="685" spans="1:74" x14ac:dyDescent="0.25">
      <c r="A685" s="4">
        <v>42067</v>
      </c>
      <c r="B685" s="4">
        <v>2.8023148148148148E-2</v>
      </c>
      <c r="C685" s="4">
        <v>7.665</v>
      </c>
      <c r="D685" s="4">
        <v>4.0765000000000002</v>
      </c>
      <c r="E685" s="4">
        <v>40765.196470000003</v>
      </c>
      <c r="F685" s="4">
        <v>164.7</v>
      </c>
      <c r="G685" s="4">
        <v>-15.6</v>
      </c>
      <c r="H685" s="4">
        <v>27087.7</v>
      </c>
      <c r="J685" s="4">
        <v>4.0999999999999996</v>
      </c>
      <c r="K685" s="4">
        <v>0.86819999999999997</v>
      </c>
      <c r="L685" s="4">
        <v>6.6547999999999998</v>
      </c>
      <c r="M685" s="4">
        <v>3.5394000000000001</v>
      </c>
      <c r="N685" s="4">
        <v>142.99780000000001</v>
      </c>
      <c r="O685" s="4">
        <v>0</v>
      </c>
      <c r="P685" s="4">
        <v>143</v>
      </c>
      <c r="Q685" s="4">
        <v>107.7565</v>
      </c>
      <c r="R685" s="4">
        <v>0</v>
      </c>
      <c r="S685" s="4">
        <v>107.8</v>
      </c>
      <c r="T685" s="4">
        <v>27087.749199999998</v>
      </c>
      <c r="W685" s="4">
        <v>0</v>
      </c>
      <c r="X685" s="4">
        <v>3.5598000000000001</v>
      </c>
      <c r="Y685" s="4">
        <v>11.9</v>
      </c>
      <c r="Z685" s="4">
        <v>855</v>
      </c>
      <c r="AA685" s="4">
        <v>882</v>
      </c>
      <c r="AB685" s="4">
        <v>843</v>
      </c>
      <c r="AC685" s="4">
        <v>64</v>
      </c>
      <c r="AD685" s="4">
        <v>5.42</v>
      </c>
      <c r="AE685" s="4">
        <v>0.12</v>
      </c>
      <c r="AF685" s="4">
        <v>980</v>
      </c>
      <c r="AG685" s="4">
        <v>-15</v>
      </c>
      <c r="AH685" s="4">
        <v>12</v>
      </c>
      <c r="AI685" s="4">
        <v>10</v>
      </c>
      <c r="AJ685" s="4">
        <v>190</v>
      </c>
      <c r="AK685" s="4">
        <v>139.69999999999999</v>
      </c>
      <c r="AL685" s="4">
        <v>3</v>
      </c>
      <c r="AM685" s="4">
        <v>195</v>
      </c>
      <c r="AN685" s="4" t="s">
        <v>155</v>
      </c>
      <c r="AO685" s="4">
        <v>2</v>
      </c>
      <c r="AP685" s="4">
        <v>0.86222222222222233</v>
      </c>
      <c r="AQ685" s="4">
        <v>47.161638000000004</v>
      </c>
      <c r="AR685" s="4">
        <v>-88.491427000000002</v>
      </c>
      <c r="AS685" s="4">
        <v>317.89999999999998</v>
      </c>
      <c r="AT685" s="4">
        <v>44.8</v>
      </c>
      <c r="AU685" s="4">
        <v>12</v>
      </c>
      <c r="AV685" s="4">
        <v>10</v>
      </c>
      <c r="AW685" s="4" t="s">
        <v>195</v>
      </c>
      <c r="AX685" s="4">
        <v>1.2755000000000001</v>
      </c>
      <c r="AY685" s="4">
        <v>1.0849</v>
      </c>
      <c r="AZ685" s="4">
        <v>2.5604</v>
      </c>
      <c r="BA685" s="4">
        <v>14.023</v>
      </c>
      <c r="BB685" s="4">
        <v>13.58</v>
      </c>
      <c r="BC685" s="4">
        <v>0.97</v>
      </c>
      <c r="BD685" s="4">
        <v>15.177</v>
      </c>
      <c r="BE685" s="4">
        <v>1564.1179999999999</v>
      </c>
      <c r="BF685" s="4">
        <v>529.46799999999996</v>
      </c>
      <c r="BG685" s="4">
        <v>3.52</v>
      </c>
      <c r="BH685" s="4">
        <v>0</v>
      </c>
      <c r="BI685" s="4">
        <v>3.52</v>
      </c>
      <c r="BJ685" s="4">
        <v>2.6520000000000001</v>
      </c>
      <c r="BK685" s="4">
        <v>0</v>
      </c>
      <c r="BL685" s="4">
        <v>2.6520000000000001</v>
      </c>
      <c r="BM685" s="4">
        <v>210.53809999999999</v>
      </c>
      <c r="BQ685" s="4">
        <v>608.35299999999995</v>
      </c>
      <c r="BR685" s="4">
        <v>0.321774</v>
      </c>
      <c r="BS685" s="4">
        <v>-5</v>
      </c>
      <c r="BT685" s="4">
        <v>-0.122266</v>
      </c>
      <c r="BU685" s="4">
        <v>7.8633519999999999</v>
      </c>
      <c r="BV685" s="4">
        <v>-2.469773</v>
      </c>
    </row>
    <row r="686" spans="1:74" x14ac:dyDescent="0.25">
      <c r="A686" s="4">
        <v>42067</v>
      </c>
      <c r="B686" s="4">
        <v>2.8034722222222221E-2</v>
      </c>
      <c r="C686" s="4">
        <v>7.1689999999999996</v>
      </c>
      <c r="D686" s="4">
        <v>4.2305000000000001</v>
      </c>
      <c r="E686" s="4">
        <v>42305.154640000001</v>
      </c>
      <c r="F686" s="4">
        <v>184.7</v>
      </c>
      <c r="G686" s="4">
        <v>-15.6</v>
      </c>
      <c r="H686" s="4">
        <v>33472.199999999997</v>
      </c>
      <c r="J686" s="4">
        <v>4.0999999999999996</v>
      </c>
      <c r="K686" s="4">
        <v>0.86429999999999996</v>
      </c>
      <c r="L686" s="4">
        <v>6.1961000000000004</v>
      </c>
      <c r="M686" s="4">
        <v>3.6566000000000001</v>
      </c>
      <c r="N686" s="4">
        <v>159.6369</v>
      </c>
      <c r="O686" s="4">
        <v>0</v>
      </c>
      <c r="P686" s="4">
        <v>159.6</v>
      </c>
      <c r="Q686" s="4">
        <v>120.2949</v>
      </c>
      <c r="R686" s="4">
        <v>0</v>
      </c>
      <c r="S686" s="4">
        <v>120.3</v>
      </c>
      <c r="T686" s="4">
        <v>33472.239399999999</v>
      </c>
      <c r="W686" s="4">
        <v>0</v>
      </c>
      <c r="X686" s="4">
        <v>3.5438000000000001</v>
      </c>
      <c r="Y686" s="4">
        <v>11.9</v>
      </c>
      <c r="Z686" s="4">
        <v>855</v>
      </c>
      <c r="AA686" s="4">
        <v>884</v>
      </c>
      <c r="AB686" s="4">
        <v>845</v>
      </c>
      <c r="AC686" s="4">
        <v>64</v>
      </c>
      <c r="AD686" s="4">
        <v>5.42</v>
      </c>
      <c r="AE686" s="4">
        <v>0.12</v>
      </c>
      <c r="AF686" s="4">
        <v>980</v>
      </c>
      <c r="AG686" s="4">
        <v>-15</v>
      </c>
      <c r="AH686" s="4">
        <v>12</v>
      </c>
      <c r="AI686" s="4">
        <v>10</v>
      </c>
      <c r="AJ686" s="4">
        <v>189.7</v>
      </c>
      <c r="AK686" s="4">
        <v>139</v>
      </c>
      <c r="AL686" s="4">
        <v>3.2</v>
      </c>
      <c r="AM686" s="4">
        <v>195</v>
      </c>
      <c r="AN686" s="4" t="s">
        <v>155</v>
      </c>
      <c r="AO686" s="4">
        <v>2</v>
      </c>
      <c r="AP686" s="4">
        <v>0.86223379629629626</v>
      </c>
      <c r="AQ686" s="4">
        <v>47.161479</v>
      </c>
      <c r="AR686" s="4">
        <v>-88.491301000000007</v>
      </c>
      <c r="AS686" s="4">
        <v>317.89999999999998</v>
      </c>
      <c r="AT686" s="4">
        <v>43.6</v>
      </c>
      <c r="AU686" s="4">
        <v>12</v>
      </c>
      <c r="AV686" s="4">
        <v>10</v>
      </c>
      <c r="AW686" s="4" t="s">
        <v>195</v>
      </c>
      <c r="AX686" s="4">
        <v>1.1151</v>
      </c>
      <c r="AY686" s="4">
        <v>1.2698</v>
      </c>
      <c r="AZ686" s="4">
        <v>2.5</v>
      </c>
      <c r="BA686" s="4">
        <v>14.023</v>
      </c>
      <c r="BB686" s="4">
        <v>13.17</v>
      </c>
      <c r="BC686" s="4">
        <v>0.94</v>
      </c>
      <c r="BD686" s="4">
        <v>15.695</v>
      </c>
      <c r="BE686" s="4">
        <v>1423.443</v>
      </c>
      <c r="BF686" s="4">
        <v>534.66</v>
      </c>
      <c r="BG686" s="4">
        <v>3.8410000000000002</v>
      </c>
      <c r="BH686" s="4">
        <v>0</v>
      </c>
      <c r="BI686" s="4">
        <v>3.8410000000000002</v>
      </c>
      <c r="BJ686" s="4">
        <v>2.8940000000000001</v>
      </c>
      <c r="BK686" s="4">
        <v>0</v>
      </c>
      <c r="BL686" s="4">
        <v>2.8940000000000001</v>
      </c>
      <c r="BM686" s="4">
        <v>254.2895</v>
      </c>
      <c r="BQ686" s="4">
        <v>591.95699999999999</v>
      </c>
      <c r="BR686" s="4">
        <v>0.272478</v>
      </c>
      <c r="BS686" s="4">
        <v>-5</v>
      </c>
      <c r="BT686" s="4">
        <v>-0.12220200000000001</v>
      </c>
      <c r="BU686" s="4">
        <v>6.6586809999999996</v>
      </c>
      <c r="BV686" s="4">
        <v>-2.46848</v>
      </c>
    </row>
    <row r="687" spans="1:74" x14ac:dyDescent="0.25">
      <c r="A687" s="4">
        <v>42067</v>
      </c>
      <c r="B687" s="4">
        <v>2.8046296296296295E-2</v>
      </c>
      <c r="C687" s="4">
        <v>8.5969999999999995</v>
      </c>
      <c r="D687" s="4">
        <v>4.2849000000000004</v>
      </c>
      <c r="E687" s="4">
        <v>42848.632619999997</v>
      </c>
      <c r="F687" s="4">
        <v>161.4</v>
      </c>
      <c r="G687" s="4">
        <v>-15.6</v>
      </c>
      <c r="H687" s="4">
        <v>31158.9</v>
      </c>
      <c r="J687" s="4">
        <v>4.0999999999999996</v>
      </c>
      <c r="K687" s="4">
        <v>0.85470000000000002</v>
      </c>
      <c r="L687" s="4">
        <v>7.3478000000000003</v>
      </c>
      <c r="M687" s="4">
        <v>3.6621999999999999</v>
      </c>
      <c r="N687" s="4">
        <v>137.90649999999999</v>
      </c>
      <c r="O687" s="4">
        <v>0</v>
      </c>
      <c r="P687" s="4">
        <v>137.9</v>
      </c>
      <c r="Q687" s="4">
        <v>103.9199</v>
      </c>
      <c r="R687" s="4">
        <v>0</v>
      </c>
      <c r="S687" s="4">
        <v>103.9</v>
      </c>
      <c r="T687" s="4">
        <v>31158.922699999999</v>
      </c>
      <c r="W687" s="4">
        <v>0</v>
      </c>
      <c r="X687" s="4">
        <v>3.5042</v>
      </c>
      <c r="Y687" s="4">
        <v>11.9</v>
      </c>
      <c r="Z687" s="4">
        <v>855</v>
      </c>
      <c r="AA687" s="4">
        <v>884</v>
      </c>
      <c r="AB687" s="4">
        <v>845</v>
      </c>
      <c r="AC687" s="4">
        <v>64</v>
      </c>
      <c r="AD687" s="4">
        <v>5.42</v>
      </c>
      <c r="AE687" s="4">
        <v>0.12</v>
      </c>
      <c r="AF687" s="4">
        <v>980</v>
      </c>
      <c r="AG687" s="4">
        <v>-15</v>
      </c>
      <c r="AH687" s="4">
        <v>12</v>
      </c>
      <c r="AI687" s="4">
        <v>10</v>
      </c>
      <c r="AJ687" s="4">
        <v>189</v>
      </c>
      <c r="AK687" s="4">
        <v>139</v>
      </c>
      <c r="AL687" s="4">
        <v>3</v>
      </c>
      <c r="AM687" s="4">
        <v>195</v>
      </c>
      <c r="AN687" s="4" t="s">
        <v>155</v>
      </c>
      <c r="AO687" s="4">
        <v>2</v>
      </c>
      <c r="AP687" s="4">
        <v>0.86224537037037041</v>
      </c>
      <c r="AQ687" s="4">
        <v>47.161333999999997</v>
      </c>
      <c r="AR687" s="4">
        <v>-88.491152999999997</v>
      </c>
      <c r="AS687" s="4">
        <v>317.8</v>
      </c>
      <c r="AT687" s="4">
        <v>40.700000000000003</v>
      </c>
      <c r="AU687" s="4">
        <v>12</v>
      </c>
      <c r="AV687" s="4">
        <v>10</v>
      </c>
      <c r="AW687" s="4" t="s">
        <v>195</v>
      </c>
      <c r="AX687" s="4">
        <v>1.0150999999999999</v>
      </c>
      <c r="AY687" s="4">
        <v>1.3849</v>
      </c>
      <c r="AZ687" s="4">
        <v>2.5</v>
      </c>
      <c r="BA687" s="4">
        <v>14.023</v>
      </c>
      <c r="BB687" s="4">
        <v>12.26</v>
      </c>
      <c r="BC687" s="4">
        <v>0.87</v>
      </c>
      <c r="BD687" s="4">
        <v>17.004000000000001</v>
      </c>
      <c r="BE687" s="4">
        <v>1577.068</v>
      </c>
      <c r="BF687" s="4">
        <v>500.27699999999999</v>
      </c>
      <c r="BG687" s="4">
        <v>3.1</v>
      </c>
      <c r="BH687" s="4">
        <v>0</v>
      </c>
      <c r="BI687" s="4">
        <v>3.1</v>
      </c>
      <c r="BJ687" s="4">
        <v>2.3359999999999999</v>
      </c>
      <c r="BK687" s="4">
        <v>0</v>
      </c>
      <c r="BL687" s="4">
        <v>2.3359999999999999</v>
      </c>
      <c r="BM687" s="4">
        <v>221.1557</v>
      </c>
      <c r="BQ687" s="4">
        <v>546.86300000000006</v>
      </c>
      <c r="BR687" s="4">
        <v>0.27474799999999999</v>
      </c>
      <c r="BS687" s="4">
        <v>-5</v>
      </c>
      <c r="BT687" s="4">
        <v>-0.12</v>
      </c>
      <c r="BU687" s="4">
        <v>6.7141539999999997</v>
      </c>
      <c r="BV687" s="4">
        <v>-2.4239999999999999</v>
      </c>
    </row>
    <row r="688" spans="1:74" x14ac:dyDescent="0.25">
      <c r="A688" s="4">
        <v>42067</v>
      </c>
      <c r="B688" s="4">
        <v>2.8057870370370372E-2</v>
      </c>
      <c r="C688" s="4">
        <v>8.9440000000000008</v>
      </c>
      <c r="D688" s="4">
        <v>4.2850999999999999</v>
      </c>
      <c r="E688" s="4">
        <v>42850.531479999998</v>
      </c>
      <c r="F688" s="4">
        <v>102.4</v>
      </c>
      <c r="G688" s="4">
        <v>-15.6</v>
      </c>
      <c r="H688" s="4">
        <v>26189.4</v>
      </c>
      <c r="J688" s="4">
        <v>4.7</v>
      </c>
      <c r="K688" s="4">
        <v>0.85680000000000001</v>
      </c>
      <c r="L688" s="4">
        <v>7.6628999999999996</v>
      </c>
      <c r="M688" s="4">
        <v>3.6714000000000002</v>
      </c>
      <c r="N688" s="4">
        <v>87.720100000000002</v>
      </c>
      <c r="O688" s="4">
        <v>0</v>
      </c>
      <c r="P688" s="4">
        <v>87.7</v>
      </c>
      <c r="Q688" s="4">
        <v>66.101699999999994</v>
      </c>
      <c r="R688" s="4">
        <v>0</v>
      </c>
      <c r="S688" s="4">
        <v>66.099999999999994</v>
      </c>
      <c r="T688" s="4">
        <v>26189.3976</v>
      </c>
      <c r="W688" s="4">
        <v>0</v>
      </c>
      <c r="X688" s="4">
        <v>4.0255000000000001</v>
      </c>
      <c r="Y688" s="4">
        <v>11.9</v>
      </c>
      <c r="Z688" s="4">
        <v>856</v>
      </c>
      <c r="AA688" s="4">
        <v>884</v>
      </c>
      <c r="AB688" s="4">
        <v>845</v>
      </c>
      <c r="AC688" s="4">
        <v>64</v>
      </c>
      <c r="AD688" s="4">
        <v>5.42</v>
      </c>
      <c r="AE688" s="4">
        <v>0.12</v>
      </c>
      <c r="AF688" s="4">
        <v>980</v>
      </c>
      <c r="AG688" s="4">
        <v>-15</v>
      </c>
      <c r="AH688" s="4">
        <v>12</v>
      </c>
      <c r="AI688" s="4">
        <v>10</v>
      </c>
      <c r="AJ688" s="4">
        <v>189</v>
      </c>
      <c r="AK688" s="4">
        <v>139</v>
      </c>
      <c r="AL688" s="4">
        <v>2.5</v>
      </c>
      <c r="AM688" s="4">
        <v>195</v>
      </c>
      <c r="AN688" s="4" t="s">
        <v>155</v>
      </c>
      <c r="AO688" s="4">
        <v>2</v>
      </c>
      <c r="AP688" s="4">
        <v>0.86225694444444445</v>
      </c>
      <c r="AQ688" s="4">
        <v>47.161206</v>
      </c>
      <c r="AR688" s="4">
        <v>-88.491005000000001</v>
      </c>
      <c r="AS688" s="4">
        <v>317.7</v>
      </c>
      <c r="AT688" s="4">
        <v>38.5</v>
      </c>
      <c r="AU688" s="4">
        <v>12</v>
      </c>
      <c r="AV688" s="4">
        <v>10</v>
      </c>
      <c r="AW688" s="4" t="s">
        <v>195</v>
      </c>
      <c r="AX688" s="4">
        <v>0.83020000000000005</v>
      </c>
      <c r="AY688" s="4">
        <v>1.4</v>
      </c>
      <c r="AZ688" s="4">
        <v>1.9056999999999999</v>
      </c>
      <c r="BA688" s="4">
        <v>14.023</v>
      </c>
      <c r="BB688" s="4">
        <v>12.46</v>
      </c>
      <c r="BC688" s="4">
        <v>0.89</v>
      </c>
      <c r="BD688" s="4">
        <v>16.713999999999999</v>
      </c>
      <c r="BE688" s="4">
        <v>1665.106</v>
      </c>
      <c r="BF688" s="4">
        <v>507.76</v>
      </c>
      <c r="BG688" s="4">
        <v>1.996</v>
      </c>
      <c r="BH688" s="4">
        <v>0</v>
      </c>
      <c r="BI688" s="4">
        <v>1.996</v>
      </c>
      <c r="BJ688" s="4">
        <v>1.504</v>
      </c>
      <c r="BK688" s="4">
        <v>0</v>
      </c>
      <c r="BL688" s="4">
        <v>1.504</v>
      </c>
      <c r="BM688" s="4">
        <v>188.1892</v>
      </c>
      <c r="BQ688" s="4">
        <v>636.01599999999996</v>
      </c>
      <c r="BR688" s="4">
        <v>0.31609500000000001</v>
      </c>
      <c r="BS688" s="4">
        <v>-5</v>
      </c>
      <c r="BT688" s="4">
        <v>-0.119726</v>
      </c>
      <c r="BU688" s="4">
        <v>7.7245699999999999</v>
      </c>
      <c r="BV688" s="4">
        <v>-2.4184709999999998</v>
      </c>
    </row>
    <row r="689" spans="1:74" x14ac:dyDescent="0.25">
      <c r="A689" s="4">
        <v>42067</v>
      </c>
      <c r="B689" s="4">
        <v>2.8069444444444449E-2</v>
      </c>
      <c r="C689" s="4">
        <v>9.0299999999999994</v>
      </c>
      <c r="D689" s="4">
        <v>4.6260000000000003</v>
      </c>
      <c r="E689" s="4">
        <v>46260.179889999999</v>
      </c>
      <c r="F689" s="4">
        <v>81.599999999999994</v>
      </c>
      <c r="G689" s="4">
        <v>-15.6</v>
      </c>
      <c r="H689" s="4">
        <v>23538.5</v>
      </c>
      <c r="J689" s="4">
        <v>5.64</v>
      </c>
      <c r="K689" s="4">
        <v>0.85550000000000004</v>
      </c>
      <c r="L689" s="4">
        <v>7.7248000000000001</v>
      </c>
      <c r="M689" s="4">
        <v>3.9573999999999998</v>
      </c>
      <c r="N689" s="4">
        <v>69.796499999999995</v>
      </c>
      <c r="O689" s="4">
        <v>0</v>
      </c>
      <c r="P689" s="4">
        <v>69.8</v>
      </c>
      <c r="Q689" s="4">
        <v>52.595399999999998</v>
      </c>
      <c r="R689" s="4">
        <v>0</v>
      </c>
      <c r="S689" s="4">
        <v>52.6</v>
      </c>
      <c r="T689" s="4">
        <v>23538.5268</v>
      </c>
      <c r="W689" s="4">
        <v>0</v>
      </c>
      <c r="X689" s="4">
        <v>4.8262</v>
      </c>
      <c r="Y689" s="4">
        <v>11.9</v>
      </c>
      <c r="Z689" s="4">
        <v>855</v>
      </c>
      <c r="AA689" s="4">
        <v>883</v>
      </c>
      <c r="AB689" s="4">
        <v>843</v>
      </c>
      <c r="AC689" s="4">
        <v>64</v>
      </c>
      <c r="AD689" s="4">
        <v>5.42</v>
      </c>
      <c r="AE689" s="4">
        <v>0.12</v>
      </c>
      <c r="AF689" s="4">
        <v>980</v>
      </c>
      <c r="AG689" s="4">
        <v>-15</v>
      </c>
      <c r="AH689" s="4">
        <v>12.272727</v>
      </c>
      <c r="AI689" s="4">
        <v>10</v>
      </c>
      <c r="AJ689" s="4">
        <v>189.3</v>
      </c>
      <c r="AK689" s="4">
        <v>139</v>
      </c>
      <c r="AL689" s="4">
        <v>2.4</v>
      </c>
      <c r="AM689" s="4">
        <v>195</v>
      </c>
      <c r="AN689" s="4" t="s">
        <v>155</v>
      </c>
      <c r="AO689" s="4">
        <v>2</v>
      </c>
      <c r="AP689" s="4">
        <v>0.86226851851851849</v>
      </c>
      <c r="AQ689" s="4">
        <v>47.161081000000003</v>
      </c>
      <c r="AR689" s="4">
        <v>-88.490885000000006</v>
      </c>
      <c r="AS689" s="4">
        <v>317.60000000000002</v>
      </c>
      <c r="AT689" s="4">
        <v>37.299999999999997</v>
      </c>
      <c r="AU689" s="4">
        <v>12</v>
      </c>
      <c r="AV689" s="4">
        <v>11</v>
      </c>
      <c r="AW689" s="4" t="s">
        <v>193</v>
      </c>
      <c r="AX689" s="4">
        <v>0.88490000000000002</v>
      </c>
      <c r="AY689" s="4">
        <v>1.0604</v>
      </c>
      <c r="AZ689" s="4">
        <v>1.8</v>
      </c>
      <c r="BA689" s="4">
        <v>14.023</v>
      </c>
      <c r="BB689" s="4">
        <v>12.34</v>
      </c>
      <c r="BC689" s="4">
        <v>0.88</v>
      </c>
      <c r="BD689" s="4">
        <v>16.896000000000001</v>
      </c>
      <c r="BE689" s="4">
        <v>1668.624</v>
      </c>
      <c r="BF689" s="4">
        <v>544.07000000000005</v>
      </c>
      <c r="BG689" s="4">
        <v>1.579</v>
      </c>
      <c r="BH689" s="4">
        <v>0</v>
      </c>
      <c r="BI689" s="4">
        <v>1.579</v>
      </c>
      <c r="BJ689" s="4">
        <v>1.19</v>
      </c>
      <c r="BK689" s="4">
        <v>0</v>
      </c>
      <c r="BL689" s="4">
        <v>1.19</v>
      </c>
      <c r="BM689" s="4">
        <v>168.13939999999999</v>
      </c>
      <c r="BQ689" s="4">
        <v>758.01</v>
      </c>
      <c r="BR689" s="4">
        <v>0.32990900000000001</v>
      </c>
      <c r="BS689" s="4">
        <v>-5</v>
      </c>
      <c r="BT689" s="4">
        <v>-0.119545</v>
      </c>
      <c r="BU689" s="4">
        <v>8.0621539999999996</v>
      </c>
      <c r="BV689" s="4">
        <v>-2.4148179999999999</v>
      </c>
    </row>
    <row r="690" spans="1:74" x14ac:dyDescent="0.25">
      <c r="A690" s="4">
        <v>42067</v>
      </c>
      <c r="B690" s="4">
        <v>2.8081018518518519E-2</v>
      </c>
      <c r="C690" s="4">
        <v>8.9619999999999997</v>
      </c>
      <c r="D690" s="4">
        <v>4.8373999999999997</v>
      </c>
      <c r="E690" s="4">
        <v>48373.656849999999</v>
      </c>
      <c r="F690" s="4">
        <v>83.8</v>
      </c>
      <c r="G690" s="4">
        <v>-15.5</v>
      </c>
      <c r="H690" s="4">
        <v>22436.799999999999</v>
      </c>
      <c r="J690" s="4">
        <v>5.9</v>
      </c>
      <c r="K690" s="4">
        <v>0.85509999999999997</v>
      </c>
      <c r="L690" s="4">
        <v>7.6627999999999998</v>
      </c>
      <c r="M690" s="4">
        <v>4.1363000000000003</v>
      </c>
      <c r="N690" s="4">
        <v>71.694900000000004</v>
      </c>
      <c r="O690" s="4">
        <v>0</v>
      </c>
      <c r="P690" s="4">
        <v>71.7</v>
      </c>
      <c r="Q690" s="4">
        <v>54.0259</v>
      </c>
      <c r="R690" s="4">
        <v>0</v>
      </c>
      <c r="S690" s="4">
        <v>54</v>
      </c>
      <c r="T690" s="4">
        <v>22436.848699999999</v>
      </c>
      <c r="W690" s="4">
        <v>0</v>
      </c>
      <c r="X690" s="4">
        <v>5.0449999999999999</v>
      </c>
      <c r="Y690" s="4">
        <v>11.9</v>
      </c>
      <c r="Z690" s="4">
        <v>854</v>
      </c>
      <c r="AA690" s="4">
        <v>882</v>
      </c>
      <c r="AB690" s="4">
        <v>841</v>
      </c>
      <c r="AC690" s="4">
        <v>64</v>
      </c>
      <c r="AD690" s="4">
        <v>5.42</v>
      </c>
      <c r="AE690" s="4">
        <v>0.12</v>
      </c>
      <c r="AF690" s="4">
        <v>980</v>
      </c>
      <c r="AG690" s="4">
        <v>-15</v>
      </c>
      <c r="AH690" s="4">
        <v>13</v>
      </c>
      <c r="AI690" s="4">
        <v>10</v>
      </c>
      <c r="AJ690" s="4">
        <v>189.7</v>
      </c>
      <c r="AK690" s="4">
        <v>139</v>
      </c>
      <c r="AL690" s="4">
        <v>2.4</v>
      </c>
      <c r="AM690" s="4">
        <v>195</v>
      </c>
      <c r="AN690" s="4" t="s">
        <v>155</v>
      </c>
      <c r="AO690" s="4">
        <v>2</v>
      </c>
      <c r="AP690" s="4">
        <v>0.86228009259259253</v>
      </c>
      <c r="AQ690" s="4">
        <v>47.16095</v>
      </c>
      <c r="AR690" s="4">
        <v>-88.490789000000007</v>
      </c>
      <c r="AS690" s="4">
        <v>317.3</v>
      </c>
      <c r="AT690" s="4">
        <v>36.700000000000003</v>
      </c>
      <c r="AU690" s="4">
        <v>12</v>
      </c>
      <c r="AV690" s="4">
        <v>11</v>
      </c>
      <c r="AW690" s="4" t="s">
        <v>193</v>
      </c>
      <c r="AX690" s="4">
        <v>0.9849</v>
      </c>
      <c r="AY690" s="4">
        <v>1.0849</v>
      </c>
      <c r="AZ690" s="4">
        <v>1.8849</v>
      </c>
      <c r="BA690" s="4">
        <v>14.023</v>
      </c>
      <c r="BB690" s="4">
        <v>12.31</v>
      </c>
      <c r="BC690" s="4">
        <v>0.88</v>
      </c>
      <c r="BD690" s="4">
        <v>16.948</v>
      </c>
      <c r="BE690" s="4">
        <v>1654.424</v>
      </c>
      <c r="BF690" s="4">
        <v>568.39700000000005</v>
      </c>
      <c r="BG690" s="4">
        <v>1.621</v>
      </c>
      <c r="BH690" s="4">
        <v>0</v>
      </c>
      <c r="BI690" s="4">
        <v>1.621</v>
      </c>
      <c r="BJ690" s="4">
        <v>1.222</v>
      </c>
      <c r="BK690" s="4">
        <v>0</v>
      </c>
      <c r="BL690" s="4">
        <v>1.222</v>
      </c>
      <c r="BM690" s="4">
        <v>160.1918</v>
      </c>
      <c r="BQ690" s="4">
        <v>791.98400000000004</v>
      </c>
      <c r="BR690" s="4">
        <v>0.37313000000000002</v>
      </c>
      <c r="BS690" s="4">
        <v>-5</v>
      </c>
      <c r="BT690" s="4">
        <v>-0.12045699999999999</v>
      </c>
      <c r="BU690" s="4">
        <v>9.1183619999999994</v>
      </c>
      <c r="BV690" s="4">
        <v>-2.4332220000000002</v>
      </c>
    </row>
    <row r="691" spans="1:74" x14ac:dyDescent="0.25">
      <c r="A691" s="4">
        <v>42067</v>
      </c>
      <c r="B691" s="4">
        <v>2.8092592592592589E-2</v>
      </c>
      <c r="C691" s="4">
        <v>8.8339999999999996</v>
      </c>
      <c r="D691" s="4">
        <v>4.9546999999999999</v>
      </c>
      <c r="E691" s="4">
        <v>49547.379419999997</v>
      </c>
      <c r="F691" s="4">
        <v>89.8</v>
      </c>
      <c r="G691" s="4">
        <v>-13.2</v>
      </c>
      <c r="H691" s="4">
        <v>22120.1</v>
      </c>
      <c r="J691" s="4">
        <v>5.35</v>
      </c>
      <c r="K691" s="4">
        <v>0.85529999999999995</v>
      </c>
      <c r="L691" s="4">
        <v>7.5559000000000003</v>
      </c>
      <c r="M691" s="4">
        <v>4.2378</v>
      </c>
      <c r="N691" s="4">
        <v>76.806899999999999</v>
      </c>
      <c r="O691" s="4">
        <v>0</v>
      </c>
      <c r="P691" s="4">
        <v>76.8</v>
      </c>
      <c r="Q691" s="4">
        <v>57.878100000000003</v>
      </c>
      <c r="R691" s="4">
        <v>0</v>
      </c>
      <c r="S691" s="4">
        <v>57.9</v>
      </c>
      <c r="T691" s="4">
        <v>22120.129199999999</v>
      </c>
      <c r="W691" s="4">
        <v>0</v>
      </c>
      <c r="X691" s="4">
        <v>4.5799000000000003</v>
      </c>
      <c r="Y691" s="4">
        <v>11.9</v>
      </c>
      <c r="Z691" s="4">
        <v>853</v>
      </c>
      <c r="AA691" s="4">
        <v>882</v>
      </c>
      <c r="AB691" s="4">
        <v>840</v>
      </c>
      <c r="AC691" s="4">
        <v>64</v>
      </c>
      <c r="AD691" s="4">
        <v>5.42</v>
      </c>
      <c r="AE691" s="4">
        <v>0.12</v>
      </c>
      <c r="AF691" s="4">
        <v>980</v>
      </c>
      <c r="AG691" s="4">
        <v>-15</v>
      </c>
      <c r="AH691" s="4">
        <v>13</v>
      </c>
      <c r="AI691" s="4">
        <v>10</v>
      </c>
      <c r="AJ691" s="4">
        <v>189.3</v>
      </c>
      <c r="AK691" s="4">
        <v>139</v>
      </c>
      <c r="AL691" s="4">
        <v>2.6</v>
      </c>
      <c r="AM691" s="4">
        <v>195</v>
      </c>
      <c r="AN691" s="4" t="s">
        <v>155</v>
      </c>
      <c r="AO691" s="4">
        <v>2</v>
      </c>
      <c r="AP691" s="4">
        <v>0.86229166666666668</v>
      </c>
      <c r="AQ691" s="4">
        <v>47.160812999999997</v>
      </c>
      <c r="AR691" s="4">
        <v>-88.490713999999997</v>
      </c>
      <c r="AS691" s="4">
        <v>316.89999999999998</v>
      </c>
      <c r="AT691" s="4">
        <v>36.6</v>
      </c>
      <c r="AU691" s="4">
        <v>12</v>
      </c>
      <c r="AV691" s="4">
        <v>11</v>
      </c>
      <c r="AW691" s="4" t="s">
        <v>193</v>
      </c>
      <c r="AX691" s="4">
        <v>1</v>
      </c>
      <c r="AY691" s="4">
        <v>1.5245</v>
      </c>
      <c r="AZ691" s="4">
        <v>2.2395999999999998</v>
      </c>
      <c r="BA691" s="4">
        <v>14.023</v>
      </c>
      <c r="BB691" s="4">
        <v>12.32</v>
      </c>
      <c r="BC691" s="4">
        <v>0.88</v>
      </c>
      <c r="BD691" s="4">
        <v>16.917000000000002</v>
      </c>
      <c r="BE691" s="4">
        <v>1635.675</v>
      </c>
      <c r="BF691" s="4">
        <v>583.88800000000003</v>
      </c>
      <c r="BG691" s="4">
        <v>1.7410000000000001</v>
      </c>
      <c r="BH691" s="4">
        <v>0</v>
      </c>
      <c r="BI691" s="4">
        <v>1.7410000000000001</v>
      </c>
      <c r="BJ691" s="4">
        <v>1.3120000000000001</v>
      </c>
      <c r="BK691" s="4">
        <v>0</v>
      </c>
      <c r="BL691" s="4">
        <v>1.3120000000000001</v>
      </c>
      <c r="BM691" s="4">
        <v>158.3492</v>
      </c>
      <c r="BQ691" s="4">
        <v>720.87199999999996</v>
      </c>
      <c r="BR691" s="4">
        <v>0.39421499999999998</v>
      </c>
      <c r="BS691" s="4">
        <v>-5</v>
      </c>
      <c r="BT691" s="4">
        <v>-0.11845899999999999</v>
      </c>
      <c r="BU691" s="4">
        <v>9.6336239999999993</v>
      </c>
      <c r="BV691" s="4">
        <v>-2.3928630000000002</v>
      </c>
    </row>
    <row r="692" spans="1:74" x14ac:dyDescent="0.25">
      <c r="A692" s="4">
        <v>42067</v>
      </c>
      <c r="B692" s="4">
        <v>2.8104166666666666E-2</v>
      </c>
      <c r="C692" s="4">
        <v>8.7200000000000006</v>
      </c>
      <c r="D692" s="4">
        <v>5.0903999999999998</v>
      </c>
      <c r="E692" s="4">
        <v>50904.180260000001</v>
      </c>
      <c r="F692" s="4">
        <v>93.6</v>
      </c>
      <c r="G692" s="4">
        <v>-12.9</v>
      </c>
      <c r="H692" s="4">
        <v>22367.9</v>
      </c>
      <c r="J692" s="4">
        <v>4.63</v>
      </c>
      <c r="K692" s="4">
        <v>0.85470000000000002</v>
      </c>
      <c r="L692" s="4">
        <v>7.4528999999999996</v>
      </c>
      <c r="M692" s="4">
        <v>4.3507999999999996</v>
      </c>
      <c r="N692" s="4">
        <v>80.001300000000001</v>
      </c>
      <c r="O692" s="4">
        <v>0</v>
      </c>
      <c r="P692" s="4">
        <v>80</v>
      </c>
      <c r="Q692" s="4">
        <v>60.285200000000003</v>
      </c>
      <c r="R692" s="4">
        <v>0</v>
      </c>
      <c r="S692" s="4">
        <v>60.3</v>
      </c>
      <c r="T692" s="4">
        <v>22367.892400000001</v>
      </c>
      <c r="W692" s="4">
        <v>0</v>
      </c>
      <c r="X692" s="4">
        <v>3.9609999999999999</v>
      </c>
      <c r="Y692" s="4">
        <v>11.9</v>
      </c>
      <c r="Z692" s="4">
        <v>853</v>
      </c>
      <c r="AA692" s="4">
        <v>882</v>
      </c>
      <c r="AB692" s="4">
        <v>840</v>
      </c>
      <c r="AC692" s="4">
        <v>64</v>
      </c>
      <c r="AD692" s="4">
        <v>5.42</v>
      </c>
      <c r="AE692" s="4">
        <v>0.12</v>
      </c>
      <c r="AF692" s="4">
        <v>980</v>
      </c>
      <c r="AG692" s="4">
        <v>-15</v>
      </c>
      <c r="AH692" s="4">
        <v>13</v>
      </c>
      <c r="AI692" s="4">
        <v>10</v>
      </c>
      <c r="AJ692" s="4">
        <v>189.7</v>
      </c>
      <c r="AK692" s="4">
        <v>139</v>
      </c>
      <c r="AL692" s="4">
        <v>2.7</v>
      </c>
      <c r="AM692" s="4">
        <v>195</v>
      </c>
      <c r="AN692" s="4" t="s">
        <v>155</v>
      </c>
      <c r="AO692" s="4">
        <v>2</v>
      </c>
      <c r="AP692" s="4">
        <v>0.86230324074074083</v>
      </c>
      <c r="AQ692" s="4">
        <v>47.160670000000003</v>
      </c>
      <c r="AR692" s="4">
        <v>-88.490654000000006</v>
      </c>
      <c r="AS692" s="4">
        <v>316.7</v>
      </c>
      <c r="AT692" s="4">
        <v>36.1</v>
      </c>
      <c r="AU692" s="4">
        <v>12</v>
      </c>
      <c r="AV692" s="4">
        <v>11</v>
      </c>
      <c r="AW692" s="4" t="s">
        <v>193</v>
      </c>
      <c r="AX692" s="4">
        <v>1</v>
      </c>
      <c r="AY692" s="4">
        <v>1.6849000000000001</v>
      </c>
      <c r="AZ692" s="4">
        <v>2.2999999999999998</v>
      </c>
      <c r="BA692" s="4">
        <v>14.023</v>
      </c>
      <c r="BB692" s="4">
        <v>12.27</v>
      </c>
      <c r="BC692" s="4">
        <v>0.87</v>
      </c>
      <c r="BD692" s="4">
        <v>17.001000000000001</v>
      </c>
      <c r="BE692" s="4">
        <v>1609.377</v>
      </c>
      <c r="BF692" s="4">
        <v>597.96</v>
      </c>
      <c r="BG692" s="4">
        <v>1.8089999999999999</v>
      </c>
      <c r="BH692" s="4">
        <v>0</v>
      </c>
      <c r="BI692" s="4">
        <v>1.8089999999999999</v>
      </c>
      <c r="BJ692" s="4">
        <v>1.363</v>
      </c>
      <c r="BK692" s="4">
        <v>0</v>
      </c>
      <c r="BL692" s="4">
        <v>1.363</v>
      </c>
      <c r="BM692" s="4">
        <v>159.726</v>
      </c>
      <c r="BQ692" s="4">
        <v>621.92700000000002</v>
      </c>
      <c r="BR692" s="4">
        <v>0.33148499999999997</v>
      </c>
      <c r="BS692" s="4">
        <v>-5</v>
      </c>
      <c r="BT692" s="4">
        <v>-0.11700000000000001</v>
      </c>
      <c r="BU692" s="4">
        <v>8.1006660000000004</v>
      </c>
      <c r="BV692" s="4">
        <v>-2.3633999999999999</v>
      </c>
    </row>
    <row r="693" spans="1:74" x14ac:dyDescent="0.25">
      <c r="A693" s="4">
        <v>42067</v>
      </c>
      <c r="B693" s="4">
        <v>2.8115740740740736E-2</v>
      </c>
      <c r="C693" s="4">
        <v>8.7200000000000006</v>
      </c>
      <c r="D693" s="4">
        <v>5.07</v>
      </c>
      <c r="E693" s="4">
        <v>50699.902280000002</v>
      </c>
      <c r="F693" s="4">
        <v>93.9</v>
      </c>
      <c r="G693" s="4">
        <v>-12.8</v>
      </c>
      <c r="H693" s="4">
        <v>22397</v>
      </c>
      <c r="J693" s="4">
        <v>4.22</v>
      </c>
      <c r="K693" s="4">
        <v>0.8548</v>
      </c>
      <c r="L693" s="4">
        <v>7.4542000000000002</v>
      </c>
      <c r="M693" s="4">
        <v>4.3339999999999996</v>
      </c>
      <c r="N693" s="4">
        <v>80.300399999999996</v>
      </c>
      <c r="O693" s="4">
        <v>0</v>
      </c>
      <c r="P693" s="4">
        <v>80.3</v>
      </c>
      <c r="Q693" s="4">
        <v>60.510599999999997</v>
      </c>
      <c r="R693" s="4">
        <v>0</v>
      </c>
      <c r="S693" s="4">
        <v>60.5</v>
      </c>
      <c r="T693" s="4">
        <v>22396.9689</v>
      </c>
      <c r="W693" s="4">
        <v>0</v>
      </c>
      <c r="X693" s="4">
        <v>3.6069</v>
      </c>
      <c r="Y693" s="4">
        <v>11.9</v>
      </c>
      <c r="Z693" s="4">
        <v>854</v>
      </c>
      <c r="AA693" s="4">
        <v>881</v>
      </c>
      <c r="AB693" s="4">
        <v>838</v>
      </c>
      <c r="AC693" s="4">
        <v>64</v>
      </c>
      <c r="AD693" s="4">
        <v>5.42</v>
      </c>
      <c r="AE693" s="4">
        <v>0.12</v>
      </c>
      <c r="AF693" s="4">
        <v>980</v>
      </c>
      <c r="AG693" s="4">
        <v>-15</v>
      </c>
      <c r="AH693" s="4">
        <v>13</v>
      </c>
      <c r="AI693" s="4">
        <v>10</v>
      </c>
      <c r="AJ693" s="4">
        <v>189</v>
      </c>
      <c r="AK693" s="4">
        <v>139</v>
      </c>
      <c r="AL693" s="4">
        <v>2.7</v>
      </c>
      <c r="AM693" s="4">
        <v>195</v>
      </c>
      <c r="AN693" s="4" t="s">
        <v>155</v>
      </c>
      <c r="AO693" s="4">
        <v>2</v>
      </c>
      <c r="AP693" s="4">
        <v>0.86231481481481476</v>
      </c>
      <c r="AQ693" s="4">
        <v>47.160527000000002</v>
      </c>
      <c r="AR693" s="4">
        <v>-88.490611000000001</v>
      </c>
      <c r="AS693" s="4">
        <v>316.5</v>
      </c>
      <c r="AT693" s="4">
        <v>35.799999999999997</v>
      </c>
      <c r="AU693" s="4">
        <v>12</v>
      </c>
      <c r="AV693" s="4">
        <v>11</v>
      </c>
      <c r="AW693" s="4" t="s">
        <v>193</v>
      </c>
      <c r="AX693" s="4">
        <v>1.0848150000000001</v>
      </c>
      <c r="AY693" s="4">
        <v>1.784815</v>
      </c>
      <c r="AZ693" s="4">
        <v>2.3848150000000001</v>
      </c>
      <c r="BA693" s="4">
        <v>14.023</v>
      </c>
      <c r="BB693" s="4">
        <v>12.28</v>
      </c>
      <c r="BC693" s="4">
        <v>0.88</v>
      </c>
      <c r="BD693" s="4">
        <v>16.981000000000002</v>
      </c>
      <c r="BE693" s="4">
        <v>1611.0940000000001</v>
      </c>
      <c r="BF693" s="4">
        <v>596.19600000000003</v>
      </c>
      <c r="BG693" s="4">
        <v>1.8180000000000001</v>
      </c>
      <c r="BH693" s="4">
        <v>0</v>
      </c>
      <c r="BI693" s="4">
        <v>1.8180000000000001</v>
      </c>
      <c r="BJ693" s="4">
        <v>1.37</v>
      </c>
      <c r="BK693" s="4">
        <v>0</v>
      </c>
      <c r="BL693" s="4">
        <v>1.37</v>
      </c>
      <c r="BM693" s="4">
        <v>160.07740000000001</v>
      </c>
      <c r="BQ693" s="4">
        <v>566.83799999999997</v>
      </c>
      <c r="BR693" s="4">
        <v>0.295792</v>
      </c>
      <c r="BS693" s="4">
        <v>-5</v>
      </c>
      <c r="BT693" s="4">
        <v>-0.116464</v>
      </c>
      <c r="BU693" s="4">
        <v>7.2284170000000003</v>
      </c>
      <c r="BV693" s="4">
        <v>-2.352573</v>
      </c>
    </row>
    <row r="694" spans="1:74" x14ac:dyDescent="0.25">
      <c r="A694" s="4">
        <v>42067</v>
      </c>
      <c r="B694" s="4">
        <v>2.8127314814814813E-2</v>
      </c>
      <c r="C694" s="4">
        <v>9.1790000000000003</v>
      </c>
      <c r="D694" s="4">
        <v>4.7180999999999997</v>
      </c>
      <c r="E694" s="4">
        <v>47180.616970000003</v>
      </c>
      <c r="F694" s="4">
        <v>90.6</v>
      </c>
      <c r="G694" s="4">
        <v>-12.7</v>
      </c>
      <c r="H694" s="4">
        <v>21726.6</v>
      </c>
      <c r="J694" s="4">
        <v>4</v>
      </c>
      <c r="K694" s="4">
        <v>0.85529999999999995</v>
      </c>
      <c r="L694" s="4">
        <v>7.851</v>
      </c>
      <c r="M694" s="4">
        <v>4.0354000000000001</v>
      </c>
      <c r="N694" s="4">
        <v>77.465699999999998</v>
      </c>
      <c r="O694" s="4">
        <v>0</v>
      </c>
      <c r="P694" s="4">
        <v>77.5</v>
      </c>
      <c r="Q694" s="4">
        <v>58.374499999999998</v>
      </c>
      <c r="R694" s="4">
        <v>0</v>
      </c>
      <c r="S694" s="4">
        <v>58.4</v>
      </c>
      <c r="T694" s="4">
        <v>21726.638299999999</v>
      </c>
      <c r="W694" s="4">
        <v>0</v>
      </c>
      <c r="X694" s="4">
        <v>3.4213</v>
      </c>
      <c r="Y694" s="4">
        <v>11.9</v>
      </c>
      <c r="Z694" s="4">
        <v>854</v>
      </c>
      <c r="AA694" s="4">
        <v>882</v>
      </c>
      <c r="AB694" s="4">
        <v>837</v>
      </c>
      <c r="AC694" s="4">
        <v>64</v>
      </c>
      <c r="AD694" s="4">
        <v>5.42</v>
      </c>
      <c r="AE694" s="4">
        <v>0.12</v>
      </c>
      <c r="AF694" s="4">
        <v>980</v>
      </c>
      <c r="AG694" s="4">
        <v>-15</v>
      </c>
      <c r="AH694" s="4">
        <v>13</v>
      </c>
      <c r="AI694" s="4">
        <v>10</v>
      </c>
      <c r="AJ694" s="4">
        <v>189</v>
      </c>
      <c r="AK694" s="4">
        <v>139</v>
      </c>
      <c r="AL694" s="4">
        <v>2.8</v>
      </c>
      <c r="AM694" s="4">
        <v>195</v>
      </c>
      <c r="AN694" s="4" t="s">
        <v>155</v>
      </c>
      <c r="AO694" s="4">
        <v>2</v>
      </c>
      <c r="AP694" s="4">
        <v>0.86232638888888891</v>
      </c>
      <c r="AQ694" s="4">
        <v>47.160381999999998</v>
      </c>
      <c r="AR694" s="4">
        <v>-88.490598000000006</v>
      </c>
      <c r="AS694" s="4">
        <v>316.2</v>
      </c>
      <c r="AT694" s="4">
        <v>35.799999999999997</v>
      </c>
      <c r="AU694" s="4">
        <v>12</v>
      </c>
      <c r="AV694" s="4">
        <v>11</v>
      </c>
      <c r="AW694" s="4" t="s">
        <v>193</v>
      </c>
      <c r="AX694" s="4">
        <v>1.015285</v>
      </c>
      <c r="AY694" s="4">
        <v>1.8</v>
      </c>
      <c r="AZ694" s="4">
        <v>2.230569</v>
      </c>
      <c r="BA694" s="4">
        <v>14.023</v>
      </c>
      <c r="BB694" s="4">
        <v>12.32</v>
      </c>
      <c r="BC694" s="4">
        <v>0.88</v>
      </c>
      <c r="BD694" s="4">
        <v>16.916</v>
      </c>
      <c r="BE694" s="4">
        <v>1693.0920000000001</v>
      </c>
      <c r="BF694" s="4">
        <v>553.88800000000003</v>
      </c>
      <c r="BG694" s="4">
        <v>1.7490000000000001</v>
      </c>
      <c r="BH694" s="4">
        <v>0</v>
      </c>
      <c r="BI694" s="4">
        <v>1.7490000000000001</v>
      </c>
      <c r="BJ694" s="4">
        <v>1.3180000000000001</v>
      </c>
      <c r="BK694" s="4">
        <v>0</v>
      </c>
      <c r="BL694" s="4">
        <v>1.3180000000000001</v>
      </c>
      <c r="BM694" s="4">
        <v>154.94110000000001</v>
      </c>
      <c r="BQ694" s="4">
        <v>536.46299999999997</v>
      </c>
      <c r="BR694" s="4">
        <v>0.341387</v>
      </c>
      <c r="BS694" s="4">
        <v>-5</v>
      </c>
      <c r="BT694" s="4">
        <v>-0.114732</v>
      </c>
      <c r="BU694" s="4">
        <v>8.3426349999999996</v>
      </c>
      <c r="BV694" s="4">
        <v>-2.3175919999999999</v>
      </c>
    </row>
    <row r="695" spans="1:74" x14ac:dyDescent="0.25">
      <c r="A695" s="4">
        <v>42067</v>
      </c>
      <c r="B695" s="4">
        <v>2.813888888888889E-2</v>
      </c>
      <c r="C695" s="4">
        <v>8.9030000000000005</v>
      </c>
      <c r="D695" s="4">
        <v>4.5895000000000001</v>
      </c>
      <c r="E695" s="4">
        <v>45895.269919999999</v>
      </c>
      <c r="F695" s="4">
        <v>85.2</v>
      </c>
      <c r="G695" s="4">
        <v>-12.6</v>
      </c>
      <c r="H695" s="4">
        <v>21039.599999999999</v>
      </c>
      <c r="J695" s="4">
        <v>3.9</v>
      </c>
      <c r="K695" s="4">
        <v>0.85940000000000005</v>
      </c>
      <c r="L695" s="4">
        <v>7.6515000000000004</v>
      </c>
      <c r="M695" s="4">
        <v>3.9441999999999999</v>
      </c>
      <c r="N695" s="4">
        <v>73.215400000000002</v>
      </c>
      <c r="O695" s="4">
        <v>0</v>
      </c>
      <c r="P695" s="4">
        <v>73.2</v>
      </c>
      <c r="Q695" s="4">
        <v>55.171700000000001</v>
      </c>
      <c r="R695" s="4">
        <v>0</v>
      </c>
      <c r="S695" s="4">
        <v>55.2</v>
      </c>
      <c r="T695" s="4">
        <v>21039.641</v>
      </c>
      <c r="W695" s="4">
        <v>0</v>
      </c>
      <c r="X695" s="4">
        <v>3.3515999999999999</v>
      </c>
      <c r="Y695" s="4">
        <v>11.9</v>
      </c>
      <c r="Z695" s="4">
        <v>853</v>
      </c>
      <c r="AA695" s="4">
        <v>882</v>
      </c>
      <c r="AB695" s="4">
        <v>836</v>
      </c>
      <c r="AC695" s="4">
        <v>64</v>
      </c>
      <c r="AD695" s="4">
        <v>5.42</v>
      </c>
      <c r="AE695" s="4">
        <v>0.12</v>
      </c>
      <c r="AF695" s="4">
        <v>980</v>
      </c>
      <c r="AG695" s="4">
        <v>-15</v>
      </c>
      <c r="AH695" s="4">
        <v>13</v>
      </c>
      <c r="AI695" s="4">
        <v>10</v>
      </c>
      <c r="AJ695" s="4">
        <v>189</v>
      </c>
      <c r="AK695" s="4">
        <v>139</v>
      </c>
      <c r="AL695" s="4">
        <v>2.7</v>
      </c>
      <c r="AM695" s="4">
        <v>195</v>
      </c>
      <c r="AN695" s="4" t="s">
        <v>155</v>
      </c>
      <c r="AO695" s="4">
        <v>2</v>
      </c>
      <c r="AP695" s="4">
        <v>0.86233796296296295</v>
      </c>
      <c r="AQ695" s="4">
        <v>47.160240999999999</v>
      </c>
      <c r="AR695" s="4">
        <v>-88.490600000000001</v>
      </c>
      <c r="AS695" s="4">
        <v>315.7</v>
      </c>
      <c r="AT695" s="4">
        <v>35.200000000000003</v>
      </c>
      <c r="AU695" s="4">
        <v>12</v>
      </c>
      <c r="AV695" s="4">
        <v>11</v>
      </c>
      <c r="AW695" s="4" t="s">
        <v>193</v>
      </c>
      <c r="AX695" s="4">
        <v>1</v>
      </c>
      <c r="AY695" s="4">
        <v>1.88487</v>
      </c>
      <c r="AZ695" s="4">
        <v>2.2848700000000002</v>
      </c>
      <c r="BA695" s="4">
        <v>14.023</v>
      </c>
      <c r="BB695" s="4">
        <v>12.69</v>
      </c>
      <c r="BC695" s="4">
        <v>0.91</v>
      </c>
      <c r="BD695" s="4">
        <v>16.361999999999998</v>
      </c>
      <c r="BE695" s="4">
        <v>1693.4870000000001</v>
      </c>
      <c r="BF695" s="4">
        <v>555.61</v>
      </c>
      <c r="BG695" s="4">
        <v>1.6970000000000001</v>
      </c>
      <c r="BH695" s="4">
        <v>0</v>
      </c>
      <c r="BI695" s="4">
        <v>1.6970000000000001</v>
      </c>
      <c r="BJ695" s="4">
        <v>1.2789999999999999</v>
      </c>
      <c r="BK695" s="4">
        <v>0</v>
      </c>
      <c r="BL695" s="4">
        <v>1.2789999999999999</v>
      </c>
      <c r="BM695" s="4">
        <v>153.9906</v>
      </c>
      <c r="BQ695" s="4">
        <v>539.37199999999996</v>
      </c>
      <c r="BR695" s="4">
        <v>0.38546900000000001</v>
      </c>
      <c r="BS695" s="4">
        <v>-5</v>
      </c>
      <c r="BT695" s="4">
        <v>-0.11426699999999999</v>
      </c>
      <c r="BU695" s="4">
        <v>9.4198869999999992</v>
      </c>
      <c r="BV695" s="4">
        <v>-2.3081879999999999</v>
      </c>
    </row>
    <row r="696" spans="1:74" x14ac:dyDescent="0.25">
      <c r="A696" s="4">
        <v>42067</v>
      </c>
      <c r="B696" s="4">
        <v>2.8150462962962964E-2</v>
      </c>
      <c r="C696" s="4">
        <v>8.4369999999999994</v>
      </c>
      <c r="D696" s="4">
        <v>5.5275999999999996</v>
      </c>
      <c r="E696" s="4">
        <v>55275.545460000001</v>
      </c>
      <c r="F696" s="4">
        <v>81.2</v>
      </c>
      <c r="G696" s="4">
        <v>-12.5</v>
      </c>
      <c r="H696" s="4">
        <v>20748.599999999999</v>
      </c>
      <c r="J696" s="4">
        <v>3.9</v>
      </c>
      <c r="K696" s="4">
        <v>0.85429999999999995</v>
      </c>
      <c r="L696" s="4">
        <v>7.2084000000000001</v>
      </c>
      <c r="M696" s="4">
        <v>4.7224000000000004</v>
      </c>
      <c r="N696" s="4">
        <v>69.410300000000007</v>
      </c>
      <c r="O696" s="4">
        <v>0</v>
      </c>
      <c r="P696" s="4">
        <v>69.400000000000006</v>
      </c>
      <c r="Q696" s="4">
        <v>52.304299999999998</v>
      </c>
      <c r="R696" s="4">
        <v>0</v>
      </c>
      <c r="S696" s="4">
        <v>52.3</v>
      </c>
      <c r="T696" s="4">
        <v>20748.573799999998</v>
      </c>
      <c r="W696" s="4">
        <v>0</v>
      </c>
      <c r="X696" s="4">
        <v>3.3319000000000001</v>
      </c>
      <c r="Y696" s="4">
        <v>11.9</v>
      </c>
      <c r="Z696" s="4">
        <v>852</v>
      </c>
      <c r="AA696" s="4">
        <v>882</v>
      </c>
      <c r="AB696" s="4">
        <v>835</v>
      </c>
      <c r="AC696" s="4">
        <v>64</v>
      </c>
      <c r="AD696" s="4">
        <v>5.42</v>
      </c>
      <c r="AE696" s="4">
        <v>0.12</v>
      </c>
      <c r="AF696" s="4">
        <v>980</v>
      </c>
      <c r="AG696" s="4">
        <v>-15</v>
      </c>
      <c r="AH696" s="4">
        <v>12.734</v>
      </c>
      <c r="AI696" s="4">
        <v>10</v>
      </c>
      <c r="AJ696" s="4">
        <v>189.3</v>
      </c>
      <c r="AK696" s="4">
        <v>139</v>
      </c>
      <c r="AL696" s="4">
        <v>2.9</v>
      </c>
      <c r="AM696" s="4">
        <v>195</v>
      </c>
      <c r="AN696" s="4" t="s">
        <v>155</v>
      </c>
      <c r="AO696" s="4">
        <v>2</v>
      </c>
      <c r="AP696" s="4">
        <v>0.86234953703703709</v>
      </c>
      <c r="AQ696" s="4">
        <v>47.160102999999999</v>
      </c>
      <c r="AR696" s="4">
        <v>-88.490594000000002</v>
      </c>
      <c r="AS696" s="4">
        <v>315.3</v>
      </c>
      <c r="AT696" s="4">
        <v>34.299999999999997</v>
      </c>
      <c r="AU696" s="4">
        <v>12</v>
      </c>
      <c r="AV696" s="4">
        <v>11</v>
      </c>
      <c r="AW696" s="4" t="s">
        <v>193</v>
      </c>
      <c r="AX696" s="4">
        <v>1</v>
      </c>
      <c r="AY696" s="4">
        <v>1.9</v>
      </c>
      <c r="AZ696" s="4">
        <v>2.2999999999999998</v>
      </c>
      <c r="BA696" s="4">
        <v>14.023</v>
      </c>
      <c r="BB696" s="4">
        <v>12.23</v>
      </c>
      <c r="BC696" s="4">
        <v>0.87</v>
      </c>
      <c r="BD696" s="4">
        <v>17.05</v>
      </c>
      <c r="BE696" s="4">
        <v>1560.4469999999999</v>
      </c>
      <c r="BF696" s="4">
        <v>650.65099999999995</v>
      </c>
      <c r="BG696" s="4">
        <v>1.5740000000000001</v>
      </c>
      <c r="BH696" s="4">
        <v>0</v>
      </c>
      <c r="BI696" s="4">
        <v>1.5740000000000001</v>
      </c>
      <c r="BJ696" s="4">
        <v>1.1859999999999999</v>
      </c>
      <c r="BK696" s="4">
        <v>0</v>
      </c>
      <c r="BL696" s="4">
        <v>1.1859999999999999</v>
      </c>
      <c r="BM696" s="4">
        <v>148.53139999999999</v>
      </c>
      <c r="BQ696" s="4">
        <v>524.44600000000003</v>
      </c>
      <c r="BR696" s="4">
        <v>0.40466999999999997</v>
      </c>
      <c r="BS696" s="4">
        <v>-5</v>
      </c>
      <c r="BT696" s="4">
        <v>-0.11526599999999999</v>
      </c>
      <c r="BU696" s="4">
        <v>9.8891229999999997</v>
      </c>
      <c r="BV696" s="4">
        <v>-2.328373</v>
      </c>
    </row>
    <row r="697" spans="1:74" x14ac:dyDescent="0.25">
      <c r="A697" s="4">
        <v>42067</v>
      </c>
      <c r="B697" s="4">
        <v>2.8162037037037038E-2</v>
      </c>
      <c r="C697" s="4">
        <v>8.218</v>
      </c>
      <c r="D697" s="4">
        <v>5.8952999999999998</v>
      </c>
      <c r="E697" s="4">
        <v>58953.306259999998</v>
      </c>
      <c r="F697" s="4">
        <v>81.2</v>
      </c>
      <c r="G697" s="4">
        <v>-12.5</v>
      </c>
      <c r="H697" s="4">
        <v>20802.400000000001</v>
      </c>
      <c r="J697" s="4">
        <v>3.9</v>
      </c>
      <c r="K697" s="4">
        <v>0.85240000000000005</v>
      </c>
      <c r="L697" s="4">
        <v>7.0057</v>
      </c>
      <c r="M697" s="4">
        <v>5.0254000000000003</v>
      </c>
      <c r="N697" s="4">
        <v>69.218400000000003</v>
      </c>
      <c r="O697" s="4">
        <v>0</v>
      </c>
      <c r="P697" s="4">
        <v>69.2</v>
      </c>
      <c r="Q697" s="4">
        <v>52.159799999999997</v>
      </c>
      <c r="R697" s="4">
        <v>0</v>
      </c>
      <c r="S697" s="4">
        <v>52.2</v>
      </c>
      <c r="T697" s="4">
        <v>20802.375100000001</v>
      </c>
      <c r="W697" s="4">
        <v>0</v>
      </c>
      <c r="X697" s="4">
        <v>3.3245</v>
      </c>
      <c r="Y697" s="4">
        <v>12</v>
      </c>
      <c r="Z697" s="4">
        <v>852</v>
      </c>
      <c r="AA697" s="4">
        <v>882</v>
      </c>
      <c r="AB697" s="4">
        <v>836</v>
      </c>
      <c r="AC697" s="4">
        <v>64</v>
      </c>
      <c r="AD697" s="4">
        <v>5.42</v>
      </c>
      <c r="AE697" s="4">
        <v>0.12</v>
      </c>
      <c r="AF697" s="4">
        <v>980</v>
      </c>
      <c r="AG697" s="4">
        <v>-15</v>
      </c>
      <c r="AH697" s="4">
        <v>12.266</v>
      </c>
      <c r="AI697" s="4">
        <v>10</v>
      </c>
      <c r="AJ697" s="4">
        <v>190</v>
      </c>
      <c r="AK697" s="4">
        <v>139</v>
      </c>
      <c r="AL697" s="4">
        <v>3</v>
      </c>
      <c r="AM697" s="4">
        <v>195</v>
      </c>
      <c r="AN697" s="4" t="s">
        <v>155</v>
      </c>
      <c r="AO697" s="4">
        <v>2</v>
      </c>
      <c r="AP697" s="4">
        <v>0.86236111111111102</v>
      </c>
      <c r="AQ697" s="4">
        <v>47.159967999999999</v>
      </c>
      <c r="AR697" s="4">
        <v>-88.490568999999994</v>
      </c>
      <c r="AS697" s="4">
        <v>315.10000000000002</v>
      </c>
      <c r="AT697" s="4">
        <v>33.700000000000003</v>
      </c>
      <c r="AU697" s="4">
        <v>12</v>
      </c>
      <c r="AV697" s="4">
        <v>11</v>
      </c>
      <c r="AW697" s="4" t="s">
        <v>193</v>
      </c>
      <c r="AX697" s="4">
        <v>1.0849</v>
      </c>
      <c r="AY697" s="4">
        <v>1.9849000000000001</v>
      </c>
      <c r="AZ697" s="4">
        <v>2.3849</v>
      </c>
      <c r="BA697" s="4">
        <v>14.023</v>
      </c>
      <c r="BB697" s="4">
        <v>12.06</v>
      </c>
      <c r="BC697" s="4">
        <v>0.86</v>
      </c>
      <c r="BD697" s="4">
        <v>17.309999999999999</v>
      </c>
      <c r="BE697" s="4">
        <v>1505.162</v>
      </c>
      <c r="BF697" s="4">
        <v>687.202</v>
      </c>
      <c r="BG697" s="4">
        <v>1.5569999999999999</v>
      </c>
      <c r="BH697" s="4">
        <v>0</v>
      </c>
      <c r="BI697" s="4">
        <v>1.5569999999999999</v>
      </c>
      <c r="BJ697" s="4">
        <v>1.1739999999999999</v>
      </c>
      <c r="BK697" s="4">
        <v>0</v>
      </c>
      <c r="BL697" s="4">
        <v>1.1739999999999999</v>
      </c>
      <c r="BM697" s="4">
        <v>147.79740000000001</v>
      </c>
      <c r="BQ697" s="4">
        <v>519.35299999999995</v>
      </c>
      <c r="BR697" s="4">
        <v>0.400202</v>
      </c>
      <c r="BS697" s="4">
        <v>-5</v>
      </c>
      <c r="BT697" s="4">
        <v>-0.116532</v>
      </c>
      <c r="BU697" s="4">
        <v>9.7799359999999993</v>
      </c>
      <c r="BV697" s="4">
        <v>-2.3539460000000001</v>
      </c>
    </row>
    <row r="698" spans="1:74" x14ac:dyDescent="0.25">
      <c r="A698" s="4">
        <v>42067</v>
      </c>
      <c r="B698" s="4">
        <v>2.8173611111111111E-2</v>
      </c>
      <c r="C698" s="4">
        <v>8.3840000000000003</v>
      </c>
      <c r="D698" s="4">
        <v>5.7118000000000002</v>
      </c>
      <c r="E698" s="4">
        <v>57117.835050000002</v>
      </c>
      <c r="F698" s="4">
        <v>86</v>
      </c>
      <c r="G698" s="4">
        <v>-12.5</v>
      </c>
      <c r="H698" s="4">
        <v>20781.3</v>
      </c>
      <c r="J698" s="4">
        <v>3.9</v>
      </c>
      <c r="K698" s="4">
        <v>0.85289999999999999</v>
      </c>
      <c r="L698" s="4">
        <v>7.1513</v>
      </c>
      <c r="M698" s="4">
        <v>4.8718000000000004</v>
      </c>
      <c r="N698" s="4">
        <v>73.345500000000001</v>
      </c>
      <c r="O698" s="4">
        <v>0</v>
      </c>
      <c r="P698" s="4">
        <v>73.3</v>
      </c>
      <c r="Q698" s="4">
        <v>55.2697</v>
      </c>
      <c r="R698" s="4">
        <v>0</v>
      </c>
      <c r="S698" s="4">
        <v>55.3</v>
      </c>
      <c r="T698" s="4">
        <v>20781.3</v>
      </c>
      <c r="W698" s="4">
        <v>0</v>
      </c>
      <c r="X698" s="4">
        <v>3.3264999999999998</v>
      </c>
      <c r="Y698" s="4">
        <v>11.9</v>
      </c>
      <c r="Z698" s="4">
        <v>853</v>
      </c>
      <c r="AA698" s="4">
        <v>883</v>
      </c>
      <c r="AB698" s="4">
        <v>838</v>
      </c>
      <c r="AC698" s="4">
        <v>64</v>
      </c>
      <c r="AD698" s="4">
        <v>5.42</v>
      </c>
      <c r="AE698" s="4">
        <v>0.12</v>
      </c>
      <c r="AF698" s="4">
        <v>980</v>
      </c>
      <c r="AG698" s="4">
        <v>-15</v>
      </c>
      <c r="AH698" s="4">
        <v>13</v>
      </c>
      <c r="AI698" s="4">
        <v>10</v>
      </c>
      <c r="AJ698" s="4">
        <v>190</v>
      </c>
      <c r="AK698" s="4">
        <v>139</v>
      </c>
      <c r="AL698" s="4">
        <v>2.9</v>
      </c>
      <c r="AM698" s="4">
        <v>195</v>
      </c>
      <c r="AN698" s="4" t="s">
        <v>155</v>
      </c>
      <c r="AO698" s="4">
        <v>2</v>
      </c>
      <c r="AP698" s="4">
        <v>0.86237268518518517</v>
      </c>
      <c r="AQ698" s="4">
        <v>47.159725999999999</v>
      </c>
      <c r="AR698" s="4">
        <v>-88.490443999999997</v>
      </c>
      <c r="AS698" s="4">
        <v>315</v>
      </c>
      <c r="AT698" s="4">
        <v>34.4</v>
      </c>
      <c r="AU698" s="4">
        <v>12</v>
      </c>
      <c r="AV698" s="4">
        <v>11</v>
      </c>
      <c r="AW698" s="4" t="s">
        <v>193</v>
      </c>
      <c r="AX698" s="4">
        <v>1.1000000000000001</v>
      </c>
      <c r="AY698" s="4">
        <v>2</v>
      </c>
      <c r="AZ698" s="4">
        <v>2.4</v>
      </c>
      <c r="BA698" s="4">
        <v>14.023</v>
      </c>
      <c r="BB698" s="4">
        <v>12.11</v>
      </c>
      <c r="BC698" s="4">
        <v>0.86</v>
      </c>
      <c r="BD698" s="4">
        <v>17.241</v>
      </c>
      <c r="BE698" s="4">
        <v>1537.556</v>
      </c>
      <c r="BF698" s="4">
        <v>666.67700000000002</v>
      </c>
      <c r="BG698" s="4">
        <v>1.651</v>
      </c>
      <c r="BH698" s="4">
        <v>0</v>
      </c>
      <c r="BI698" s="4">
        <v>1.651</v>
      </c>
      <c r="BJ698" s="4">
        <v>1.244</v>
      </c>
      <c r="BK698" s="4">
        <v>0</v>
      </c>
      <c r="BL698" s="4">
        <v>1.244</v>
      </c>
      <c r="BM698" s="4">
        <v>147.75360000000001</v>
      </c>
      <c r="BQ698" s="4">
        <v>520.03099999999995</v>
      </c>
      <c r="BR698" s="4">
        <v>0.39210099999999998</v>
      </c>
      <c r="BS698" s="4">
        <v>-5</v>
      </c>
      <c r="BT698" s="4">
        <v>-0.117464</v>
      </c>
      <c r="BU698" s="4">
        <v>9.581963</v>
      </c>
      <c r="BV698" s="4">
        <v>-2.3727670000000001</v>
      </c>
    </row>
    <row r="699" spans="1:74" x14ac:dyDescent="0.25">
      <c r="A699" s="4">
        <v>42067</v>
      </c>
      <c r="B699" s="4">
        <v>2.8185185185185185E-2</v>
      </c>
      <c r="C699" s="4">
        <v>8.7729999999999997</v>
      </c>
      <c r="D699" s="4">
        <v>5.2952000000000004</v>
      </c>
      <c r="E699" s="4">
        <v>52951.833200000001</v>
      </c>
      <c r="F699" s="4">
        <v>88.6</v>
      </c>
      <c r="G699" s="4">
        <v>-12.5</v>
      </c>
      <c r="H699" s="4">
        <v>21033.1</v>
      </c>
      <c r="J699" s="4">
        <v>3.9</v>
      </c>
      <c r="K699" s="4">
        <v>0.85370000000000001</v>
      </c>
      <c r="L699" s="4">
        <v>7.4889000000000001</v>
      </c>
      <c r="M699" s="4">
        <v>4.5204000000000004</v>
      </c>
      <c r="N699" s="4">
        <v>75.635599999999997</v>
      </c>
      <c r="O699" s="4">
        <v>0</v>
      </c>
      <c r="P699" s="4">
        <v>75.599999999999994</v>
      </c>
      <c r="Q699" s="4">
        <v>56.9955</v>
      </c>
      <c r="R699" s="4">
        <v>0</v>
      </c>
      <c r="S699" s="4">
        <v>57</v>
      </c>
      <c r="T699" s="4">
        <v>21033.133600000001</v>
      </c>
      <c r="W699" s="4">
        <v>0</v>
      </c>
      <c r="X699" s="4">
        <v>3.3292999999999999</v>
      </c>
      <c r="Y699" s="4">
        <v>11.9</v>
      </c>
      <c r="Z699" s="4">
        <v>853</v>
      </c>
      <c r="AA699" s="4">
        <v>883</v>
      </c>
      <c r="AB699" s="4">
        <v>840</v>
      </c>
      <c r="AC699" s="4">
        <v>64</v>
      </c>
      <c r="AD699" s="4">
        <v>5.42</v>
      </c>
      <c r="AE699" s="4">
        <v>0.12</v>
      </c>
      <c r="AF699" s="4">
        <v>980</v>
      </c>
      <c r="AG699" s="4">
        <v>-15</v>
      </c>
      <c r="AH699" s="4">
        <v>13</v>
      </c>
      <c r="AI699" s="4">
        <v>10</v>
      </c>
      <c r="AJ699" s="4">
        <v>190</v>
      </c>
      <c r="AK699" s="4">
        <v>139</v>
      </c>
      <c r="AL699" s="4">
        <v>2.9</v>
      </c>
      <c r="AM699" s="4">
        <v>195</v>
      </c>
      <c r="AN699" s="4" t="s">
        <v>155</v>
      </c>
      <c r="AO699" s="4">
        <v>2</v>
      </c>
      <c r="AP699" s="4">
        <v>0.86239583333333336</v>
      </c>
      <c r="AQ699" s="4">
        <v>47.159686999999998</v>
      </c>
      <c r="AR699" s="4">
        <v>-88.490423000000007</v>
      </c>
      <c r="AS699" s="4">
        <v>315</v>
      </c>
      <c r="AT699" s="4">
        <v>34.299999999999997</v>
      </c>
      <c r="AU699" s="4">
        <v>12</v>
      </c>
      <c r="AV699" s="4">
        <v>10</v>
      </c>
      <c r="AW699" s="4" t="s">
        <v>193</v>
      </c>
      <c r="AX699" s="4">
        <v>1.1000000000000001</v>
      </c>
      <c r="AY699" s="4">
        <v>2</v>
      </c>
      <c r="AZ699" s="4">
        <v>2.4</v>
      </c>
      <c r="BA699" s="4">
        <v>14.023</v>
      </c>
      <c r="BB699" s="4">
        <v>12.17</v>
      </c>
      <c r="BC699" s="4">
        <v>0.87</v>
      </c>
      <c r="BD699" s="4">
        <v>17.140999999999998</v>
      </c>
      <c r="BE699" s="4">
        <v>1608.8530000000001</v>
      </c>
      <c r="BF699" s="4">
        <v>618.08699999999999</v>
      </c>
      <c r="BG699" s="4">
        <v>1.702</v>
      </c>
      <c r="BH699" s="4">
        <v>0</v>
      </c>
      <c r="BI699" s="4">
        <v>1.702</v>
      </c>
      <c r="BJ699" s="4">
        <v>1.282</v>
      </c>
      <c r="BK699" s="4">
        <v>0</v>
      </c>
      <c r="BL699" s="4">
        <v>1.282</v>
      </c>
      <c r="BM699" s="4">
        <v>149.42500000000001</v>
      </c>
      <c r="BQ699" s="4">
        <v>520.06200000000001</v>
      </c>
      <c r="BR699" s="4">
        <v>0.36231400000000002</v>
      </c>
      <c r="BS699" s="4">
        <v>-5</v>
      </c>
      <c r="BT699" s="4">
        <v>-0.116274</v>
      </c>
      <c r="BU699" s="4">
        <v>8.8540410000000005</v>
      </c>
      <c r="BV699" s="4">
        <v>-2.3487290000000001</v>
      </c>
    </row>
    <row r="700" spans="1:74" x14ac:dyDescent="0.25">
      <c r="A700" s="4">
        <v>42067</v>
      </c>
      <c r="B700" s="4">
        <v>2.8196759259259258E-2</v>
      </c>
      <c r="C700" s="4">
        <v>8.7899999999999991</v>
      </c>
      <c r="D700" s="4">
        <v>5.1021000000000001</v>
      </c>
      <c r="E700" s="4">
        <v>51021.24366</v>
      </c>
      <c r="F700" s="4">
        <v>88.5</v>
      </c>
      <c r="G700" s="4">
        <v>-12.5</v>
      </c>
      <c r="H700" s="4">
        <v>21524.3</v>
      </c>
      <c r="J700" s="4">
        <v>3.9</v>
      </c>
      <c r="K700" s="4">
        <v>0.8548</v>
      </c>
      <c r="L700" s="4">
        <v>7.5136000000000003</v>
      </c>
      <c r="M700" s="4">
        <v>4.3612000000000002</v>
      </c>
      <c r="N700" s="4">
        <v>75.686899999999994</v>
      </c>
      <c r="O700" s="4">
        <v>0</v>
      </c>
      <c r="P700" s="4">
        <v>75.7</v>
      </c>
      <c r="Q700" s="4">
        <v>57.034100000000002</v>
      </c>
      <c r="R700" s="4">
        <v>0</v>
      </c>
      <c r="S700" s="4">
        <v>57</v>
      </c>
      <c r="T700" s="4">
        <v>21524.287100000001</v>
      </c>
      <c r="W700" s="4">
        <v>0</v>
      </c>
      <c r="X700" s="4">
        <v>3.3336999999999999</v>
      </c>
      <c r="Y700" s="4">
        <v>11.9</v>
      </c>
      <c r="Z700" s="4">
        <v>853</v>
      </c>
      <c r="AA700" s="4">
        <v>884</v>
      </c>
      <c r="AB700" s="4">
        <v>841</v>
      </c>
      <c r="AC700" s="4">
        <v>64</v>
      </c>
      <c r="AD700" s="4">
        <v>5.42</v>
      </c>
      <c r="AE700" s="4">
        <v>0.12</v>
      </c>
      <c r="AF700" s="4">
        <v>980</v>
      </c>
      <c r="AG700" s="4">
        <v>-15</v>
      </c>
      <c r="AH700" s="4">
        <v>12.727544999999999</v>
      </c>
      <c r="AI700" s="4">
        <v>10</v>
      </c>
      <c r="AJ700" s="4">
        <v>189.7</v>
      </c>
      <c r="AK700" s="4">
        <v>139</v>
      </c>
      <c r="AL700" s="4">
        <v>2.4</v>
      </c>
      <c r="AM700" s="4">
        <v>195</v>
      </c>
      <c r="AN700" s="4" t="s">
        <v>155</v>
      </c>
      <c r="AO700" s="4">
        <v>2</v>
      </c>
      <c r="AP700" s="4">
        <v>0.86239583333333336</v>
      </c>
      <c r="AQ700" s="4">
        <v>47.159517999999998</v>
      </c>
      <c r="AR700" s="4">
        <v>-88.490167999999997</v>
      </c>
      <c r="AS700" s="4">
        <v>314.89999999999998</v>
      </c>
      <c r="AT700" s="4">
        <v>35.4</v>
      </c>
      <c r="AU700" s="4">
        <v>12</v>
      </c>
      <c r="AV700" s="4">
        <v>10</v>
      </c>
      <c r="AW700" s="4" t="s">
        <v>195</v>
      </c>
      <c r="AX700" s="4">
        <v>1.0150999999999999</v>
      </c>
      <c r="AY700" s="4">
        <v>2.0849000000000002</v>
      </c>
      <c r="AZ700" s="4">
        <v>2.4</v>
      </c>
      <c r="BA700" s="4">
        <v>14.023</v>
      </c>
      <c r="BB700" s="4">
        <v>12.28</v>
      </c>
      <c r="BC700" s="4">
        <v>0.88</v>
      </c>
      <c r="BD700" s="4">
        <v>16.988</v>
      </c>
      <c r="BE700" s="4">
        <v>1624.0070000000001</v>
      </c>
      <c r="BF700" s="4">
        <v>599.96699999999998</v>
      </c>
      <c r="BG700" s="4">
        <v>1.7130000000000001</v>
      </c>
      <c r="BH700" s="4">
        <v>0</v>
      </c>
      <c r="BI700" s="4">
        <v>1.7130000000000001</v>
      </c>
      <c r="BJ700" s="4">
        <v>1.2909999999999999</v>
      </c>
      <c r="BK700" s="4">
        <v>0</v>
      </c>
      <c r="BL700" s="4">
        <v>1.2909999999999999</v>
      </c>
      <c r="BM700" s="4">
        <v>153.8476</v>
      </c>
      <c r="BQ700" s="4">
        <v>523.91700000000003</v>
      </c>
      <c r="BR700" s="4">
        <v>0.33362900000000001</v>
      </c>
      <c r="BS700" s="4">
        <v>-5</v>
      </c>
      <c r="BT700" s="4">
        <v>-0.116455</v>
      </c>
      <c r="BU700" s="4">
        <v>8.1530520000000006</v>
      </c>
      <c r="BV700" s="4">
        <v>-2.3523930000000002</v>
      </c>
    </row>
    <row r="701" spans="1:74" x14ac:dyDescent="0.25">
      <c r="A701" s="4">
        <v>42067</v>
      </c>
      <c r="B701" s="4">
        <v>2.8208333333333332E-2</v>
      </c>
      <c r="C701" s="4">
        <v>8.5359999999999996</v>
      </c>
      <c r="D701" s="4">
        <v>5.2873999999999999</v>
      </c>
      <c r="E701" s="4">
        <v>52874.035530000001</v>
      </c>
      <c r="F701" s="4">
        <v>88</v>
      </c>
      <c r="G701" s="4">
        <v>-12.5</v>
      </c>
      <c r="H701" s="4">
        <v>22238.799999999999</v>
      </c>
      <c r="J701" s="4">
        <v>3.81</v>
      </c>
      <c r="K701" s="4">
        <v>0.85419999999999996</v>
      </c>
      <c r="L701" s="4">
        <v>7.2915000000000001</v>
      </c>
      <c r="M701" s="4">
        <v>4.5166000000000004</v>
      </c>
      <c r="N701" s="4">
        <v>75.201999999999998</v>
      </c>
      <c r="O701" s="4">
        <v>0</v>
      </c>
      <c r="P701" s="4">
        <v>75.2</v>
      </c>
      <c r="Q701" s="4">
        <v>56.668700000000001</v>
      </c>
      <c r="R701" s="4">
        <v>0</v>
      </c>
      <c r="S701" s="4">
        <v>56.7</v>
      </c>
      <c r="T701" s="4">
        <v>22238.789400000001</v>
      </c>
      <c r="W701" s="4">
        <v>0</v>
      </c>
      <c r="X701" s="4">
        <v>3.2549999999999999</v>
      </c>
      <c r="Y701" s="4">
        <v>11.9</v>
      </c>
      <c r="Z701" s="4">
        <v>854</v>
      </c>
      <c r="AA701" s="4">
        <v>883</v>
      </c>
      <c r="AB701" s="4">
        <v>841</v>
      </c>
      <c r="AC701" s="4">
        <v>64</v>
      </c>
      <c r="AD701" s="4">
        <v>5.42</v>
      </c>
      <c r="AE701" s="4">
        <v>0.12</v>
      </c>
      <c r="AF701" s="4">
        <v>980</v>
      </c>
      <c r="AG701" s="4">
        <v>-15</v>
      </c>
      <c r="AH701" s="4">
        <v>12.270728999999999</v>
      </c>
      <c r="AI701" s="4">
        <v>10</v>
      </c>
      <c r="AJ701" s="4">
        <v>189.3</v>
      </c>
      <c r="AK701" s="4">
        <v>139.30000000000001</v>
      </c>
      <c r="AL701" s="4">
        <v>2.2000000000000002</v>
      </c>
      <c r="AM701" s="4">
        <v>195</v>
      </c>
      <c r="AN701" s="4" t="s">
        <v>155</v>
      </c>
      <c r="AO701" s="4">
        <v>2</v>
      </c>
      <c r="AP701" s="4">
        <v>0.86241898148148144</v>
      </c>
      <c r="AQ701" s="4">
        <v>47.159488000000003</v>
      </c>
      <c r="AR701" s="4">
        <v>-88.490122999999997</v>
      </c>
      <c r="AS701" s="4">
        <v>314.89999999999998</v>
      </c>
      <c r="AT701" s="4">
        <v>35.9</v>
      </c>
      <c r="AU701" s="4">
        <v>12</v>
      </c>
      <c r="AV701" s="4">
        <v>11</v>
      </c>
      <c r="AW701" s="4" t="s">
        <v>195</v>
      </c>
      <c r="AX701" s="4">
        <v>0.91510000000000002</v>
      </c>
      <c r="AY701" s="4">
        <v>1.6755</v>
      </c>
      <c r="AZ701" s="4">
        <v>1.9755</v>
      </c>
      <c r="BA701" s="4">
        <v>14.023</v>
      </c>
      <c r="BB701" s="4">
        <v>12.24</v>
      </c>
      <c r="BC701" s="4">
        <v>0.87</v>
      </c>
      <c r="BD701" s="4">
        <v>17.065000000000001</v>
      </c>
      <c r="BE701" s="4">
        <v>1575.4639999999999</v>
      </c>
      <c r="BF701" s="4">
        <v>621.13300000000004</v>
      </c>
      <c r="BG701" s="4">
        <v>1.702</v>
      </c>
      <c r="BH701" s="4">
        <v>0</v>
      </c>
      <c r="BI701" s="4">
        <v>1.702</v>
      </c>
      <c r="BJ701" s="4">
        <v>1.282</v>
      </c>
      <c r="BK701" s="4">
        <v>0</v>
      </c>
      <c r="BL701" s="4">
        <v>1.282</v>
      </c>
      <c r="BM701" s="4">
        <v>158.8997</v>
      </c>
      <c r="BQ701" s="4">
        <v>511.37299999999999</v>
      </c>
      <c r="BR701" s="4">
        <v>0.33477800000000002</v>
      </c>
      <c r="BS701" s="4">
        <v>-5</v>
      </c>
      <c r="BT701" s="4">
        <v>-0.11445900000000001</v>
      </c>
      <c r="BU701" s="4">
        <v>8.1811430000000005</v>
      </c>
      <c r="BV701" s="4">
        <v>-2.3120630000000002</v>
      </c>
    </row>
    <row r="702" spans="1:74" x14ac:dyDescent="0.25">
      <c r="A702" s="4">
        <v>42067</v>
      </c>
      <c r="B702" s="4">
        <v>2.8219907407407412E-2</v>
      </c>
      <c r="C702" s="4">
        <v>7.7389999999999999</v>
      </c>
      <c r="D702" s="4">
        <v>5.4112</v>
      </c>
      <c r="E702" s="4">
        <v>54112.42424</v>
      </c>
      <c r="F702" s="4">
        <v>88.1</v>
      </c>
      <c r="G702" s="4">
        <v>-12.5</v>
      </c>
      <c r="H702" s="4">
        <v>23480.5</v>
      </c>
      <c r="J702" s="4">
        <v>3.8</v>
      </c>
      <c r="K702" s="4">
        <v>0.85819999999999996</v>
      </c>
      <c r="L702" s="4">
        <v>6.6414999999999997</v>
      </c>
      <c r="M702" s="4">
        <v>4.6437999999999997</v>
      </c>
      <c r="N702" s="4">
        <v>75.604699999999994</v>
      </c>
      <c r="O702" s="4">
        <v>0</v>
      </c>
      <c r="P702" s="4">
        <v>75.599999999999994</v>
      </c>
      <c r="Q702" s="4">
        <v>56.972099999999998</v>
      </c>
      <c r="R702" s="4">
        <v>0</v>
      </c>
      <c r="S702" s="4">
        <v>57</v>
      </c>
      <c r="T702" s="4">
        <v>23480.530699999999</v>
      </c>
      <c r="W702" s="4">
        <v>0</v>
      </c>
      <c r="X702" s="4">
        <v>3.2610000000000001</v>
      </c>
      <c r="Y702" s="4">
        <v>11.9</v>
      </c>
      <c r="Z702" s="4">
        <v>855</v>
      </c>
      <c r="AA702" s="4">
        <v>883</v>
      </c>
      <c r="AB702" s="4">
        <v>842</v>
      </c>
      <c r="AC702" s="4">
        <v>64</v>
      </c>
      <c r="AD702" s="4">
        <v>5.42</v>
      </c>
      <c r="AE702" s="4">
        <v>0.12</v>
      </c>
      <c r="AF702" s="4">
        <v>980</v>
      </c>
      <c r="AG702" s="4">
        <v>-15</v>
      </c>
      <c r="AH702" s="4">
        <v>13</v>
      </c>
      <c r="AI702" s="4">
        <v>10</v>
      </c>
      <c r="AJ702" s="4">
        <v>189.7</v>
      </c>
      <c r="AK702" s="4">
        <v>139.69999999999999</v>
      </c>
      <c r="AL702" s="4">
        <v>2.6</v>
      </c>
      <c r="AM702" s="4">
        <v>195</v>
      </c>
      <c r="AN702" s="4" t="s">
        <v>155</v>
      </c>
      <c r="AO702" s="4">
        <v>2</v>
      </c>
      <c r="AP702" s="4">
        <v>0.86241898148148144</v>
      </c>
      <c r="AQ702" s="4">
        <v>47.159326999999998</v>
      </c>
      <c r="AR702" s="4">
        <v>-88.489856000000003</v>
      </c>
      <c r="AS702" s="4">
        <v>315.3</v>
      </c>
      <c r="AT702" s="4">
        <v>35.4</v>
      </c>
      <c r="AU702" s="4">
        <v>12</v>
      </c>
      <c r="AV702" s="4">
        <v>11</v>
      </c>
      <c r="AW702" s="4" t="s">
        <v>193</v>
      </c>
      <c r="AX702" s="4">
        <v>0.9849</v>
      </c>
      <c r="AY702" s="4">
        <v>1.8547</v>
      </c>
      <c r="AZ702" s="4">
        <v>2.1547000000000001</v>
      </c>
      <c r="BA702" s="4">
        <v>14.023</v>
      </c>
      <c r="BB702" s="4">
        <v>12.58</v>
      </c>
      <c r="BC702" s="4">
        <v>0.9</v>
      </c>
      <c r="BD702" s="4">
        <v>16.527000000000001</v>
      </c>
      <c r="BE702" s="4">
        <v>1477.1030000000001</v>
      </c>
      <c r="BF702" s="4">
        <v>657.34400000000005</v>
      </c>
      <c r="BG702" s="4">
        <v>1.7609999999999999</v>
      </c>
      <c r="BH702" s="4">
        <v>0</v>
      </c>
      <c r="BI702" s="4">
        <v>1.7609999999999999</v>
      </c>
      <c r="BJ702" s="4">
        <v>1.327</v>
      </c>
      <c r="BK702" s="4">
        <v>0</v>
      </c>
      <c r="BL702" s="4">
        <v>1.327</v>
      </c>
      <c r="BM702" s="4">
        <v>172.6927</v>
      </c>
      <c r="BQ702" s="4">
        <v>527.35199999999998</v>
      </c>
      <c r="BR702" s="4">
        <v>0.28920400000000002</v>
      </c>
      <c r="BS702" s="4">
        <v>-5</v>
      </c>
      <c r="BT702" s="4">
        <v>-0.113539</v>
      </c>
      <c r="BU702" s="4">
        <v>7.0674169999999998</v>
      </c>
      <c r="BV702" s="4">
        <v>-2.2934969999999999</v>
      </c>
    </row>
    <row r="703" spans="1:74" x14ac:dyDescent="0.25">
      <c r="A703" s="4">
        <v>42067</v>
      </c>
      <c r="B703" s="4">
        <v>2.8231481481481482E-2</v>
      </c>
      <c r="C703" s="4">
        <v>5.9859999999999998</v>
      </c>
      <c r="D703" s="4">
        <v>4.1670999999999996</v>
      </c>
      <c r="E703" s="4">
        <v>41670.63882</v>
      </c>
      <c r="F703" s="4">
        <v>87.5</v>
      </c>
      <c r="G703" s="4">
        <v>-12.5</v>
      </c>
      <c r="H703" s="4">
        <v>32235.1</v>
      </c>
      <c r="J703" s="4">
        <v>3.8</v>
      </c>
      <c r="K703" s="4">
        <v>0.87590000000000001</v>
      </c>
      <c r="L703" s="4">
        <v>5.2423999999999999</v>
      </c>
      <c r="M703" s="4">
        <v>3.6497000000000002</v>
      </c>
      <c r="N703" s="4">
        <v>76.637100000000004</v>
      </c>
      <c r="O703" s="4">
        <v>0</v>
      </c>
      <c r="P703" s="4">
        <v>76.599999999999994</v>
      </c>
      <c r="Q703" s="4">
        <v>57.7502</v>
      </c>
      <c r="R703" s="4">
        <v>0</v>
      </c>
      <c r="S703" s="4">
        <v>57.8</v>
      </c>
      <c r="T703" s="4">
        <v>32235.136399999999</v>
      </c>
      <c r="W703" s="4">
        <v>0</v>
      </c>
      <c r="X703" s="4">
        <v>3.3281999999999998</v>
      </c>
      <c r="Y703" s="4">
        <v>11.9</v>
      </c>
      <c r="Z703" s="4">
        <v>856</v>
      </c>
      <c r="AA703" s="4">
        <v>884</v>
      </c>
      <c r="AB703" s="4">
        <v>841</v>
      </c>
      <c r="AC703" s="4">
        <v>64</v>
      </c>
      <c r="AD703" s="4">
        <v>5.42</v>
      </c>
      <c r="AE703" s="4">
        <v>0.12</v>
      </c>
      <c r="AF703" s="4">
        <v>980</v>
      </c>
      <c r="AG703" s="4">
        <v>-15</v>
      </c>
      <c r="AH703" s="4">
        <v>13</v>
      </c>
      <c r="AI703" s="4">
        <v>10</v>
      </c>
      <c r="AJ703" s="4">
        <v>189</v>
      </c>
      <c r="AK703" s="4">
        <v>139</v>
      </c>
      <c r="AL703" s="4">
        <v>3</v>
      </c>
      <c r="AM703" s="4">
        <v>195</v>
      </c>
      <c r="AN703" s="4" t="s">
        <v>155</v>
      </c>
      <c r="AO703" s="4">
        <v>2</v>
      </c>
      <c r="AP703" s="4">
        <v>0.86244212962962974</v>
      </c>
      <c r="AQ703" s="4">
        <v>47.159216000000001</v>
      </c>
      <c r="AR703" s="4">
        <v>-88.489687000000004</v>
      </c>
      <c r="AS703" s="4">
        <v>315.10000000000002</v>
      </c>
      <c r="AT703" s="4">
        <v>34.9</v>
      </c>
      <c r="AU703" s="4">
        <v>12</v>
      </c>
      <c r="AV703" s="4">
        <v>11</v>
      </c>
      <c r="AW703" s="4" t="s">
        <v>193</v>
      </c>
      <c r="AX703" s="4">
        <v>1.1698</v>
      </c>
      <c r="AY703" s="4">
        <v>1.1358999999999999</v>
      </c>
      <c r="AZ703" s="4">
        <v>2.2000000000000002</v>
      </c>
      <c r="BA703" s="4">
        <v>14.023</v>
      </c>
      <c r="BB703" s="4">
        <v>14.44</v>
      </c>
      <c r="BC703" s="4">
        <v>1.03</v>
      </c>
      <c r="BD703" s="4">
        <v>14.173999999999999</v>
      </c>
      <c r="BE703" s="4">
        <v>1312.4849999999999</v>
      </c>
      <c r="BF703" s="4">
        <v>581.56899999999996</v>
      </c>
      <c r="BG703" s="4">
        <v>2.0089999999999999</v>
      </c>
      <c r="BH703" s="4">
        <v>0</v>
      </c>
      <c r="BI703" s="4">
        <v>2.0089999999999999</v>
      </c>
      <c r="BJ703" s="4">
        <v>1.514</v>
      </c>
      <c r="BK703" s="4">
        <v>0</v>
      </c>
      <c r="BL703" s="4">
        <v>1.514</v>
      </c>
      <c r="BM703" s="4">
        <v>266.87759999999997</v>
      </c>
      <c r="BQ703" s="4">
        <v>605.86500000000001</v>
      </c>
      <c r="BR703" s="4">
        <v>0.30089399999999999</v>
      </c>
      <c r="BS703" s="4">
        <v>-5</v>
      </c>
      <c r="BT703" s="4">
        <v>-0.114194</v>
      </c>
      <c r="BU703" s="4">
        <v>7.3531000000000004</v>
      </c>
      <c r="BV703" s="4">
        <v>-2.3067150000000001</v>
      </c>
    </row>
    <row r="704" spans="1:74" x14ac:dyDescent="0.25">
      <c r="A704" s="4">
        <v>42067</v>
      </c>
      <c r="B704" s="3">
        <v>2.8243055555555559E-2</v>
      </c>
      <c r="C704" s="4">
        <v>3.3170000000000002</v>
      </c>
      <c r="D704" s="4">
        <v>2.6566000000000001</v>
      </c>
      <c r="E704" s="4">
        <v>26565.71674</v>
      </c>
      <c r="F704" s="4">
        <v>80.3</v>
      </c>
      <c r="G704" s="4">
        <v>-12.5</v>
      </c>
      <c r="H704" s="4">
        <v>46107</v>
      </c>
      <c r="J704" s="4">
        <v>3.8</v>
      </c>
      <c r="K704" s="4">
        <v>0.89949999999999997</v>
      </c>
      <c r="L704" s="4">
        <v>2.9836</v>
      </c>
      <c r="M704" s="4">
        <v>2.3895</v>
      </c>
      <c r="N704" s="4">
        <v>72.230400000000003</v>
      </c>
      <c r="O704" s="4">
        <v>0</v>
      </c>
      <c r="P704" s="4">
        <v>72.2</v>
      </c>
      <c r="Q704" s="4">
        <v>54.429499999999997</v>
      </c>
      <c r="R704" s="4">
        <v>0</v>
      </c>
      <c r="S704" s="4">
        <v>54.4</v>
      </c>
      <c r="T704" s="4">
        <v>46107</v>
      </c>
      <c r="W704" s="4">
        <v>0</v>
      </c>
      <c r="X704" s="4">
        <v>3.4178999999999999</v>
      </c>
      <c r="Y704" s="4">
        <v>11.9</v>
      </c>
      <c r="Z704" s="4">
        <v>856</v>
      </c>
      <c r="AA704" s="4">
        <v>885</v>
      </c>
      <c r="AB704" s="4">
        <v>842</v>
      </c>
      <c r="AC704" s="4">
        <v>64</v>
      </c>
      <c r="AD704" s="4">
        <v>5.42</v>
      </c>
      <c r="AE704" s="4">
        <v>0.12</v>
      </c>
      <c r="AF704" s="4">
        <v>980</v>
      </c>
      <c r="AG704" s="4">
        <v>-15</v>
      </c>
      <c r="AH704" s="4">
        <v>13</v>
      </c>
      <c r="AI704" s="4">
        <v>10</v>
      </c>
      <c r="AJ704" s="4">
        <v>189</v>
      </c>
      <c r="AK704" s="4">
        <v>139</v>
      </c>
      <c r="AL704" s="4">
        <v>2.9</v>
      </c>
      <c r="AM704" s="4">
        <v>195</v>
      </c>
      <c r="AN704" s="4" t="s">
        <v>155</v>
      </c>
      <c r="AO704" s="4">
        <v>2</v>
      </c>
      <c r="AP704" s="4">
        <v>0.86245370370370367</v>
      </c>
      <c r="AQ704" s="4">
        <v>47.159202000000001</v>
      </c>
      <c r="AR704" s="4">
        <v>-88.489665000000002</v>
      </c>
      <c r="AS704" s="4">
        <v>315.10000000000002</v>
      </c>
      <c r="AT704" s="4">
        <v>33.4</v>
      </c>
      <c r="AU704" s="4">
        <v>12</v>
      </c>
      <c r="AV704" s="4">
        <v>11</v>
      </c>
      <c r="AW704" s="4" t="s">
        <v>193</v>
      </c>
      <c r="AX704" s="4">
        <v>1.2848999999999999</v>
      </c>
      <c r="AY704" s="4">
        <v>1.1698</v>
      </c>
      <c r="AZ704" s="4">
        <v>2.3698000000000001</v>
      </c>
      <c r="BA704" s="4">
        <v>14.023</v>
      </c>
      <c r="BB704" s="4">
        <v>17.91</v>
      </c>
      <c r="BC704" s="4">
        <v>1.28</v>
      </c>
      <c r="BD704" s="4">
        <v>11.178000000000001</v>
      </c>
      <c r="BE704" s="4">
        <v>907.12400000000002</v>
      </c>
      <c r="BF704" s="4">
        <v>462.38900000000001</v>
      </c>
      <c r="BG704" s="4">
        <v>2.2999999999999998</v>
      </c>
      <c r="BH704" s="4">
        <v>0</v>
      </c>
      <c r="BI704" s="4">
        <v>2.2999999999999998</v>
      </c>
      <c r="BJ704" s="4">
        <v>1.7330000000000001</v>
      </c>
      <c r="BK704" s="4">
        <v>0</v>
      </c>
      <c r="BL704" s="4">
        <v>1.7330000000000001</v>
      </c>
      <c r="BM704" s="4">
        <v>463.56950000000001</v>
      </c>
      <c r="BQ704" s="4">
        <v>755.59900000000005</v>
      </c>
      <c r="BR704" s="4">
        <v>0.26183299999999998</v>
      </c>
      <c r="BS704" s="4">
        <v>-5</v>
      </c>
      <c r="BT704" s="4">
        <v>-0.112</v>
      </c>
      <c r="BU704" s="4">
        <v>6.3985479999999999</v>
      </c>
      <c r="BV704" s="4">
        <v>-2.2624</v>
      </c>
    </row>
    <row r="705" spans="1:74" x14ac:dyDescent="0.25">
      <c r="A705" s="4">
        <v>42067</v>
      </c>
      <c r="B705" s="3">
        <v>2.825462962962963E-2</v>
      </c>
      <c r="C705" s="4">
        <v>2.0739999999999998</v>
      </c>
      <c r="D705" s="4">
        <v>1.8427</v>
      </c>
      <c r="E705" s="4">
        <v>18426.715090000002</v>
      </c>
      <c r="F705" s="4">
        <v>67.3</v>
      </c>
      <c r="G705" s="4">
        <v>-12.5</v>
      </c>
      <c r="H705" s="4">
        <v>46107.6</v>
      </c>
      <c r="J705" s="4">
        <v>3.88</v>
      </c>
      <c r="K705" s="4">
        <v>0.91890000000000005</v>
      </c>
      <c r="L705" s="4">
        <v>1.9061999999999999</v>
      </c>
      <c r="M705" s="4">
        <v>1.6932</v>
      </c>
      <c r="N705" s="4">
        <v>61.8262</v>
      </c>
      <c r="O705" s="4">
        <v>0</v>
      </c>
      <c r="P705" s="4">
        <v>61.8</v>
      </c>
      <c r="Q705" s="4">
        <v>46.589399999999998</v>
      </c>
      <c r="R705" s="4">
        <v>0</v>
      </c>
      <c r="S705" s="4">
        <v>46.6</v>
      </c>
      <c r="T705" s="4">
        <v>46107.6</v>
      </c>
      <c r="W705" s="4">
        <v>0</v>
      </c>
      <c r="X705" s="4">
        <v>3.5672999999999999</v>
      </c>
      <c r="Y705" s="4">
        <v>11.9</v>
      </c>
      <c r="Z705" s="4">
        <v>855</v>
      </c>
      <c r="AA705" s="4">
        <v>885</v>
      </c>
      <c r="AB705" s="4">
        <v>841</v>
      </c>
      <c r="AC705" s="4">
        <v>64</v>
      </c>
      <c r="AD705" s="4">
        <v>5.42</v>
      </c>
      <c r="AE705" s="4">
        <v>0.12</v>
      </c>
      <c r="AF705" s="4">
        <v>980</v>
      </c>
      <c r="AG705" s="4">
        <v>-15</v>
      </c>
      <c r="AH705" s="4">
        <v>13</v>
      </c>
      <c r="AI705" s="4">
        <v>10</v>
      </c>
      <c r="AJ705" s="4">
        <v>189</v>
      </c>
      <c r="AK705" s="4">
        <v>139</v>
      </c>
      <c r="AL705" s="4">
        <v>2.9</v>
      </c>
      <c r="AM705" s="4">
        <v>195</v>
      </c>
      <c r="AN705" s="4" t="s">
        <v>155</v>
      </c>
      <c r="AO705" s="4">
        <v>2</v>
      </c>
      <c r="AP705" s="4">
        <v>0.86245370370370367</v>
      </c>
      <c r="AQ705" s="4">
        <v>47.159126000000001</v>
      </c>
      <c r="AR705" s="4">
        <v>-88.489554999999996</v>
      </c>
      <c r="AS705" s="4">
        <v>315.2</v>
      </c>
      <c r="AT705" s="4">
        <v>26.8</v>
      </c>
      <c r="AU705" s="4">
        <v>12</v>
      </c>
      <c r="AV705" s="4">
        <v>11</v>
      </c>
      <c r="AW705" s="4" t="s">
        <v>193</v>
      </c>
      <c r="AX705" s="4">
        <v>1.2151000000000001</v>
      </c>
      <c r="AY705" s="4">
        <v>1.2848999999999999</v>
      </c>
      <c r="AZ705" s="4">
        <v>2.2302</v>
      </c>
      <c r="BA705" s="4">
        <v>14.023</v>
      </c>
      <c r="BB705" s="4">
        <v>22.21</v>
      </c>
      <c r="BC705" s="4">
        <v>1.58</v>
      </c>
      <c r="BD705" s="4">
        <v>8.827</v>
      </c>
      <c r="BE705" s="4">
        <v>705.36599999999999</v>
      </c>
      <c r="BF705" s="4">
        <v>398.78500000000003</v>
      </c>
      <c r="BG705" s="4">
        <v>2.3959999999999999</v>
      </c>
      <c r="BH705" s="4">
        <v>0</v>
      </c>
      <c r="BI705" s="4">
        <v>2.3959999999999999</v>
      </c>
      <c r="BJ705" s="4">
        <v>1.8049999999999999</v>
      </c>
      <c r="BK705" s="4">
        <v>0</v>
      </c>
      <c r="BL705" s="4">
        <v>1.8049999999999999</v>
      </c>
      <c r="BM705" s="4">
        <v>564.21420000000001</v>
      </c>
      <c r="BQ705" s="4">
        <v>959.83100000000002</v>
      </c>
      <c r="BR705" s="4">
        <v>0.17966299999999999</v>
      </c>
      <c r="BS705" s="4">
        <v>-5</v>
      </c>
      <c r="BT705" s="4">
        <v>-0.112</v>
      </c>
      <c r="BU705" s="4">
        <v>4.390523</v>
      </c>
      <c r="BV705" s="4">
        <v>-2.2624</v>
      </c>
    </row>
    <row r="706" spans="1:74" x14ac:dyDescent="0.25">
      <c r="A706" s="4">
        <v>42067</v>
      </c>
      <c r="B706" s="4">
        <v>2.8266203703703707E-2</v>
      </c>
      <c r="C706" s="4">
        <v>2.0910000000000002</v>
      </c>
      <c r="D706" s="4">
        <v>2.0726</v>
      </c>
      <c r="E706" s="4">
        <v>20726.367490000001</v>
      </c>
      <c r="F706" s="4">
        <v>57.4</v>
      </c>
      <c r="G706" s="4">
        <v>-12.4</v>
      </c>
      <c r="H706" s="4">
        <v>46102.9</v>
      </c>
      <c r="J706" s="4">
        <v>4.92</v>
      </c>
      <c r="K706" s="4">
        <v>0.91639999999999999</v>
      </c>
      <c r="L706" s="4">
        <v>1.9157999999999999</v>
      </c>
      <c r="M706" s="4">
        <v>1.8994</v>
      </c>
      <c r="N706" s="4">
        <v>52.631999999999998</v>
      </c>
      <c r="O706" s="4">
        <v>0</v>
      </c>
      <c r="P706" s="4">
        <v>52.6</v>
      </c>
      <c r="Q706" s="4">
        <v>39.657800000000002</v>
      </c>
      <c r="R706" s="4">
        <v>0</v>
      </c>
      <c r="S706" s="4">
        <v>39.700000000000003</v>
      </c>
      <c r="T706" s="4">
        <v>46102.9</v>
      </c>
      <c r="W706" s="4">
        <v>0</v>
      </c>
      <c r="X706" s="4">
        <v>4.5091000000000001</v>
      </c>
      <c r="Y706" s="4">
        <v>11.9</v>
      </c>
      <c r="Z706" s="4">
        <v>854</v>
      </c>
      <c r="AA706" s="4">
        <v>884</v>
      </c>
      <c r="AB706" s="4">
        <v>840</v>
      </c>
      <c r="AC706" s="4">
        <v>63.7</v>
      </c>
      <c r="AD706" s="4">
        <v>5.39</v>
      </c>
      <c r="AE706" s="4">
        <v>0.12</v>
      </c>
      <c r="AF706" s="4">
        <v>980</v>
      </c>
      <c r="AG706" s="4">
        <v>-15</v>
      </c>
      <c r="AH706" s="4">
        <v>13</v>
      </c>
      <c r="AI706" s="4">
        <v>10</v>
      </c>
      <c r="AJ706" s="4">
        <v>189</v>
      </c>
      <c r="AK706" s="4">
        <v>139</v>
      </c>
      <c r="AL706" s="4">
        <v>3.1</v>
      </c>
      <c r="AM706" s="4">
        <v>195</v>
      </c>
      <c r="AN706" s="4" t="s">
        <v>155</v>
      </c>
      <c r="AO706" s="4">
        <v>2</v>
      </c>
      <c r="AP706" s="4">
        <v>0.86246527777777782</v>
      </c>
      <c r="AQ706" s="4">
        <v>47.159047000000001</v>
      </c>
      <c r="AR706" s="4">
        <v>-88.489413999999996</v>
      </c>
      <c r="AS706" s="4">
        <v>315.39999999999998</v>
      </c>
      <c r="AT706" s="4">
        <v>20</v>
      </c>
      <c r="AU706" s="4">
        <v>12</v>
      </c>
      <c r="AV706" s="4">
        <v>11</v>
      </c>
      <c r="AW706" s="4" t="s">
        <v>193</v>
      </c>
      <c r="AX706" s="4">
        <v>1.2848999999999999</v>
      </c>
      <c r="AY706" s="4">
        <v>1.0452999999999999</v>
      </c>
      <c r="AZ706" s="4">
        <v>2.2000000000000002</v>
      </c>
      <c r="BA706" s="4">
        <v>14.023</v>
      </c>
      <c r="BB706" s="4">
        <v>21.55</v>
      </c>
      <c r="BC706" s="4">
        <v>1.54</v>
      </c>
      <c r="BD706" s="4">
        <v>9.1199999999999992</v>
      </c>
      <c r="BE706" s="4">
        <v>690.72799999999995</v>
      </c>
      <c r="BF706" s="4">
        <v>435.85700000000003</v>
      </c>
      <c r="BG706" s="4">
        <v>1.9870000000000001</v>
      </c>
      <c r="BH706" s="4">
        <v>0</v>
      </c>
      <c r="BI706" s="4">
        <v>1.9870000000000001</v>
      </c>
      <c r="BJ706" s="4">
        <v>1.4970000000000001</v>
      </c>
      <c r="BK706" s="4">
        <v>0</v>
      </c>
      <c r="BL706" s="4">
        <v>1.4970000000000001</v>
      </c>
      <c r="BM706" s="4">
        <v>549.66409999999996</v>
      </c>
      <c r="BQ706" s="4">
        <v>1182.0519999999999</v>
      </c>
      <c r="BR706" s="4">
        <v>0.14433000000000001</v>
      </c>
      <c r="BS706" s="4">
        <v>-5</v>
      </c>
      <c r="BT706" s="4">
        <v>-0.111734</v>
      </c>
      <c r="BU706" s="4">
        <v>3.5270640000000002</v>
      </c>
      <c r="BV706" s="4">
        <v>-2.2570269999999999</v>
      </c>
    </row>
    <row r="707" spans="1:74" x14ac:dyDescent="0.25">
      <c r="A707" s="4">
        <v>42067</v>
      </c>
      <c r="B707" s="4">
        <v>2.8277777777777777E-2</v>
      </c>
      <c r="C707" s="4">
        <v>2.57</v>
      </c>
      <c r="D707" s="4">
        <v>3.3792</v>
      </c>
      <c r="E707" s="4">
        <v>33791.566469999998</v>
      </c>
      <c r="F707" s="4">
        <v>50.1</v>
      </c>
      <c r="G707" s="4">
        <v>-12.3</v>
      </c>
      <c r="H707" s="4">
        <v>46105.4</v>
      </c>
      <c r="J707" s="4">
        <v>7.59</v>
      </c>
      <c r="K707" s="4">
        <v>0.89870000000000005</v>
      </c>
      <c r="L707" s="4">
        <v>2.3094999999999999</v>
      </c>
      <c r="M707" s="4">
        <v>3.0367000000000002</v>
      </c>
      <c r="N707" s="4">
        <v>44.992600000000003</v>
      </c>
      <c r="O707" s="4">
        <v>0</v>
      </c>
      <c r="P707" s="4">
        <v>45</v>
      </c>
      <c r="Q707" s="4">
        <v>33.894100000000002</v>
      </c>
      <c r="R707" s="4">
        <v>0</v>
      </c>
      <c r="S707" s="4">
        <v>33.9</v>
      </c>
      <c r="T707" s="4">
        <v>46105.427199999998</v>
      </c>
      <c r="W707" s="4">
        <v>0</v>
      </c>
      <c r="X707" s="4">
        <v>6.8198999999999996</v>
      </c>
      <c r="Y707" s="4">
        <v>11.9</v>
      </c>
      <c r="Z707" s="4">
        <v>853</v>
      </c>
      <c r="AA707" s="4">
        <v>884</v>
      </c>
      <c r="AB707" s="4">
        <v>840</v>
      </c>
      <c r="AC707" s="4">
        <v>63</v>
      </c>
      <c r="AD707" s="4">
        <v>5.33</v>
      </c>
      <c r="AE707" s="4">
        <v>0.12</v>
      </c>
      <c r="AF707" s="4">
        <v>980</v>
      </c>
      <c r="AG707" s="4">
        <v>-15</v>
      </c>
      <c r="AH707" s="4">
        <v>13</v>
      </c>
      <c r="AI707" s="4">
        <v>10</v>
      </c>
      <c r="AJ707" s="4">
        <v>189</v>
      </c>
      <c r="AK707" s="4">
        <v>139</v>
      </c>
      <c r="AL707" s="4">
        <v>3.4</v>
      </c>
      <c r="AM707" s="4">
        <v>195</v>
      </c>
      <c r="AN707" s="4" t="s">
        <v>155</v>
      </c>
      <c r="AO707" s="4">
        <v>2</v>
      </c>
      <c r="AP707" s="4">
        <v>0.86248842592592589</v>
      </c>
      <c r="AQ707" s="4">
        <v>47.159035000000003</v>
      </c>
      <c r="AR707" s="4">
        <v>-88.489391999999995</v>
      </c>
      <c r="AS707" s="4">
        <v>315.39999999999998</v>
      </c>
      <c r="AT707" s="4">
        <v>14.5</v>
      </c>
      <c r="AU707" s="4">
        <v>12</v>
      </c>
      <c r="AV707" s="4">
        <v>11</v>
      </c>
      <c r="AW707" s="4" t="s">
        <v>193</v>
      </c>
      <c r="AX707" s="4">
        <v>1.3</v>
      </c>
      <c r="AY707" s="4">
        <v>1.0849</v>
      </c>
      <c r="AZ707" s="4">
        <v>2.2848999999999999</v>
      </c>
      <c r="BA707" s="4">
        <v>14.023</v>
      </c>
      <c r="BB707" s="4">
        <v>17.739999999999998</v>
      </c>
      <c r="BC707" s="4">
        <v>1.27</v>
      </c>
      <c r="BD707" s="4">
        <v>11.278</v>
      </c>
      <c r="BE707" s="4">
        <v>704.08199999999999</v>
      </c>
      <c r="BF707" s="4">
        <v>589.22500000000002</v>
      </c>
      <c r="BG707" s="4">
        <v>1.4359999999999999</v>
      </c>
      <c r="BH707" s="4">
        <v>0</v>
      </c>
      <c r="BI707" s="4">
        <v>1.4359999999999999</v>
      </c>
      <c r="BJ707" s="4">
        <v>1.0820000000000001</v>
      </c>
      <c r="BK707" s="4">
        <v>0</v>
      </c>
      <c r="BL707" s="4">
        <v>1.0820000000000001</v>
      </c>
      <c r="BM707" s="4">
        <v>464.81169999999997</v>
      </c>
      <c r="BQ707" s="4">
        <v>1511.749</v>
      </c>
      <c r="BR707" s="4">
        <v>0.142154</v>
      </c>
      <c r="BS707" s="4">
        <v>-5</v>
      </c>
      <c r="BT707" s="4">
        <v>-0.111266</v>
      </c>
      <c r="BU707" s="4">
        <v>3.4738850000000001</v>
      </c>
      <c r="BV707" s="4">
        <v>-2.2475679999999998</v>
      </c>
    </row>
    <row r="708" spans="1:74" x14ac:dyDescent="0.25">
      <c r="A708" s="4">
        <v>42067</v>
      </c>
      <c r="B708" s="4">
        <v>2.8289351851851854E-2</v>
      </c>
      <c r="C708" s="4">
        <v>3.4260000000000002</v>
      </c>
      <c r="D708" s="4">
        <v>4.1755000000000004</v>
      </c>
      <c r="E708" s="4">
        <v>41754.978799999997</v>
      </c>
      <c r="F708" s="4">
        <v>46.7</v>
      </c>
      <c r="G708" s="4">
        <v>-9.9</v>
      </c>
      <c r="H708" s="4">
        <v>46108.4</v>
      </c>
      <c r="J708" s="4">
        <v>10.99</v>
      </c>
      <c r="K708" s="4">
        <v>0.88290000000000002</v>
      </c>
      <c r="L708" s="4">
        <v>3.0249999999999999</v>
      </c>
      <c r="M708" s="4">
        <v>3.6865999999999999</v>
      </c>
      <c r="N708" s="4">
        <v>41.190300000000001</v>
      </c>
      <c r="O708" s="4">
        <v>0</v>
      </c>
      <c r="P708" s="4">
        <v>41.2</v>
      </c>
      <c r="Q708" s="4">
        <v>31.029599999999999</v>
      </c>
      <c r="R708" s="4">
        <v>0</v>
      </c>
      <c r="S708" s="4">
        <v>31</v>
      </c>
      <c r="T708" s="4">
        <v>46108.4</v>
      </c>
      <c r="W708" s="4">
        <v>0</v>
      </c>
      <c r="X708" s="4">
        <v>9.7034000000000002</v>
      </c>
      <c r="Y708" s="4">
        <v>11.9</v>
      </c>
      <c r="Z708" s="4">
        <v>853</v>
      </c>
      <c r="AA708" s="4">
        <v>885</v>
      </c>
      <c r="AB708" s="4">
        <v>841</v>
      </c>
      <c r="AC708" s="4">
        <v>63</v>
      </c>
      <c r="AD708" s="4">
        <v>5.33</v>
      </c>
      <c r="AE708" s="4">
        <v>0.12</v>
      </c>
      <c r="AF708" s="4">
        <v>980</v>
      </c>
      <c r="AG708" s="4">
        <v>-15</v>
      </c>
      <c r="AH708" s="4">
        <v>13.267407</v>
      </c>
      <c r="AI708" s="4">
        <v>10</v>
      </c>
      <c r="AJ708" s="4">
        <v>189</v>
      </c>
      <c r="AK708" s="4">
        <v>139</v>
      </c>
      <c r="AL708" s="4">
        <v>3.3</v>
      </c>
      <c r="AM708" s="4">
        <v>195</v>
      </c>
      <c r="AN708" s="4" t="s">
        <v>155</v>
      </c>
      <c r="AO708" s="4">
        <v>2</v>
      </c>
      <c r="AP708" s="4">
        <v>0.86248842592592589</v>
      </c>
      <c r="AQ708" s="4">
        <v>47.159008</v>
      </c>
      <c r="AR708" s="4">
        <v>-88.489321000000004</v>
      </c>
      <c r="AS708" s="4">
        <v>315.5</v>
      </c>
      <c r="AT708" s="4">
        <v>11</v>
      </c>
      <c r="AU708" s="4">
        <v>12</v>
      </c>
      <c r="AV708" s="4">
        <v>11</v>
      </c>
      <c r="AW708" s="4" t="s">
        <v>193</v>
      </c>
      <c r="AX708" s="4">
        <v>1.3849</v>
      </c>
      <c r="AY708" s="4">
        <v>1.2698</v>
      </c>
      <c r="AZ708" s="4">
        <v>2.3849</v>
      </c>
      <c r="BA708" s="4">
        <v>14.023</v>
      </c>
      <c r="BB708" s="4">
        <v>15.32</v>
      </c>
      <c r="BC708" s="4">
        <v>1.0900000000000001</v>
      </c>
      <c r="BD708" s="4">
        <v>13.260999999999999</v>
      </c>
      <c r="BE708" s="4">
        <v>810.58399999999995</v>
      </c>
      <c r="BF708" s="4">
        <v>628.74</v>
      </c>
      <c r="BG708" s="4">
        <v>1.1559999999999999</v>
      </c>
      <c r="BH708" s="4">
        <v>0</v>
      </c>
      <c r="BI708" s="4">
        <v>1.1559999999999999</v>
      </c>
      <c r="BJ708" s="4">
        <v>0.871</v>
      </c>
      <c r="BK708" s="4">
        <v>0</v>
      </c>
      <c r="BL708" s="4">
        <v>0.871</v>
      </c>
      <c r="BM708" s="4">
        <v>408.56979999999999</v>
      </c>
      <c r="BQ708" s="4">
        <v>1890.5519999999999</v>
      </c>
      <c r="BR708" s="4">
        <v>0.14659</v>
      </c>
      <c r="BS708" s="4">
        <v>-5</v>
      </c>
      <c r="BT708" s="4">
        <v>-0.11146499999999999</v>
      </c>
      <c r="BU708" s="4">
        <v>3.5823010000000002</v>
      </c>
      <c r="BV708" s="4">
        <v>-2.2515969999999998</v>
      </c>
    </row>
    <row r="709" spans="1:74" x14ac:dyDescent="0.25">
      <c r="A709" s="4">
        <v>42067</v>
      </c>
      <c r="B709" s="4">
        <v>2.8300925925925924E-2</v>
      </c>
      <c r="C709" s="4">
        <v>4.7939999999999996</v>
      </c>
      <c r="D709" s="4">
        <v>4.6269999999999998</v>
      </c>
      <c r="E709" s="4">
        <v>46269.827590000001</v>
      </c>
      <c r="F709" s="4">
        <v>45.3</v>
      </c>
      <c r="G709" s="4">
        <v>-9.8000000000000007</v>
      </c>
      <c r="H709" s="4">
        <v>46108.1</v>
      </c>
      <c r="J709" s="4">
        <v>13.62</v>
      </c>
      <c r="K709" s="4">
        <v>0.8669</v>
      </c>
      <c r="L709" s="4">
        <v>4.1557000000000004</v>
      </c>
      <c r="M709" s="4">
        <v>4.0111999999999997</v>
      </c>
      <c r="N709" s="4">
        <v>39.271599999999999</v>
      </c>
      <c r="O709" s="4">
        <v>0</v>
      </c>
      <c r="P709" s="4">
        <v>39.299999999999997</v>
      </c>
      <c r="Q709" s="4">
        <v>29.586400000000001</v>
      </c>
      <c r="R709" s="4">
        <v>0</v>
      </c>
      <c r="S709" s="4">
        <v>29.6</v>
      </c>
      <c r="T709" s="4">
        <v>46108.1</v>
      </c>
      <c r="W709" s="4">
        <v>0</v>
      </c>
      <c r="X709" s="4">
        <v>11.804600000000001</v>
      </c>
      <c r="Y709" s="4">
        <v>11.9</v>
      </c>
      <c r="Z709" s="4">
        <v>854</v>
      </c>
      <c r="AA709" s="4">
        <v>885</v>
      </c>
      <c r="AB709" s="4">
        <v>842</v>
      </c>
      <c r="AC709" s="4">
        <v>63.3</v>
      </c>
      <c r="AD709" s="4">
        <v>5.35</v>
      </c>
      <c r="AE709" s="4">
        <v>0.12</v>
      </c>
      <c r="AF709" s="4">
        <v>981</v>
      </c>
      <c r="AG709" s="4">
        <v>-15</v>
      </c>
      <c r="AH709" s="4">
        <v>13.726274</v>
      </c>
      <c r="AI709" s="4">
        <v>10</v>
      </c>
      <c r="AJ709" s="4">
        <v>189.3</v>
      </c>
      <c r="AK709" s="4">
        <v>139</v>
      </c>
      <c r="AL709" s="4">
        <v>3.8</v>
      </c>
      <c r="AM709" s="4">
        <v>195</v>
      </c>
      <c r="AN709" s="4" t="s">
        <v>155</v>
      </c>
      <c r="AO709" s="4">
        <v>2</v>
      </c>
      <c r="AP709" s="4">
        <v>0.86251157407407408</v>
      </c>
      <c r="AQ709" s="4">
        <v>47.158996000000002</v>
      </c>
      <c r="AR709" s="4">
        <v>-88.489289999999997</v>
      </c>
      <c r="AS709" s="4">
        <v>315.5</v>
      </c>
      <c r="AT709" s="4">
        <v>7.7</v>
      </c>
      <c r="AU709" s="4">
        <v>12</v>
      </c>
      <c r="AV709" s="4">
        <v>10</v>
      </c>
      <c r="AW709" s="4" t="s">
        <v>193</v>
      </c>
      <c r="AX709" s="4">
        <v>1.23037</v>
      </c>
      <c r="AY709" s="4">
        <v>1.3848149999999999</v>
      </c>
      <c r="AZ709" s="4">
        <v>2.4</v>
      </c>
      <c r="BA709" s="4">
        <v>14.023</v>
      </c>
      <c r="BB709" s="4">
        <v>13.41</v>
      </c>
      <c r="BC709" s="4">
        <v>0.96</v>
      </c>
      <c r="BD709" s="4">
        <v>15.35</v>
      </c>
      <c r="BE709" s="4">
        <v>986.33</v>
      </c>
      <c r="BF709" s="4">
        <v>605.95000000000005</v>
      </c>
      <c r="BG709" s="4">
        <v>0.97599999999999998</v>
      </c>
      <c r="BH709" s="4">
        <v>0</v>
      </c>
      <c r="BI709" s="4">
        <v>0.97599999999999998</v>
      </c>
      <c r="BJ709" s="4">
        <v>0.73499999999999999</v>
      </c>
      <c r="BK709" s="4">
        <v>0</v>
      </c>
      <c r="BL709" s="4">
        <v>0.73499999999999999</v>
      </c>
      <c r="BM709" s="4">
        <v>361.89139999999998</v>
      </c>
      <c r="BQ709" s="4">
        <v>2037.193</v>
      </c>
      <c r="BR709" s="4">
        <v>0.21449699999999999</v>
      </c>
      <c r="BS709" s="4">
        <v>-5</v>
      </c>
      <c r="BT709" s="4">
        <v>-0.109726</v>
      </c>
      <c r="BU709" s="4">
        <v>5.2417590000000001</v>
      </c>
      <c r="BV709" s="4">
        <v>-2.2164709999999999</v>
      </c>
    </row>
    <row r="710" spans="1:74" x14ac:dyDescent="0.25">
      <c r="A710" s="4">
        <v>42067</v>
      </c>
      <c r="B710" s="4">
        <v>2.8312500000000004E-2</v>
      </c>
      <c r="C710" s="4">
        <v>6.4980000000000002</v>
      </c>
      <c r="D710" s="4">
        <v>4.4082999999999997</v>
      </c>
      <c r="E710" s="4">
        <v>44083.093829999998</v>
      </c>
      <c r="F710" s="4">
        <v>45.3</v>
      </c>
      <c r="G710" s="4">
        <v>-9.8000000000000007</v>
      </c>
      <c r="H710" s="4">
        <v>46110.400000000001</v>
      </c>
      <c r="J710" s="4">
        <v>14.1</v>
      </c>
      <c r="K710" s="4">
        <v>0.85509999999999997</v>
      </c>
      <c r="L710" s="4">
        <v>5.5561999999999996</v>
      </c>
      <c r="M710" s="4">
        <v>3.7696000000000001</v>
      </c>
      <c r="N710" s="4">
        <v>38.736800000000002</v>
      </c>
      <c r="O710" s="4">
        <v>0</v>
      </c>
      <c r="P710" s="4">
        <v>38.700000000000003</v>
      </c>
      <c r="Q710" s="4">
        <v>29.190200000000001</v>
      </c>
      <c r="R710" s="4">
        <v>0</v>
      </c>
      <c r="S710" s="4">
        <v>29.2</v>
      </c>
      <c r="T710" s="4">
        <v>46110.400000000001</v>
      </c>
      <c r="W710" s="4">
        <v>0</v>
      </c>
      <c r="X710" s="4">
        <v>12.0571</v>
      </c>
      <c r="Y710" s="4">
        <v>11.9</v>
      </c>
      <c r="Z710" s="4">
        <v>855</v>
      </c>
      <c r="AA710" s="4">
        <v>886</v>
      </c>
      <c r="AB710" s="4">
        <v>842</v>
      </c>
      <c r="AC710" s="4">
        <v>64</v>
      </c>
      <c r="AD710" s="4">
        <v>5.42</v>
      </c>
      <c r="AE710" s="4">
        <v>0.12</v>
      </c>
      <c r="AF710" s="4">
        <v>980</v>
      </c>
      <c r="AG710" s="4">
        <v>-15</v>
      </c>
      <c r="AH710" s="4">
        <v>13</v>
      </c>
      <c r="AI710" s="4">
        <v>10</v>
      </c>
      <c r="AJ710" s="4">
        <v>189.7</v>
      </c>
      <c r="AK710" s="4">
        <v>139</v>
      </c>
      <c r="AL710" s="4">
        <v>3.5</v>
      </c>
      <c r="AM710" s="4">
        <v>195</v>
      </c>
      <c r="AN710" s="4" t="s">
        <v>155</v>
      </c>
      <c r="AO710" s="4">
        <v>2</v>
      </c>
      <c r="AP710" s="4">
        <v>0.86252314814814823</v>
      </c>
      <c r="AQ710" s="4">
        <v>47.158994999999997</v>
      </c>
      <c r="AR710" s="4">
        <v>-88.489287000000004</v>
      </c>
      <c r="AS710" s="4">
        <v>315.5</v>
      </c>
      <c r="AT710" s="4">
        <v>3.9</v>
      </c>
      <c r="AU710" s="4">
        <v>12</v>
      </c>
      <c r="AV710" s="4">
        <v>10</v>
      </c>
      <c r="AW710" s="4" t="s">
        <v>193</v>
      </c>
      <c r="AX710" s="4">
        <v>1.2848850000000001</v>
      </c>
      <c r="AY710" s="4">
        <v>1.484885</v>
      </c>
      <c r="AZ710" s="4">
        <v>2.4848849999999998</v>
      </c>
      <c r="BA710" s="4">
        <v>14.023</v>
      </c>
      <c r="BB710" s="4">
        <v>12.28</v>
      </c>
      <c r="BC710" s="4">
        <v>0.88</v>
      </c>
      <c r="BD710" s="4">
        <v>16.943000000000001</v>
      </c>
      <c r="BE710" s="4">
        <v>1208.7570000000001</v>
      </c>
      <c r="BF710" s="4">
        <v>521.95600000000002</v>
      </c>
      <c r="BG710" s="4">
        <v>0.88300000000000001</v>
      </c>
      <c r="BH710" s="4">
        <v>0</v>
      </c>
      <c r="BI710" s="4">
        <v>0.88300000000000001</v>
      </c>
      <c r="BJ710" s="4">
        <v>0.66500000000000004</v>
      </c>
      <c r="BK710" s="4">
        <v>0</v>
      </c>
      <c r="BL710" s="4">
        <v>0.66500000000000004</v>
      </c>
      <c r="BM710" s="4">
        <v>331.72500000000002</v>
      </c>
      <c r="BQ710" s="4">
        <v>1907.2260000000001</v>
      </c>
      <c r="BR710" s="4">
        <v>0.25945499999999999</v>
      </c>
      <c r="BS710" s="4">
        <v>-5</v>
      </c>
      <c r="BT710" s="4">
        <v>-0.108182</v>
      </c>
      <c r="BU710" s="4">
        <v>6.3404210000000001</v>
      </c>
      <c r="BV710" s="4">
        <v>-2.185273</v>
      </c>
    </row>
    <row r="711" spans="1:74" x14ac:dyDescent="0.25">
      <c r="A711" s="4">
        <v>42067</v>
      </c>
      <c r="B711" s="4">
        <v>2.8324074074074074E-2</v>
      </c>
      <c r="C711" s="4">
        <v>7.343</v>
      </c>
      <c r="D711" s="4">
        <v>4.0914000000000001</v>
      </c>
      <c r="E711" s="4">
        <v>40913.913039999999</v>
      </c>
      <c r="F711" s="4">
        <v>45.3</v>
      </c>
      <c r="G711" s="4">
        <v>-9.8000000000000007</v>
      </c>
      <c r="H711" s="4">
        <v>46108.9</v>
      </c>
      <c r="J711" s="4">
        <v>13.64</v>
      </c>
      <c r="K711" s="4">
        <v>0.85129999999999995</v>
      </c>
      <c r="L711" s="4">
        <v>6.2512999999999996</v>
      </c>
      <c r="M711" s="4">
        <v>3.4832000000000001</v>
      </c>
      <c r="N711" s="4">
        <v>38.566000000000003</v>
      </c>
      <c r="O711" s="4">
        <v>0</v>
      </c>
      <c r="P711" s="4">
        <v>38.6</v>
      </c>
      <c r="Q711" s="4">
        <v>29.059200000000001</v>
      </c>
      <c r="R711" s="4">
        <v>0</v>
      </c>
      <c r="S711" s="4">
        <v>29.1</v>
      </c>
      <c r="T711" s="4">
        <v>46108.9</v>
      </c>
      <c r="W711" s="4">
        <v>0</v>
      </c>
      <c r="X711" s="4">
        <v>11.616199999999999</v>
      </c>
      <c r="Y711" s="4">
        <v>11.9</v>
      </c>
      <c r="Z711" s="4">
        <v>856</v>
      </c>
      <c r="AA711" s="4">
        <v>887</v>
      </c>
      <c r="AB711" s="4">
        <v>843</v>
      </c>
      <c r="AC711" s="4">
        <v>63.7</v>
      </c>
      <c r="AD711" s="4">
        <v>5.39</v>
      </c>
      <c r="AE711" s="4">
        <v>0.12</v>
      </c>
      <c r="AF711" s="4">
        <v>980</v>
      </c>
      <c r="AG711" s="4">
        <v>-15</v>
      </c>
      <c r="AH711" s="4">
        <v>13</v>
      </c>
      <c r="AI711" s="4">
        <v>10</v>
      </c>
      <c r="AJ711" s="4">
        <v>189.3</v>
      </c>
      <c r="AK711" s="4">
        <v>139</v>
      </c>
      <c r="AL711" s="4">
        <v>3.1</v>
      </c>
      <c r="AM711" s="4">
        <v>195</v>
      </c>
      <c r="AN711" s="4" t="s">
        <v>155</v>
      </c>
      <c r="AO711" s="4">
        <v>2</v>
      </c>
      <c r="AP711" s="4">
        <v>0.86252314814814823</v>
      </c>
      <c r="AQ711" s="4">
        <v>47.159001000000004</v>
      </c>
      <c r="AR711" s="4">
        <v>-88.489283999999998</v>
      </c>
      <c r="AS711" s="4">
        <v>315.8</v>
      </c>
      <c r="AT711" s="4">
        <v>2.7</v>
      </c>
      <c r="AU711" s="4">
        <v>12</v>
      </c>
      <c r="AV711" s="4">
        <v>10</v>
      </c>
      <c r="AW711" s="4" t="s">
        <v>193</v>
      </c>
      <c r="AX711" s="4">
        <v>1.3</v>
      </c>
      <c r="AY711" s="4">
        <v>1.5849</v>
      </c>
      <c r="AZ711" s="4">
        <v>2.5</v>
      </c>
      <c r="BA711" s="4">
        <v>14.023</v>
      </c>
      <c r="BB711" s="4">
        <v>11.97</v>
      </c>
      <c r="BC711" s="4">
        <v>0.85</v>
      </c>
      <c r="BD711" s="4">
        <v>17.460999999999999</v>
      </c>
      <c r="BE711" s="4">
        <v>1321.1410000000001</v>
      </c>
      <c r="BF711" s="4">
        <v>468.52699999999999</v>
      </c>
      <c r="BG711" s="4">
        <v>0.85399999999999998</v>
      </c>
      <c r="BH711" s="4">
        <v>0</v>
      </c>
      <c r="BI711" s="4">
        <v>0.85399999999999998</v>
      </c>
      <c r="BJ711" s="4">
        <v>0.64300000000000002</v>
      </c>
      <c r="BK711" s="4">
        <v>0</v>
      </c>
      <c r="BL711" s="4">
        <v>0.64300000000000002</v>
      </c>
      <c r="BM711" s="4">
        <v>322.24430000000001</v>
      </c>
      <c r="BQ711" s="4">
        <v>1785.0119999999999</v>
      </c>
      <c r="BR711" s="4">
        <v>0.29827199999999998</v>
      </c>
      <c r="BS711" s="4">
        <v>-5</v>
      </c>
      <c r="BT711" s="4">
        <v>-0.106</v>
      </c>
      <c r="BU711" s="4">
        <v>7.289015</v>
      </c>
      <c r="BV711" s="4">
        <v>-2.1412</v>
      </c>
    </row>
    <row r="712" spans="1:74" x14ac:dyDescent="0.25">
      <c r="A712" s="4">
        <v>42067</v>
      </c>
      <c r="B712" s="4">
        <v>2.8335648148148148E-2</v>
      </c>
      <c r="C712" s="4">
        <v>7.2039999999999997</v>
      </c>
      <c r="D712" s="4">
        <v>4.4827000000000004</v>
      </c>
      <c r="E712" s="4">
        <v>44827.218979999998</v>
      </c>
      <c r="F712" s="4">
        <v>45.2</v>
      </c>
      <c r="G712" s="4">
        <v>-9.9</v>
      </c>
      <c r="H712" s="4">
        <v>45871.4</v>
      </c>
      <c r="J712" s="4">
        <v>12.31</v>
      </c>
      <c r="K712" s="4">
        <v>0.8488</v>
      </c>
      <c r="L712" s="4">
        <v>6.1151</v>
      </c>
      <c r="M712" s="4">
        <v>3.8050999999999999</v>
      </c>
      <c r="N712" s="4">
        <v>38.367199999999997</v>
      </c>
      <c r="O712" s="4">
        <v>0</v>
      </c>
      <c r="P712" s="4">
        <v>38.4</v>
      </c>
      <c r="Q712" s="4">
        <v>28.902999999999999</v>
      </c>
      <c r="R712" s="4">
        <v>0</v>
      </c>
      <c r="S712" s="4">
        <v>28.9</v>
      </c>
      <c r="T712" s="4">
        <v>45871.362099999998</v>
      </c>
      <c r="W712" s="4">
        <v>0</v>
      </c>
      <c r="X712" s="4">
        <v>10.4503</v>
      </c>
      <c r="Y712" s="4">
        <v>11.9</v>
      </c>
      <c r="Z712" s="4">
        <v>855</v>
      </c>
      <c r="AA712" s="4">
        <v>887</v>
      </c>
      <c r="AB712" s="4">
        <v>842</v>
      </c>
      <c r="AC712" s="4">
        <v>63</v>
      </c>
      <c r="AD712" s="4">
        <v>5.33</v>
      </c>
      <c r="AE712" s="4">
        <v>0.12</v>
      </c>
      <c r="AF712" s="4">
        <v>980</v>
      </c>
      <c r="AG712" s="4">
        <v>-15</v>
      </c>
      <c r="AH712" s="4">
        <v>13</v>
      </c>
      <c r="AI712" s="4">
        <v>10</v>
      </c>
      <c r="AJ712" s="4">
        <v>190</v>
      </c>
      <c r="AK712" s="4">
        <v>139</v>
      </c>
      <c r="AL712" s="4">
        <v>3.1</v>
      </c>
      <c r="AM712" s="4">
        <v>195</v>
      </c>
      <c r="AN712" s="4" t="s">
        <v>155</v>
      </c>
      <c r="AO712" s="4">
        <v>2</v>
      </c>
      <c r="AP712" s="4">
        <v>0.86253472222222216</v>
      </c>
      <c r="AQ712" s="4">
        <v>47.159008999999998</v>
      </c>
      <c r="AR712" s="4">
        <v>-88.489270000000005</v>
      </c>
      <c r="AS712" s="4">
        <v>315.7</v>
      </c>
      <c r="AT712" s="4">
        <v>2.6</v>
      </c>
      <c r="AU712" s="4">
        <v>12</v>
      </c>
      <c r="AV712" s="4">
        <v>10</v>
      </c>
      <c r="AW712" s="4" t="s">
        <v>193</v>
      </c>
      <c r="AX712" s="4">
        <v>1.3</v>
      </c>
      <c r="AY712" s="4">
        <v>1.6</v>
      </c>
      <c r="AZ712" s="4">
        <v>2.1604000000000001</v>
      </c>
      <c r="BA712" s="4">
        <v>14.023</v>
      </c>
      <c r="BB712" s="4">
        <v>11.76</v>
      </c>
      <c r="BC712" s="4">
        <v>0.84</v>
      </c>
      <c r="BD712" s="4">
        <v>17.809000000000001</v>
      </c>
      <c r="BE712" s="4">
        <v>1277.8900000000001</v>
      </c>
      <c r="BF712" s="4">
        <v>506.09199999999998</v>
      </c>
      <c r="BG712" s="4">
        <v>0.84</v>
      </c>
      <c r="BH712" s="4">
        <v>0</v>
      </c>
      <c r="BI712" s="4">
        <v>0.84</v>
      </c>
      <c r="BJ712" s="4">
        <v>0.63300000000000001</v>
      </c>
      <c r="BK712" s="4">
        <v>0</v>
      </c>
      <c r="BL712" s="4">
        <v>0.63300000000000001</v>
      </c>
      <c r="BM712" s="4">
        <v>316.9941</v>
      </c>
      <c r="BQ712" s="4">
        <v>1587.8810000000001</v>
      </c>
      <c r="BR712" s="4">
        <v>0.317662</v>
      </c>
      <c r="BS712" s="4">
        <v>-5</v>
      </c>
      <c r="BT712" s="4">
        <v>-0.106541</v>
      </c>
      <c r="BU712" s="4">
        <v>7.7628570000000003</v>
      </c>
      <c r="BV712" s="4">
        <v>-2.1521270000000001</v>
      </c>
    </row>
    <row r="713" spans="1:74" x14ac:dyDescent="0.25">
      <c r="A713" s="4">
        <v>42067</v>
      </c>
      <c r="B713" s="4">
        <v>2.8347222222222222E-2</v>
      </c>
      <c r="C713" s="4">
        <v>7.3</v>
      </c>
      <c r="D713" s="4">
        <v>4.6984000000000004</v>
      </c>
      <c r="E713" s="4">
        <v>46983.7552</v>
      </c>
      <c r="F713" s="4">
        <v>45.6</v>
      </c>
      <c r="G713" s="4">
        <v>-10</v>
      </c>
      <c r="H713" s="4">
        <v>44014.3</v>
      </c>
      <c r="J713" s="4">
        <v>10.56</v>
      </c>
      <c r="K713" s="4">
        <v>0.84789999999999999</v>
      </c>
      <c r="L713" s="4">
        <v>6.1896000000000004</v>
      </c>
      <c r="M713" s="4">
        <v>3.9836999999999998</v>
      </c>
      <c r="N713" s="4">
        <v>38.649000000000001</v>
      </c>
      <c r="O713" s="4">
        <v>0</v>
      </c>
      <c r="P713" s="4">
        <v>38.6</v>
      </c>
      <c r="Q713" s="4">
        <v>29.115400000000001</v>
      </c>
      <c r="R713" s="4">
        <v>0</v>
      </c>
      <c r="S713" s="4">
        <v>29.1</v>
      </c>
      <c r="T713" s="4">
        <v>44014.333200000001</v>
      </c>
      <c r="W713" s="4">
        <v>0</v>
      </c>
      <c r="X713" s="4">
        <v>8.9573</v>
      </c>
      <c r="Y713" s="4">
        <v>11.9</v>
      </c>
      <c r="Z713" s="4">
        <v>856</v>
      </c>
      <c r="AA713" s="4">
        <v>886</v>
      </c>
      <c r="AB713" s="4">
        <v>842</v>
      </c>
      <c r="AC713" s="4">
        <v>63</v>
      </c>
      <c r="AD713" s="4">
        <v>5.33</v>
      </c>
      <c r="AE713" s="4">
        <v>0.12</v>
      </c>
      <c r="AF713" s="4">
        <v>980</v>
      </c>
      <c r="AG713" s="4">
        <v>-15</v>
      </c>
      <c r="AH713" s="4">
        <v>13</v>
      </c>
      <c r="AI713" s="4">
        <v>10</v>
      </c>
      <c r="AJ713" s="4">
        <v>190</v>
      </c>
      <c r="AK713" s="4">
        <v>139.30000000000001</v>
      </c>
      <c r="AL713" s="4">
        <v>3.2</v>
      </c>
      <c r="AM713" s="4">
        <v>195</v>
      </c>
      <c r="AN713" s="4" t="s">
        <v>155</v>
      </c>
      <c r="AO713" s="4">
        <v>2</v>
      </c>
      <c r="AP713" s="4">
        <v>0.86254629629629631</v>
      </c>
      <c r="AQ713" s="4">
        <v>47.159027000000002</v>
      </c>
      <c r="AR713" s="4">
        <v>-88.489254000000003</v>
      </c>
      <c r="AS713" s="4">
        <v>315.89999999999998</v>
      </c>
      <c r="AT713" s="4">
        <v>3.4</v>
      </c>
      <c r="AU713" s="4">
        <v>12</v>
      </c>
      <c r="AV713" s="4">
        <v>9</v>
      </c>
      <c r="AW713" s="4" t="s">
        <v>197</v>
      </c>
      <c r="AX713" s="4">
        <v>1.3849</v>
      </c>
      <c r="AY713" s="4">
        <v>1.0906</v>
      </c>
      <c r="AZ713" s="4">
        <v>2.1848999999999998</v>
      </c>
      <c r="BA713" s="4">
        <v>14.023</v>
      </c>
      <c r="BB713" s="4">
        <v>11.68</v>
      </c>
      <c r="BC713" s="4">
        <v>0.83</v>
      </c>
      <c r="BD713" s="4">
        <v>17.940999999999999</v>
      </c>
      <c r="BE713" s="4">
        <v>1287.4549999999999</v>
      </c>
      <c r="BF713" s="4">
        <v>527.38800000000003</v>
      </c>
      <c r="BG713" s="4">
        <v>0.84199999999999997</v>
      </c>
      <c r="BH713" s="4">
        <v>0</v>
      </c>
      <c r="BI713" s="4">
        <v>0.84199999999999997</v>
      </c>
      <c r="BJ713" s="4">
        <v>0.63400000000000001</v>
      </c>
      <c r="BK713" s="4">
        <v>0</v>
      </c>
      <c r="BL713" s="4">
        <v>0.63400000000000001</v>
      </c>
      <c r="BM713" s="4">
        <v>302.75130000000001</v>
      </c>
      <c r="BQ713" s="4">
        <v>1354.71</v>
      </c>
      <c r="BR713" s="4">
        <v>0.38656099999999999</v>
      </c>
      <c r="BS713" s="4">
        <v>-5</v>
      </c>
      <c r="BT713" s="4">
        <v>-0.108</v>
      </c>
      <c r="BU713" s="4">
        <v>9.4465839999999996</v>
      </c>
      <c r="BV713" s="4">
        <v>-2.1816</v>
      </c>
    </row>
    <row r="714" spans="1:74" x14ac:dyDescent="0.25">
      <c r="A714" s="4">
        <v>42067</v>
      </c>
      <c r="B714" s="4">
        <v>2.8358796296296295E-2</v>
      </c>
      <c r="C714" s="4">
        <v>7.258</v>
      </c>
      <c r="D714" s="4">
        <v>5.86</v>
      </c>
      <c r="E714" s="4">
        <v>58599.558440000001</v>
      </c>
      <c r="F714" s="4">
        <v>47.3</v>
      </c>
      <c r="G714" s="4">
        <v>-10</v>
      </c>
      <c r="H714" s="4">
        <v>40380.699999999997</v>
      </c>
      <c r="J714" s="4">
        <v>8.84</v>
      </c>
      <c r="K714" s="4">
        <v>0.84030000000000005</v>
      </c>
      <c r="L714" s="4">
        <v>6.0987999999999998</v>
      </c>
      <c r="M714" s="4">
        <v>4.9242999999999997</v>
      </c>
      <c r="N714" s="4">
        <v>39.732599999999998</v>
      </c>
      <c r="O714" s="4">
        <v>0</v>
      </c>
      <c r="P714" s="4">
        <v>39.700000000000003</v>
      </c>
      <c r="Q714" s="4">
        <v>29.9316</v>
      </c>
      <c r="R714" s="4">
        <v>0</v>
      </c>
      <c r="S714" s="4">
        <v>29.9</v>
      </c>
      <c r="T714" s="4">
        <v>40380.652300000002</v>
      </c>
      <c r="W714" s="4">
        <v>0</v>
      </c>
      <c r="X714" s="4">
        <v>7.4283999999999999</v>
      </c>
      <c r="Y714" s="4">
        <v>12</v>
      </c>
      <c r="Z714" s="4">
        <v>856</v>
      </c>
      <c r="AA714" s="4">
        <v>886</v>
      </c>
      <c r="AB714" s="4">
        <v>844</v>
      </c>
      <c r="AC714" s="4">
        <v>63</v>
      </c>
      <c r="AD714" s="4">
        <v>5.33</v>
      </c>
      <c r="AE714" s="4">
        <v>0.12</v>
      </c>
      <c r="AF714" s="4">
        <v>980</v>
      </c>
      <c r="AG714" s="4">
        <v>-15</v>
      </c>
      <c r="AH714" s="4">
        <v>13</v>
      </c>
      <c r="AI714" s="4">
        <v>10</v>
      </c>
      <c r="AJ714" s="4">
        <v>190</v>
      </c>
      <c r="AK714" s="4">
        <v>140</v>
      </c>
      <c r="AL714" s="4">
        <v>3.1</v>
      </c>
      <c r="AM714" s="4">
        <v>195</v>
      </c>
      <c r="AN714" s="4" t="s">
        <v>155</v>
      </c>
      <c r="AO714" s="4">
        <v>2</v>
      </c>
      <c r="AP714" s="4">
        <v>0.86255787037037035</v>
      </c>
      <c r="AQ714" s="4">
        <v>47.159044999999999</v>
      </c>
      <c r="AR714" s="4">
        <v>-88.489249999999998</v>
      </c>
      <c r="AS714" s="4">
        <v>316.60000000000002</v>
      </c>
      <c r="AT714" s="4">
        <v>4.2</v>
      </c>
      <c r="AU714" s="4">
        <v>12</v>
      </c>
      <c r="AV714" s="4">
        <v>10</v>
      </c>
      <c r="AW714" s="4" t="s">
        <v>193</v>
      </c>
      <c r="AX714" s="4">
        <v>1.4</v>
      </c>
      <c r="AY714" s="4">
        <v>1.5094000000000001</v>
      </c>
      <c r="AZ714" s="4">
        <v>2.6244999999999998</v>
      </c>
      <c r="BA714" s="4">
        <v>14.023</v>
      </c>
      <c r="BB714" s="4">
        <v>11.1</v>
      </c>
      <c r="BC714" s="4">
        <v>0.79</v>
      </c>
      <c r="BD714" s="4">
        <v>19</v>
      </c>
      <c r="BE714" s="4">
        <v>1227.473</v>
      </c>
      <c r="BF714" s="4">
        <v>630.79999999999995</v>
      </c>
      <c r="BG714" s="4">
        <v>0.83699999999999997</v>
      </c>
      <c r="BH714" s="4">
        <v>0</v>
      </c>
      <c r="BI714" s="4">
        <v>0.83699999999999997</v>
      </c>
      <c r="BJ714" s="4">
        <v>0.63100000000000001</v>
      </c>
      <c r="BK714" s="4">
        <v>0</v>
      </c>
      <c r="BL714" s="4">
        <v>0.63100000000000001</v>
      </c>
      <c r="BM714" s="4">
        <v>268.75749999999999</v>
      </c>
      <c r="BQ714" s="4">
        <v>1087.076</v>
      </c>
      <c r="BR714" s="4">
        <v>0.46521699999999999</v>
      </c>
      <c r="BS714" s="4">
        <v>-5</v>
      </c>
      <c r="BT714" s="4">
        <v>-0.10853699999999999</v>
      </c>
      <c r="BU714" s="4">
        <v>11.368734999999999</v>
      </c>
      <c r="BV714" s="4">
        <v>-2.1924570000000001</v>
      </c>
    </row>
    <row r="715" spans="1:74" x14ac:dyDescent="0.25">
      <c r="A715" s="4">
        <v>42067</v>
      </c>
      <c r="B715" s="4">
        <v>2.8370370370370369E-2</v>
      </c>
      <c r="C715" s="4">
        <v>7.2510000000000003</v>
      </c>
      <c r="D715" s="4">
        <v>6.6097999999999999</v>
      </c>
      <c r="E715" s="4">
        <v>66098.191579999999</v>
      </c>
      <c r="F715" s="4">
        <v>54.5</v>
      </c>
      <c r="G715" s="4">
        <v>-10.1</v>
      </c>
      <c r="H715" s="4">
        <v>37858.9</v>
      </c>
      <c r="J715" s="4">
        <v>7.68</v>
      </c>
      <c r="K715" s="4">
        <v>0.83540000000000003</v>
      </c>
      <c r="L715" s="4">
        <v>6.0578000000000003</v>
      </c>
      <c r="M715" s="4">
        <v>5.5217999999999998</v>
      </c>
      <c r="N715" s="4">
        <v>45.528799999999997</v>
      </c>
      <c r="O715" s="4">
        <v>0</v>
      </c>
      <c r="P715" s="4">
        <v>45.5</v>
      </c>
      <c r="Q715" s="4">
        <v>34.298099999999998</v>
      </c>
      <c r="R715" s="4">
        <v>0</v>
      </c>
      <c r="S715" s="4">
        <v>34.299999999999997</v>
      </c>
      <c r="T715" s="4">
        <v>37858.932000000001</v>
      </c>
      <c r="W715" s="4">
        <v>0</v>
      </c>
      <c r="X715" s="4">
        <v>6.4139999999999997</v>
      </c>
      <c r="Y715" s="4">
        <v>11.9</v>
      </c>
      <c r="Z715" s="4">
        <v>856</v>
      </c>
      <c r="AA715" s="4">
        <v>887</v>
      </c>
      <c r="AB715" s="4">
        <v>844</v>
      </c>
      <c r="AC715" s="4">
        <v>63</v>
      </c>
      <c r="AD715" s="4">
        <v>5.33</v>
      </c>
      <c r="AE715" s="4">
        <v>0.12</v>
      </c>
      <c r="AF715" s="4">
        <v>980</v>
      </c>
      <c r="AG715" s="4">
        <v>-15</v>
      </c>
      <c r="AH715" s="4">
        <v>13</v>
      </c>
      <c r="AI715" s="4">
        <v>10</v>
      </c>
      <c r="AJ715" s="4">
        <v>190</v>
      </c>
      <c r="AK715" s="4">
        <v>139.69999999999999</v>
      </c>
      <c r="AL715" s="4">
        <v>3</v>
      </c>
      <c r="AM715" s="4">
        <v>195</v>
      </c>
      <c r="AN715" s="4" t="s">
        <v>155</v>
      </c>
      <c r="AO715" s="4">
        <v>2</v>
      </c>
      <c r="AP715" s="4">
        <v>0.8625694444444445</v>
      </c>
      <c r="AQ715" s="4">
        <v>47.159077000000003</v>
      </c>
      <c r="AR715" s="4">
        <v>-88.489294000000001</v>
      </c>
      <c r="AS715" s="4">
        <v>317</v>
      </c>
      <c r="AT715" s="4">
        <v>10.5</v>
      </c>
      <c r="AU715" s="4">
        <v>12</v>
      </c>
      <c r="AV715" s="4">
        <v>9</v>
      </c>
      <c r="AW715" s="4" t="s">
        <v>197</v>
      </c>
      <c r="AX715" s="4">
        <v>1.4</v>
      </c>
      <c r="AY715" s="4">
        <v>2.0245000000000002</v>
      </c>
      <c r="AZ715" s="4">
        <v>3.0396000000000001</v>
      </c>
      <c r="BA715" s="4">
        <v>14.023</v>
      </c>
      <c r="BB715" s="4">
        <v>10.75</v>
      </c>
      <c r="BC715" s="4">
        <v>0.77</v>
      </c>
      <c r="BD715" s="4">
        <v>19.704000000000001</v>
      </c>
      <c r="BE715" s="4">
        <v>1195.002</v>
      </c>
      <c r="BF715" s="4">
        <v>693.28599999999994</v>
      </c>
      <c r="BG715" s="4">
        <v>0.94099999999999995</v>
      </c>
      <c r="BH715" s="4">
        <v>0</v>
      </c>
      <c r="BI715" s="4">
        <v>0.94099999999999995</v>
      </c>
      <c r="BJ715" s="4">
        <v>0.70899999999999996</v>
      </c>
      <c r="BK715" s="4">
        <v>0</v>
      </c>
      <c r="BL715" s="4">
        <v>0.70899999999999996</v>
      </c>
      <c r="BM715" s="4">
        <v>246.9701</v>
      </c>
      <c r="BQ715" s="4">
        <v>919.98599999999999</v>
      </c>
      <c r="BR715" s="4">
        <v>0.52379399999999998</v>
      </c>
      <c r="BS715" s="4">
        <v>-5</v>
      </c>
      <c r="BT715" s="4">
        <v>-0.109732</v>
      </c>
      <c r="BU715" s="4">
        <v>12.800221000000001</v>
      </c>
      <c r="BV715" s="4">
        <v>-2.2165919999999999</v>
      </c>
    </row>
    <row r="716" spans="1:74" x14ac:dyDescent="0.25">
      <c r="A716" s="4">
        <v>42067</v>
      </c>
      <c r="B716" s="4">
        <v>2.8381944444444442E-2</v>
      </c>
      <c r="C716" s="4">
        <v>7.48</v>
      </c>
      <c r="D716" s="4">
        <v>6.1971999999999996</v>
      </c>
      <c r="E716" s="4">
        <v>61972.24181</v>
      </c>
      <c r="F716" s="4">
        <v>68.099999999999994</v>
      </c>
      <c r="G716" s="4">
        <v>-10.1</v>
      </c>
      <c r="H716" s="4">
        <v>35519.4</v>
      </c>
      <c r="J716" s="4">
        <v>6.94</v>
      </c>
      <c r="K716" s="4">
        <v>0.84030000000000005</v>
      </c>
      <c r="L716" s="4">
        <v>6.2850000000000001</v>
      </c>
      <c r="M716" s="4">
        <v>5.2072000000000003</v>
      </c>
      <c r="N716" s="4">
        <v>57.186599999999999</v>
      </c>
      <c r="O716" s="4">
        <v>0</v>
      </c>
      <c r="P716" s="4">
        <v>57.2</v>
      </c>
      <c r="Q716" s="4">
        <v>43.080199999999998</v>
      </c>
      <c r="R716" s="4">
        <v>0</v>
      </c>
      <c r="S716" s="4">
        <v>43.1</v>
      </c>
      <c r="T716" s="4">
        <v>35519.398800000003</v>
      </c>
      <c r="W716" s="4">
        <v>0</v>
      </c>
      <c r="X716" s="4">
        <v>5.8291000000000004</v>
      </c>
      <c r="Y716" s="4">
        <v>11.9</v>
      </c>
      <c r="Z716" s="4">
        <v>855</v>
      </c>
      <c r="AA716" s="4">
        <v>886</v>
      </c>
      <c r="AB716" s="4">
        <v>843</v>
      </c>
      <c r="AC716" s="4">
        <v>63</v>
      </c>
      <c r="AD716" s="4">
        <v>5.33</v>
      </c>
      <c r="AE716" s="4">
        <v>0.12</v>
      </c>
      <c r="AF716" s="4">
        <v>980</v>
      </c>
      <c r="AG716" s="4">
        <v>-15</v>
      </c>
      <c r="AH716" s="4">
        <v>13</v>
      </c>
      <c r="AI716" s="4">
        <v>10</v>
      </c>
      <c r="AJ716" s="4">
        <v>189.7</v>
      </c>
      <c r="AK716" s="4">
        <v>139</v>
      </c>
      <c r="AL716" s="4">
        <v>3.2</v>
      </c>
      <c r="AM716" s="4">
        <v>195</v>
      </c>
      <c r="AN716" s="4" t="s">
        <v>155</v>
      </c>
      <c r="AO716" s="4">
        <v>2</v>
      </c>
      <c r="AP716" s="4">
        <v>0.86258101851851843</v>
      </c>
      <c r="AQ716" s="4">
        <v>47.159108000000003</v>
      </c>
      <c r="AR716" s="4">
        <v>-88.489344000000003</v>
      </c>
      <c r="AS716" s="4">
        <v>317.2</v>
      </c>
      <c r="AT716" s="4">
        <v>11.6</v>
      </c>
      <c r="AU716" s="4">
        <v>12</v>
      </c>
      <c r="AV716" s="4">
        <v>9</v>
      </c>
      <c r="AW716" s="4" t="s">
        <v>197</v>
      </c>
      <c r="AX716" s="4">
        <v>2.2490000000000001</v>
      </c>
      <c r="AY716" s="4">
        <v>3.1187999999999998</v>
      </c>
      <c r="AZ716" s="4">
        <v>4.3734999999999999</v>
      </c>
      <c r="BA716" s="4">
        <v>14.023</v>
      </c>
      <c r="BB716" s="4">
        <v>11.09</v>
      </c>
      <c r="BC716" s="4">
        <v>0.79</v>
      </c>
      <c r="BD716" s="4">
        <v>19.010999999999999</v>
      </c>
      <c r="BE716" s="4">
        <v>1266.375</v>
      </c>
      <c r="BF716" s="4">
        <v>667.79600000000005</v>
      </c>
      <c r="BG716" s="4">
        <v>1.2070000000000001</v>
      </c>
      <c r="BH716" s="4">
        <v>0</v>
      </c>
      <c r="BI716" s="4">
        <v>1.2070000000000001</v>
      </c>
      <c r="BJ716" s="4">
        <v>0.90900000000000003</v>
      </c>
      <c r="BK716" s="4">
        <v>0</v>
      </c>
      <c r="BL716" s="4">
        <v>0.90900000000000003</v>
      </c>
      <c r="BM716" s="4">
        <v>236.6704</v>
      </c>
      <c r="BQ716" s="4">
        <v>854.00800000000004</v>
      </c>
      <c r="BR716" s="4">
        <v>0.43265599999999999</v>
      </c>
      <c r="BS716" s="4">
        <v>-5</v>
      </c>
      <c r="BT716" s="4">
        <v>-0.108733</v>
      </c>
      <c r="BU716" s="4">
        <v>10.573040000000001</v>
      </c>
      <c r="BV716" s="4">
        <v>-2.196412</v>
      </c>
    </row>
    <row r="717" spans="1:74" x14ac:dyDescent="0.25">
      <c r="A717" s="4">
        <v>42067</v>
      </c>
      <c r="B717" s="4">
        <v>2.8393518518518523E-2</v>
      </c>
      <c r="C717" s="4">
        <v>5.827</v>
      </c>
      <c r="D717" s="4">
        <v>4.5674999999999999</v>
      </c>
      <c r="E717" s="4">
        <v>45674.975039999998</v>
      </c>
      <c r="F717" s="4">
        <v>89</v>
      </c>
      <c r="G717" s="4">
        <v>-10.1</v>
      </c>
      <c r="H717" s="4">
        <v>41069.4</v>
      </c>
      <c r="J717" s="4">
        <v>6.26</v>
      </c>
      <c r="K717" s="4">
        <v>0.86399999999999999</v>
      </c>
      <c r="L717" s="4">
        <v>5.0349000000000004</v>
      </c>
      <c r="M717" s="4">
        <v>3.9464999999999999</v>
      </c>
      <c r="N717" s="4">
        <v>76.866799999999998</v>
      </c>
      <c r="O717" s="4">
        <v>0</v>
      </c>
      <c r="P717" s="4">
        <v>76.900000000000006</v>
      </c>
      <c r="Q717" s="4">
        <v>57.905799999999999</v>
      </c>
      <c r="R717" s="4">
        <v>0</v>
      </c>
      <c r="S717" s="4">
        <v>57.9</v>
      </c>
      <c r="T717" s="4">
        <v>41069.415500000003</v>
      </c>
      <c r="W717" s="4">
        <v>0</v>
      </c>
      <c r="X717" s="4">
        <v>5.4093999999999998</v>
      </c>
      <c r="Y717" s="4">
        <v>11.9</v>
      </c>
      <c r="Z717" s="4">
        <v>856</v>
      </c>
      <c r="AA717" s="4">
        <v>885</v>
      </c>
      <c r="AB717" s="4">
        <v>843</v>
      </c>
      <c r="AC717" s="4">
        <v>63</v>
      </c>
      <c r="AD717" s="4">
        <v>5.33</v>
      </c>
      <c r="AE717" s="4">
        <v>0.12</v>
      </c>
      <c r="AF717" s="4">
        <v>980</v>
      </c>
      <c r="AG717" s="4">
        <v>-15</v>
      </c>
      <c r="AH717" s="4">
        <v>13</v>
      </c>
      <c r="AI717" s="4">
        <v>10</v>
      </c>
      <c r="AJ717" s="4">
        <v>189</v>
      </c>
      <c r="AK717" s="4">
        <v>139</v>
      </c>
      <c r="AL717" s="4">
        <v>2.9</v>
      </c>
      <c r="AM717" s="4">
        <v>195</v>
      </c>
      <c r="AN717" s="4" t="s">
        <v>155</v>
      </c>
      <c r="AO717" s="4">
        <v>2</v>
      </c>
      <c r="AP717" s="4">
        <v>0.86259259259259258</v>
      </c>
      <c r="AQ717" s="4">
        <v>47.159153000000003</v>
      </c>
      <c r="AR717" s="4">
        <v>-88.489418000000001</v>
      </c>
      <c r="AS717" s="4">
        <v>317.39999999999998</v>
      </c>
      <c r="AT717" s="4">
        <v>14.1</v>
      </c>
      <c r="AU717" s="4">
        <v>12</v>
      </c>
      <c r="AV717" s="4">
        <v>9</v>
      </c>
      <c r="AW717" s="4" t="s">
        <v>197</v>
      </c>
      <c r="AX717" s="4">
        <v>2.7395999999999998</v>
      </c>
      <c r="AY717" s="4">
        <v>1.3472999999999999</v>
      </c>
      <c r="AZ717" s="4">
        <v>4.6848999999999998</v>
      </c>
      <c r="BA717" s="4">
        <v>14.023</v>
      </c>
      <c r="BB717" s="4">
        <v>13.14</v>
      </c>
      <c r="BC717" s="4">
        <v>0.94</v>
      </c>
      <c r="BD717" s="4">
        <v>15.734999999999999</v>
      </c>
      <c r="BE717" s="4">
        <v>1166.559</v>
      </c>
      <c r="BF717" s="4">
        <v>581.98299999999995</v>
      </c>
      <c r="BG717" s="4">
        <v>1.865</v>
      </c>
      <c r="BH717" s="4">
        <v>0</v>
      </c>
      <c r="BI717" s="4">
        <v>1.865</v>
      </c>
      <c r="BJ717" s="4">
        <v>1.405</v>
      </c>
      <c r="BK717" s="4">
        <v>0</v>
      </c>
      <c r="BL717" s="4">
        <v>1.405</v>
      </c>
      <c r="BM717" s="4">
        <v>314.67219999999998</v>
      </c>
      <c r="BQ717" s="4">
        <v>911.30799999999999</v>
      </c>
      <c r="BR717" s="4">
        <v>0.30969000000000002</v>
      </c>
      <c r="BS717" s="4">
        <v>-5</v>
      </c>
      <c r="BT717" s="4">
        <v>-0.107734</v>
      </c>
      <c r="BU717" s="4">
        <v>7.5680500000000004</v>
      </c>
      <c r="BV717" s="4">
        <v>-2.1762269999999999</v>
      </c>
    </row>
    <row r="718" spans="1:74" x14ac:dyDescent="0.25">
      <c r="A718" s="4">
        <v>42067</v>
      </c>
      <c r="B718" s="4">
        <v>2.8405092592592593E-2</v>
      </c>
      <c r="C718" s="4">
        <v>3.3620000000000001</v>
      </c>
      <c r="D718" s="4">
        <v>2.4155000000000002</v>
      </c>
      <c r="E718" s="4">
        <v>24154.552060000002</v>
      </c>
      <c r="F718" s="4">
        <v>89.3</v>
      </c>
      <c r="G718" s="4">
        <v>-10.1</v>
      </c>
      <c r="H718" s="4">
        <v>46109.4</v>
      </c>
      <c r="J718" s="4">
        <v>5.59</v>
      </c>
      <c r="K718" s="4">
        <v>0.90139999999999998</v>
      </c>
      <c r="L718" s="4">
        <v>3.0303</v>
      </c>
      <c r="M718" s="4">
        <v>2.1772999999999998</v>
      </c>
      <c r="N718" s="4">
        <v>80.452200000000005</v>
      </c>
      <c r="O718" s="4">
        <v>0</v>
      </c>
      <c r="P718" s="4">
        <v>80.5</v>
      </c>
      <c r="Q718" s="4">
        <v>60.606900000000003</v>
      </c>
      <c r="R718" s="4">
        <v>0</v>
      </c>
      <c r="S718" s="4">
        <v>60.6</v>
      </c>
      <c r="T718" s="4">
        <v>46109.4</v>
      </c>
      <c r="W718" s="4">
        <v>0</v>
      </c>
      <c r="X718" s="4">
        <v>5.0392000000000001</v>
      </c>
      <c r="Y718" s="4">
        <v>11.9</v>
      </c>
      <c r="Z718" s="4">
        <v>856</v>
      </c>
      <c r="AA718" s="4">
        <v>886</v>
      </c>
      <c r="AB718" s="4">
        <v>843</v>
      </c>
      <c r="AC718" s="4">
        <v>63</v>
      </c>
      <c r="AD718" s="4">
        <v>5.33</v>
      </c>
      <c r="AE718" s="4">
        <v>0.12</v>
      </c>
      <c r="AF718" s="4">
        <v>980</v>
      </c>
      <c r="AG718" s="4">
        <v>-15</v>
      </c>
      <c r="AH718" s="4">
        <v>13</v>
      </c>
      <c r="AI718" s="4">
        <v>10</v>
      </c>
      <c r="AJ718" s="4">
        <v>189.3</v>
      </c>
      <c r="AK718" s="4">
        <v>139.30000000000001</v>
      </c>
      <c r="AL718" s="4">
        <v>2.5</v>
      </c>
      <c r="AM718" s="4">
        <v>195</v>
      </c>
      <c r="AN718" s="4" t="s">
        <v>155</v>
      </c>
      <c r="AO718" s="4">
        <v>2</v>
      </c>
      <c r="AP718" s="4">
        <v>0.86260416666666673</v>
      </c>
      <c r="AQ718" s="4">
        <v>47.159236</v>
      </c>
      <c r="AR718" s="4">
        <v>-88.489568000000006</v>
      </c>
      <c r="AS718" s="4">
        <v>317.60000000000002</v>
      </c>
      <c r="AT718" s="4">
        <v>20.399999999999999</v>
      </c>
      <c r="AU718" s="4">
        <v>12</v>
      </c>
      <c r="AV718" s="4">
        <v>9</v>
      </c>
      <c r="AW718" s="4" t="s">
        <v>197</v>
      </c>
      <c r="AX718" s="4">
        <v>3.2244999999999999</v>
      </c>
      <c r="AY718" s="4">
        <v>1</v>
      </c>
      <c r="AZ718" s="4">
        <v>5.0396000000000001</v>
      </c>
      <c r="BA718" s="4">
        <v>14.023</v>
      </c>
      <c r="BB718" s="4">
        <v>18.29</v>
      </c>
      <c r="BC718" s="4">
        <v>1.3</v>
      </c>
      <c r="BD718" s="4">
        <v>10.936</v>
      </c>
      <c r="BE718" s="4">
        <v>936.88599999999997</v>
      </c>
      <c r="BF718" s="4">
        <v>428.459</v>
      </c>
      <c r="BG718" s="4">
        <v>2.605</v>
      </c>
      <c r="BH718" s="4">
        <v>0</v>
      </c>
      <c r="BI718" s="4">
        <v>2.605</v>
      </c>
      <c r="BJ718" s="4">
        <v>1.962</v>
      </c>
      <c r="BK718" s="4">
        <v>0</v>
      </c>
      <c r="BL718" s="4">
        <v>1.962</v>
      </c>
      <c r="BM718" s="4">
        <v>471.4282</v>
      </c>
      <c r="BQ718" s="4">
        <v>1132.825</v>
      </c>
      <c r="BR718" s="4">
        <v>0.28000999999999998</v>
      </c>
      <c r="BS718" s="4">
        <v>-5</v>
      </c>
      <c r="BT718" s="4">
        <v>-0.10646799999999999</v>
      </c>
      <c r="BU718" s="4">
        <v>6.8427449999999999</v>
      </c>
      <c r="BV718" s="4">
        <v>-2.1506539999999998</v>
      </c>
    </row>
    <row r="719" spans="1:74" x14ac:dyDescent="0.25">
      <c r="A719" s="4">
        <v>42067</v>
      </c>
      <c r="B719" s="4">
        <v>2.841666666666667E-2</v>
      </c>
      <c r="C719" s="4">
        <v>2.0009999999999999</v>
      </c>
      <c r="D719" s="4">
        <v>1.2452000000000001</v>
      </c>
      <c r="E719" s="4">
        <v>12451.565780000001</v>
      </c>
      <c r="F719" s="4">
        <v>78.7</v>
      </c>
      <c r="G719" s="4">
        <v>-10</v>
      </c>
      <c r="H719" s="4">
        <v>46113.1</v>
      </c>
      <c r="J719" s="4">
        <v>5.0199999999999996</v>
      </c>
      <c r="K719" s="4">
        <v>0.92559999999999998</v>
      </c>
      <c r="L719" s="4">
        <v>1.8521000000000001</v>
      </c>
      <c r="M719" s="4">
        <v>1.1525000000000001</v>
      </c>
      <c r="N719" s="4">
        <v>72.862200000000001</v>
      </c>
      <c r="O719" s="4">
        <v>0</v>
      </c>
      <c r="P719" s="4">
        <v>72.900000000000006</v>
      </c>
      <c r="Q719" s="4">
        <v>54.889099999999999</v>
      </c>
      <c r="R719" s="4">
        <v>0</v>
      </c>
      <c r="S719" s="4">
        <v>54.9</v>
      </c>
      <c r="T719" s="4">
        <v>46113.1</v>
      </c>
      <c r="W719" s="4">
        <v>0</v>
      </c>
      <c r="X719" s="4">
        <v>4.6466000000000003</v>
      </c>
      <c r="Y719" s="4">
        <v>11.9</v>
      </c>
      <c r="Z719" s="4">
        <v>855</v>
      </c>
      <c r="AA719" s="4">
        <v>886</v>
      </c>
      <c r="AB719" s="4">
        <v>842</v>
      </c>
      <c r="AC719" s="4">
        <v>63</v>
      </c>
      <c r="AD719" s="4">
        <v>5.33</v>
      </c>
      <c r="AE719" s="4">
        <v>0.12</v>
      </c>
      <c r="AF719" s="4">
        <v>980</v>
      </c>
      <c r="AG719" s="4">
        <v>-15</v>
      </c>
      <c r="AH719" s="4">
        <v>13.268145000000001</v>
      </c>
      <c r="AI719" s="4">
        <v>10</v>
      </c>
      <c r="AJ719" s="4">
        <v>190</v>
      </c>
      <c r="AK719" s="4">
        <v>139.69999999999999</v>
      </c>
      <c r="AL719" s="4">
        <v>2.5</v>
      </c>
      <c r="AM719" s="4">
        <v>195</v>
      </c>
      <c r="AN719" s="4" t="s">
        <v>155</v>
      </c>
      <c r="AO719" s="4">
        <v>2</v>
      </c>
      <c r="AP719" s="4">
        <v>0.86261574074074077</v>
      </c>
      <c r="AQ719" s="4">
        <v>47.159272999999999</v>
      </c>
      <c r="AR719" s="4">
        <v>-88.489633999999995</v>
      </c>
      <c r="AS719" s="4">
        <v>317.7</v>
      </c>
      <c r="AT719" s="4">
        <v>21.4</v>
      </c>
      <c r="AU719" s="4">
        <v>12</v>
      </c>
      <c r="AV719" s="4">
        <v>9</v>
      </c>
      <c r="AW719" s="4" t="s">
        <v>197</v>
      </c>
      <c r="AX719" s="4">
        <v>3.3</v>
      </c>
      <c r="AY719" s="4">
        <v>1</v>
      </c>
      <c r="AZ719" s="4">
        <v>5.0999999999999996</v>
      </c>
      <c r="BA719" s="4">
        <v>14.023</v>
      </c>
      <c r="BB719" s="4">
        <v>24.21</v>
      </c>
      <c r="BC719" s="4">
        <v>1.73</v>
      </c>
      <c r="BD719" s="4">
        <v>8.0389999999999997</v>
      </c>
      <c r="BE719" s="4">
        <v>739.11599999999999</v>
      </c>
      <c r="BF719" s="4">
        <v>292.733</v>
      </c>
      <c r="BG719" s="4">
        <v>3.0449999999999999</v>
      </c>
      <c r="BH719" s="4">
        <v>0</v>
      </c>
      <c r="BI719" s="4">
        <v>3.0449999999999999</v>
      </c>
      <c r="BJ719" s="4">
        <v>2.294</v>
      </c>
      <c r="BK719" s="4">
        <v>0</v>
      </c>
      <c r="BL719" s="4">
        <v>2.294</v>
      </c>
      <c r="BM719" s="4">
        <v>608.54930000000002</v>
      </c>
      <c r="BQ719" s="4">
        <v>1348.307</v>
      </c>
      <c r="BR719" s="4">
        <v>0.249694</v>
      </c>
      <c r="BS719" s="4">
        <v>-5</v>
      </c>
      <c r="BT719" s="4">
        <v>-0.105268</v>
      </c>
      <c r="BU719" s="4">
        <v>6.1018869999999996</v>
      </c>
      <c r="BV719" s="4">
        <v>-2.126417</v>
      </c>
    </row>
    <row r="720" spans="1:74" x14ac:dyDescent="0.25">
      <c r="A720" s="4">
        <v>42067</v>
      </c>
      <c r="B720" s="4">
        <v>2.842824074074074E-2</v>
      </c>
      <c r="C720" s="4">
        <v>2.0339999999999998</v>
      </c>
      <c r="D720" s="4">
        <v>1.4839</v>
      </c>
      <c r="E720" s="4">
        <v>14838.57619</v>
      </c>
      <c r="F720" s="4">
        <v>66</v>
      </c>
      <c r="G720" s="4">
        <v>-9.8000000000000007</v>
      </c>
      <c r="H720" s="4">
        <v>46116.3</v>
      </c>
      <c r="J720" s="4">
        <v>5.37</v>
      </c>
      <c r="K720" s="4">
        <v>0.92279999999999995</v>
      </c>
      <c r="L720" s="4">
        <v>1.8773</v>
      </c>
      <c r="M720" s="4">
        <v>1.3693</v>
      </c>
      <c r="N720" s="4">
        <v>60.923299999999998</v>
      </c>
      <c r="O720" s="4">
        <v>0</v>
      </c>
      <c r="P720" s="4">
        <v>60.9</v>
      </c>
      <c r="Q720" s="4">
        <v>45.895200000000003</v>
      </c>
      <c r="R720" s="4">
        <v>0</v>
      </c>
      <c r="S720" s="4">
        <v>45.9</v>
      </c>
      <c r="T720" s="4">
        <v>46116.3</v>
      </c>
      <c r="W720" s="4">
        <v>0</v>
      </c>
      <c r="X720" s="4">
        <v>4.9558999999999997</v>
      </c>
      <c r="Y720" s="4">
        <v>11.8</v>
      </c>
      <c r="Z720" s="4">
        <v>855</v>
      </c>
      <c r="AA720" s="4">
        <v>887</v>
      </c>
      <c r="AB720" s="4">
        <v>843</v>
      </c>
      <c r="AC720" s="4">
        <v>63</v>
      </c>
      <c r="AD720" s="4">
        <v>5.33</v>
      </c>
      <c r="AE720" s="4">
        <v>0.12</v>
      </c>
      <c r="AF720" s="4">
        <v>980</v>
      </c>
      <c r="AG720" s="4">
        <v>-15</v>
      </c>
      <c r="AH720" s="4">
        <v>14</v>
      </c>
      <c r="AI720" s="4">
        <v>10</v>
      </c>
      <c r="AJ720" s="4">
        <v>190</v>
      </c>
      <c r="AK720" s="4">
        <v>139</v>
      </c>
      <c r="AL720" s="4">
        <v>2.5</v>
      </c>
      <c r="AM720" s="4">
        <v>195</v>
      </c>
      <c r="AN720" s="4" t="s">
        <v>155</v>
      </c>
      <c r="AO720" s="4">
        <v>2</v>
      </c>
      <c r="AP720" s="4">
        <v>0.86261574074074077</v>
      </c>
      <c r="AQ720" s="4">
        <v>47.159300999999999</v>
      </c>
      <c r="AR720" s="4">
        <v>-88.489682999999999</v>
      </c>
      <c r="AS720" s="4">
        <v>317.8</v>
      </c>
      <c r="AT720" s="4">
        <v>21.4</v>
      </c>
      <c r="AU720" s="4">
        <v>12</v>
      </c>
      <c r="AV720" s="4">
        <v>9</v>
      </c>
      <c r="AW720" s="4" t="s">
        <v>197</v>
      </c>
      <c r="AX720" s="4">
        <v>3.3</v>
      </c>
      <c r="AY720" s="4">
        <v>1</v>
      </c>
      <c r="AZ720" s="4">
        <v>5.0999999999999996</v>
      </c>
      <c r="BA720" s="4">
        <v>14.023</v>
      </c>
      <c r="BB720" s="4">
        <v>23.36</v>
      </c>
      <c r="BC720" s="4">
        <v>1.67</v>
      </c>
      <c r="BD720" s="4">
        <v>8.3629999999999995</v>
      </c>
      <c r="BE720" s="4">
        <v>725.96400000000006</v>
      </c>
      <c r="BF720" s="4">
        <v>337.02300000000002</v>
      </c>
      <c r="BG720" s="4">
        <v>2.4670000000000001</v>
      </c>
      <c r="BH720" s="4">
        <v>0</v>
      </c>
      <c r="BI720" s="4">
        <v>2.4670000000000001</v>
      </c>
      <c r="BJ720" s="4">
        <v>1.859</v>
      </c>
      <c r="BK720" s="4">
        <v>0</v>
      </c>
      <c r="BL720" s="4">
        <v>1.859</v>
      </c>
      <c r="BM720" s="4">
        <v>589.71889999999996</v>
      </c>
      <c r="BQ720" s="4">
        <v>1393.4549999999999</v>
      </c>
      <c r="BR720" s="4">
        <v>0.18524199999999999</v>
      </c>
      <c r="BS720" s="4">
        <v>-5</v>
      </c>
      <c r="BT720" s="4">
        <v>-0.105727</v>
      </c>
      <c r="BU720" s="4">
        <v>4.52684</v>
      </c>
      <c r="BV720" s="4">
        <v>-2.1356760000000001</v>
      </c>
    </row>
    <row r="721" spans="1:74" x14ac:dyDescent="0.25">
      <c r="A721" s="4">
        <v>42067</v>
      </c>
      <c r="B721" s="4">
        <v>2.8439814814814817E-2</v>
      </c>
      <c r="C721" s="4">
        <v>3.472</v>
      </c>
      <c r="D721" s="4">
        <v>2.9994000000000001</v>
      </c>
      <c r="E721" s="4">
        <v>29993.803169999999</v>
      </c>
      <c r="F721" s="4">
        <v>58.8</v>
      </c>
      <c r="G721" s="4">
        <v>-9.6</v>
      </c>
      <c r="H721" s="4">
        <v>46110.6</v>
      </c>
      <c r="J721" s="4">
        <v>7.88</v>
      </c>
      <c r="K721" s="4">
        <v>0.89459999999999995</v>
      </c>
      <c r="L721" s="4">
        <v>3.1057999999999999</v>
      </c>
      <c r="M721" s="4">
        <v>2.6831999999999998</v>
      </c>
      <c r="N721" s="4">
        <v>52.600700000000003</v>
      </c>
      <c r="O721" s="4">
        <v>0</v>
      </c>
      <c r="P721" s="4">
        <v>52.6</v>
      </c>
      <c r="Q721" s="4">
        <v>39.625500000000002</v>
      </c>
      <c r="R721" s="4">
        <v>0</v>
      </c>
      <c r="S721" s="4">
        <v>39.6</v>
      </c>
      <c r="T721" s="4">
        <v>46110.558299999997</v>
      </c>
      <c r="W721" s="4">
        <v>0</v>
      </c>
      <c r="X721" s="4">
        <v>7.0495000000000001</v>
      </c>
      <c r="Y721" s="4">
        <v>11.9</v>
      </c>
      <c r="Z721" s="4">
        <v>854</v>
      </c>
      <c r="AA721" s="4">
        <v>886</v>
      </c>
      <c r="AB721" s="4">
        <v>842</v>
      </c>
      <c r="AC721" s="4">
        <v>63</v>
      </c>
      <c r="AD721" s="4">
        <v>5.33</v>
      </c>
      <c r="AE721" s="4">
        <v>0.12</v>
      </c>
      <c r="AF721" s="4">
        <v>980</v>
      </c>
      <c r="AG721" s="4">
        <v>-15</v>
      </c>
      <c r="AH721" s="4">
        <v>14</v>
      </c>
      <c r="AI721" s="4">
        <v>10</v>
      </c>
      <c r="AJ721" s="4">
        <v>190</v>
      </c>
      <c r="AK721" s="4">
        <v>139</v>
      </c>
      <c r="AL721" s="4">
        <v>2.8</v>
      </c>
      <c r="AM721" s="4">
        <v>195</v>
      </c>
      <c r="AN721" s="4" t="s">
        <v>155</v>
      </c>
      <c r="AO721" s="4">
        <v>2</v>
      </c>
      <c r="AP721" s="4">
        <v>0.86262731481481481</v>
      </c>
      <c r="AQ721" s="4">
        <v>47.159398000000003</v>
      </c>
      <c r="AR721" s="4">
        <v>-88.489856000000003</v>
      </c>
      <c r="AS721" s="4">
        <v>317.89999999999998</v>
      </c>
      <c r="AT721" s="4">
        <v>21.4</v>
      </c>
      <c r="AU721" s="4">
        <v>12</v>
      </c>
      <c r="AV721" s="4">
        <v>9</v>
      </c>
      <c r="AW721" s="4" t="s">
        <v>197</v>
      </c>
      <c r="AX721" s="4">
        <v>3.3</v>
      </c>
      <c r="AY721" s="4">
        <v>1</v>
      </c>
      <c r="AZ721" s="4">
        <v>5.0999999999999996</v>
      </c>
      <c r="BA721" s="4">
        <v>14.023</v>
      </c>
      <c r="BB721" s="4">
        <v>17.079999999999998</v>
      </c>
      <c r="BC721" s="4">
        <v>1.22</v>
      </c>
      <c r="BD721" s="4">
        <v>11.786</v>
      </c>
      <c r="BE721" s="4">
        <v>906.34500000000003</v>
      </c>
      <c r="BF721" s="4">
        <v>498.35500000000002</v>
      </c>
      <c r="BG721" s="4">
        <v>1.607</v>
      </c>
      <c r="BH721" s="4">
        <v>0</v>
      </c>
      <c r="BI721" s="4">
        <v>1.607</v>
      </c>
      <c r="BJ721" s="4">
        <v>1.2110000000000001</v>
      </c>
      <c r="BK721" s="4">
        <v>0</v>
      </c>
      <c r="BL721" s="4">
        <v>1.2110000000000001</v>
      </c>
      <c r="BM721" s="4">
        <v>444.97570000000002</v>
      </c>
      <c r="BQ721" s="4">
        <v>1495.7929999999999</v>
      </c>
      <c r="BR721" s="4">
        <v>0.1676</v>
      </c>
      <c r="BS721" s="4">
        <v>-5</v>
      </c>
      <c r="BT721" s="4">
        <v>-0.105</v>
      </c>
      <c r="BU721" s="4">
        <v>4.0957249999999998</v>
      </c>
      <c r="BV721" s="4">
        <v>-2.121</v>
      </c>
    </row>
    <row r="722" spans="1:74" x14ac:dyDescent="0.25">
      <c r="A722" s="4">
        <v>42067</v>
      </c>
      <c r="B722" s="4">
        <v>2.8451388888888887E-2</v>
      </c>
      <c r="C722" s="4">
        <v>5.6340000000000003</v>
      </c>
      <c r="D722" s="4">
        <v>4.1821000000000002</v>
      </c>
      <c r="E722" s="4">
        <v>41820.913789999999</v>
      </c>
      <c r="F722" s="4">
        <v>52.2</v>
      </c>
      <c r="G722" s="4">
        <v>-8.5</v>
      </c>
      <c r="H722" s="4">
        <v>46108.6</v>
      </c>
      <c r="J722" s="4">
        <v>11.31</v>
      </c>
      <c r="K722" s="4">
        <v>0.86409999999999998</v>
      </c>
      <c r="L722" s="4">
        <v>4.8684000000000003</v>
      </c>
      <c r="M722" s="4">
        <v>3.6139000000000001</v>
      </c>
      <c r="N722" s="4">
        <v>45.121000000000002</v>
      </c>
      <c r="O722" s="4">
        <v>0</v>
      </c>
      <c r="P722" s="4">
        <v>45.1</v>
      </c>
      <c r="Q722" s="4">
        <v>33.990900000000003</v>
      </c>
      <c r="R722" s="4">
        <v>0</v>
      </c>
      <c r="S722" s="4">
        <v>34</v>
      </c>
      <c r="T722" s="4">
        <v>46108.6</v>
      </c>
      <c r="W722" s="4">
        <v>0</v>
      </c>
      <c r="X722" s="4">
        <v>9.7775999999999996</v>
      </c>
      <c r="Y722" s="4">
        <v>11.9</v>
      </c>
      <c r="Z722" s="4">
        <v>853</v>
      </c>
      <c r="AA722" s="4">
        <v>885</v>
      </c>
      <c r="AB722" s="4">
        <v>841</v>
      </c>
      <c r="AC722" s="4">
        <v>63</v>
      </c>
      <c r="AD722" s="4">
        <v>5.33</v>
      </c>
      <c r="AE722" s="4">
        <v>0.12</v>
      </c>
      <c r="AF722" s="4">
        <v>980</v>
      </c>
      <c r="AG722" s="4">
        <v>-15</v>
      </c>
      <c r="AH722" s="4">
        <v>14</v>
      </c>
      <c r="AI722" s="4">
        <v>10</v>
      </c>
      <c r="AJ722" s="4">
        <v>190</v>
      </c>
      <c r="AK722" s="4">
        <v>139</v>
      </c>
      <c r="AL722" s="4">
        <v>2.2999999999999998</v>
      </c>
      <c r="AM722" s="4">
        <v>195</v>
      </c>
      <c r="AN722" s="4" t="s">
        <v>155</v>
      </c>
      <c r="AO722" s="4">
        <v>2</v>
      </c>
      <c r="AP722" s="4">
        <v>0.86265046296296299</v>
      </c>
      <c r="AQ722" s="4">
        <v>47.159449000000002</v>
      </c>
      <c r="AR722" s="4">
        <v>-88.489953</v>
      </c>
      <c r="AS722" s="4">
        <v>48</v>
      </c>
      <c r="AT722" s="4">
        <v>20.100000000000001</v>
      </c>
      <c r="AU722" s="4">
        <v>12</v>
      </c>
      <c r="AV722" s="4">
        <v>7</v>
      </c>
      <c r="AW722" s="4" t="s">
        <v>213</v>
      </c>
      <c r="AX722" s="4">
        <v>4.149</v>
      </c>
      <c r="AY722" s="4">
        <v>1.0424389999999999</v>
      </c>
      <c r="AZ722" s="4">
        <v>5.7792000000000003</v>
      </c>
      <c r="BA722" s="4">
        <v>14.023</v>
      </c>
      <c r="BB722" s="4">
        <v>13.17</v>
      </c>
      <c r="BC722" s="4">
        <v>0.94</v>
      </c>
      <c r="BD722" s="4">
        <v>15.722</v>
      </c>
      <c r="BE722" s="4">
        <v>1127.577</v>
      </c>
      <c r="BF722" s="4">
        <v>532.73900000000003</v>
      </c>
      <c r="BG722" s="4">
        <v>1.0940000000000001</v>
      </c>
      <c r="BH722" s="4">
        <v>0</v>
      </c>
      <c r="BI722" s="4">
        <v>1.0940000000000001</v>
      </c>
      <c r="BJ722" s="4">
        <v>0.82399999999999995</v>
      </c>
      <c r="BK722" s="4">
        <v>0</v>
      </c>
      <c r="BL722" s="4">
        <v>0.82399999999999995</v>
      </c>
      <c r="BM722" s="4">
        <v>353.15269999999998</v>
      </c>
      <c r="BQ722" s="4">
        <v>1646.606</v>
      </c>
      <c r="BR722" s="4">
        <v>0.228431</v>
      </c>
      <c r="BS722" s="4">
        <v>-5</v>
      </c>
      <c r="BT722" s="4">
        <v>-0.10445699999999999</v>
      </c>
      <c r="BU722" s="4">
        <v>5.5822859999999999</v>
      </c>
      <c r="BV722" s="4">
        <v>-2.110033</v>
      </c>
    </row>
    <row r="723" spans="1:74" x14ac:dyDescent="0.25">
      <c r="A723" s="4">
        <v>42067</v>
      </c>
      <c r="B723" s="4">
        <v>2.8462962962962964E-2</v>
      </c>
      <c r="C723" s="4">
        <v>6.65</v>
      </c>
      <c r="D723" s="4">
        <v>4.5750999999999999</v>
      </c>
      <c r="E723" s="4">
        <v>45750.836040000002</v>
      </c>
      <c r="F723" s="4">
        <v>48.7</v>
      </c>
      <c r="G723" s="4">
        <v>-8.5</v>
      </c>
      <c r="H723" s="4">
        <v>46107.199999999997</v>
      </c>
      <c r="J723" s="4">
        <v>14.07</v>
      </c>
      <c r="K723" s="4">
        <v>0.85189999999999999</v>
      </c>
      <c r="L723" s="4">
        <v>5.6653000000000002</v>
      </c>
      <c r="M723" s="4">
        <v>3.8976000000000002</v>
      </c>
      <c r="N723" s="4">
        <v>41.476300000000002</v>
      </c>
      <c r="O723" s="4">
        <v>0</v>
      </c>
      <c r="P723" s="4">
        <v>41.5</v>
      </c>
      <c r="Q723" s="4">
        <v>31.245200000000001</v>
      </c>
      <c r="R723" s="4">
        <v>0</v>
      </c>
      <c r="S723" s="4">
        <v>31.2</v>
      </c>
      <c r="T723" s="4">
        <v>46107.199999999997</v>
      </c>
      <c r="W723" s="4">
        <v>0</v>
      </c>
      <c r="X723" s="4">
        <v>11.9869</v>
      </c>
      <c r="Y723" s="4">
        <v>11.9</v>
      </c>
      <c r="Z723" s="4">
        <v>853</v>
      </c>
      <c r="AA723" s="4">
        <v>883</v>
      </c>
      <c r="AB723" s="4">
        <v>840</v>
      </c>
      <c r="AC723" s="4">
        <v>63</v>
      </c>
      <c r="AD723" s="4">
        <v>5.33</v>
      </c>
      <c r="AE723" s="4">
        <v>0.12</v>
      </c>
      <c r="AF723" s="4">
        <v>980</v>
      </c>
      <c r="AG723" s="4">
        <v>-15</v>
      </c>
      <c r="AH723" s="4">
        <v>14</v>
      </c>
      <c r="AI723" s="4">
        <v>10</v>
      </c>
      <c r="AJ723" s="4">
        <v>190</v>
      </c>
      <c r="AK723" s="4">
        <v>139.30000000000001</v>
      </c>
      <c r="AL723" s="4">
        <v>2.2999999999999998</v>
      </c>
      <c r="AM723" s="4">
        <v>195</v>
      </c>
      <c r="AN723" s="4" t="s">
        <v>155</v>
      </c>
      <c r="AO723" s="4">
        <v>1</v>
      </c>
      <c r="AP723" s="4">
        <v>0.86266203703703714</v>
      </c>
      <c r="AQ723" s="4">
        <v>47.159497000000002</v>
      </c>
      <c r="AR723" s="4">
        <v>-88.490043</v>
      </c>
      <c r="AS723" s="4">
        <v>0</v>
      </c>
      <c r="AT723" s="4">
        <v>19.899999999999999</v>
      </c>
      <c r="AU723" s="4">
        <v>12</v>
      </c>
      <c r="AV723" s="4">
        <v>5</v>
      </c>
      <c r="AW723" s="4" t="s">
        <v>214</v>
      </c>
      <c r="AX723" s="4">
        <v>4.3</v>
      </c>
      <c r="AY723" s="4">
        <v>1.092427</v>
      </c>
      <c r="AZ723" s="4">
        <v>5.9</v>
      </c>
      <c r="BA723" s="4">
        <v>14.023</v>
      </c>
      <c r="BB723" s="4">
        <v>12.03</v>
      </c>
      <c r="BC723" s="4">
        <v>0.86</v>
      </c>
      <c r="BD723" s="4">
        <v>17.382000000000001</v>
      </c>
      <c r="BE723" s="4">
        <v>1211.8409999999999</v>
      </c>
      <c r="BF723" s="4">
        <v>530.63699999999994</v>
      </c>
      <c r="BG723" s="4">
        <v>0.92900000000000005</v>
      </c>
      <c r="BH723" s="4">
        <v>0</v>
      </c>
      <c r="BI723" s="4">
        <v>0.92900000000000005</v>
      </c>
      <c r="BJ723" s="4">
        <v>0.7</v>
      </c>
      <c r="BK723" s="4">
        <v>0</v>
      </c>
      <c r="BL723" s="4">
        <v>0.7</v>
      </c>
      <c r="BM723" s="4">
        <v>326.14609999999999</v>
      </c>
      <c r="BQ723" s="4">
        <v>1864.356</v>
      </c>
      <c r="BR723" s="4">
        <v>0.32018999999999997</v>
      </c>
      <c r="BS723" s="4">
        <v>-5</v>
      </c>
      <c r="BT723" s="4">
        <v>-0.10246</v>
      </c>
      <c r="BU723" s="4">
        <v>7.824643</v>
      </c>
      <c r="BV723" s="4">
        <v>-2.0696919999999999</v>
      </c>
    </row>
    <row r="724" spans="1:74" x14ac:dyDescent="0.25">
      <c r="A724" s="4">
        <v>42067</v>
      </c>
      <c r="B724" s="4">
        <v>2.8474537037037034E-2</v>
      </c>
      <c r="C724" s="4">
        <v>5.9649999999999999</v>
      </c>
      <c r="D724" s="4">
        <v>4.8841000000000001</v>
      </c>
      <c r="E724" s="4">
        <v>48840.72464</v>
      </c>
      <c r="F724" s="4">
        <v>47.2</v>
      </c>
      <c r="G724" s="4">
        <v>-8.5</v>
      </c>
      <c r="H724" s="4">
        <v>46107.4</v>
      </c>
      <c r="J724" s="4">
        <v>14.7</v>
      </c>
      <c r="K724" s="4">
        <v>0.85440000000000005</v>
      </c>
      <c r="L724" s="4">
        <v>5.0964</v>
      </c>
      <c r="M724" s="4">
        <v>4.173</v>
      </c>
      <c r="N724" s="4">
        <v>40.359400000000001</v>
      </c>
      <c r="O724" s="4">
        <v>0</v>
      </c>
      <c r="P724" s="4">
        <v>40.4</v>
      </c>
      <c r="Q724" s="4">
        <v>30.4038</v>
      </c>
      <c r="R724" s="4">
        <v>0</v>
      </c>
      <c r="S724" s="4">
        <v>30.4</v>
      </c>
      <c r="T724" s="4">
        <v>46107.4</v>
      </c>
      <c r="W724" s="4">
        <v>0</v>
      </c>
      <c r="X724" s="4">
        <v>12.5618</v>
      </c>
      <c r="Y724" s="4">
        <v>12</v>
      </c>
      <c r="Z724" s="4">
        <v>853</v>
      </c>
      <c r="AA724" s="4">
        <v>885</v>
      </c>
      <c r="AB724" s="4">
        <v>841</v>
      </c>
      <c r="AC724" s="4">
        <v>63</v>
      </c>
      <c r="AD724" s="4">
        <v>5.33</v>
      </c>
      <c r="AE724" s="4">
        <v>0.12</v>
      </c>
      <c r="AF724" s="4">
        <v>980</v>
      </c>
      <c r="AG724" s="4">
        <v>-15</v>
      </c>
      <c r="AH724" s="4">
        <v>14</v>
      </c>
      <c r="AI724" s="4">
        <v>10</v>
      </c>
      <c r="AJ724" s="4">
        <v>190</v>
      </c>
      <c r="AK724" s="4">
        <v>139.69999999999999</v>
      </c>
      <c r="AL724" s="4">
        <v>2.7</v>
      </c>
      <c r="AM724" s="4">
        <v>195</v>
      </c>
      <c r="AN724" s="4" t="s">
        <v>155</v>
      </c>
      <c r="AO724" s="4">
        <v>1</v>
      </c>
      <c r="AP724" s="4">
        <v>0.86267361111111107</v>
      </c>
      <c r="AQ724" s="4">
        <v>47.159508000000002</v>
      </c>
      <c r="AR724" s="4">
        <v>-88.49006</v>
      </c>
      <c r="AS724" s="4">
        <v>0</v>
      </c>
      <c r="AT724" s="4">
        <v>5</v>
      </c>
      <c r="AU724" s="4">
        <v>12</v>
      </c>
      <c r="AV724" s="4">
        <v>5</v>
      </c>
      <c r="AW724" s="4" t="s">
        <v>214</v>
      </c>
      <c r="AX724" s="4">
        <v>1.9251750000000001</v>
      </c>
      <c r="AY724" s="4">
        <v>1.142414</v>
      </c>
      <c r="AZ724" s="4">
        <v>2.422577</v>
      </c>
      <c r="BA724" s="4">
        <v>14.023</v>
      </c>
      <c r="BB724" s="4">
        <v>12.24</v>
      </c>
      <c r="BC724" s="4">
        <v>0.87</v>
      </c>
      <c r="BD724" s="4">
        <v>17.039000000000001</v>
      </c>
      <c r="BE724" s="4">
        <v>1113.2639999999999</v>
      </c>
      <c r="BF724" s="4">
        <v>580.17700000000002</v>
      </c>
      <c r="BG724" s="4">
        <v>0.92300000000000004</v>
      </c>
      <c r="BH724" s="4">
        <v>0</v>
      </c>
      <c r="BI724" s="4">
        <v>0.92300000000000004</v>
      </c>
      <c r="BJ724" s="4">
        <v>0.69499999999999995</v>
      </c>
      <c r="BK724" s="4">
        <v>0</v>
      </c>
      <c r="BL724" s="4">
        <v>0.69499999999999995</v>
      </c>
      <c r="BM724" s="4">
        <v>333.05919999999998</v>
      </c>
      <c r="BQ724" s="4">
        <v>1995.181</v>
      </c>
      <c r="BR724" s="4">
        <v>0.36726399999999998</v>
      </c>
      <c r="BS724" s="4">
        <v>-5</v>
      </c>
      <c r="BT724" s="4">
        <v>-0.102079</v>
      </c>
      <c r="BU724" s="4">
        <v>8.9750080000000008</v>
      </c>
      <c r="BV724" s="4">
        <v>-2.0619939999999999</v>
      </c>
    </row>
    <row r="725" spans="1:74" x14ac:dyDescent="0.25">
      <c r="A725" s="4">
        <v>42067</v>
      </c>
      <c r="B725" s="4">
        <v>2.8486111111111115E-2</v>
      </c>
      <c r="C725" s="4">
        <v>4.9980000000000002</v>
      </c>
      <c r="D725" s="4">
        <v>4.9267000000000003</v>
      </c>
      <c r="E725" s="4">
        <v>49266.982100000001</v>
      </c>
      <c r="F725" s="4">
        <v>47.2</v>
      </c>
      <c r="G725" s="4">
        <v>-8.5</v>
      </c>
      <c r="H725" s="4">
        <v>46113.5</v>
      </c>
      <c r="J725" s="4">
        <v>13.02</v>
      </c>
      <c r="K725" s="4">
        <v>0.86180000000000001</v>
      </c>
      <c r="L725" s="4">
        <v>4.3076999999999996</v>
      </c>
      <c r="M725" s="4">
        <v>4.2458999999999998</v>
      </c>
      <c r="N725" s="4">
        <v>40.638399999999997</v>
      </c>
      <c r="O725" s="4">
        <v>0</v>
      </c>
      <c r="P725" s="4">
        <v>40.6</v>
      </c>
      <c r="Q725" s="4">
        <v>30.614000000000001</v>
      </c>
      <c r="R725" s="4">
        <v>0</v>
      </c>
      <c r="S725" s="4">
        <v>30.6</v>
      </c>
      <c r="T725" s="4">
        <v>46113.5</v>
      </c>
      <c r="W725" s="4">
        <v>0</v>
      </c>
      <c r="X725" s="4">
        <v>11.220599999999999</v>
      </c>
      <c r="Y725" s="4">
        <v>11.9</v>
      </c>
      <c r="Z725" s="4">
        <v>854</v>
      </c>
      <c r="AA725" s="4">
        <v>888</v>
      </c>
      <c r="AB725" s="4">
        <v>842</v>
      </c>
      <c r="AC725" s="4">
        <v>63</v>
      </c>
      <c r="AD725" s="4">
        <v>5.33</v>
      </c>
      <c r="AE725" s="4">
        <v>0.12</v>
      </c>
      <c r="AF725" s="4">
        <v>980</v>
      </c>
      <c r="AG725" s="4">
        <v>-15</v>
      </c>
      <c r="AH725" s="4">
        <v>13.731268999999999</v>
      </c>
      <c r="AI725" s="4">
        <v>10</v>
      </c>
      <c r="AJ725" s="4">
        <v>190</v>
      </c>
      <c r="AK725" s="4">
        <v>139</v>
      </c>
      <c r="AL725" s="4">
        <v>2.6</v>
      </c>
      <c r="AM725" s="4">
        <v>195</v>
      </c>
      <c r="AN725" s="4" t="s">
        <v>155</v>
      </c>
      <c r="AO725" s="4">
        <v>1</v>
      </c>
      <c r="AP725" s="4">
        <v>0.86268518518518522</v>
      </c>
      <c r="AQ725" s="4">
        <v>47.159495</v>
      </c>
      <c r="AR725" s="4">
        <v>-88.490083999999996</v>
      </c>
      <c r="AS725" s="4">
        <v>269.7</v>
      </c>
      <c r="AT725" s="4">
        <v>4.7</v>
      </c>
      <c r="AU725" s="4">
        <v>12</v>
      </c>
      <c r="AV725" s="4">
        <v>6</v>
      </c>
      <c r="AW725" s="4" t="s">
        <v>215</v>
      </c>
      <c r="AX725" s="4">
        <v>1.2456</v>
      </c>
      <c r="AY725" s="4">
        <v>1.192402</v>
      </c>
      <c r="AZ725" s="4">
        <v>1.8848</v>
      </c>
      <c r="BA725" s="4">
        <v>14.023</v>
      </c>
      <c r="BB725" s="4">
        <v>12.93</v>
      </c>
      <c r="BC725" s="4">
        <v>0.92</v>
      </c>
      <c r="BD725" s="4">
        <v>16.033999999999999</v>
      </c>
      <c r="BE725" s="4">
        <v>992.24400000000003</v>
      </c>
      <c r="BF725" s="4">
        <v>622.476</v>
      </c>
      <c r="BG725" s="4">
        <v>0.98</v>
      </c>
      <c r="BH725" s="4">
        <v>0</v>
      </c>
      <c r="BI725" s="4">
        <v>0.98</v>
      </c>
      <c r="BJ725" s="4">
        <v>0.73799999999999999</v>
      </c>
      <c r="BK725" s="4">
        <v>0</v>
      </c>
      <c r="BL725" s="4">
        <v>0.73799999999999999</v>
      </c>
      <c r="BM725" s="4">
        <v>351.255</v>
      </c>
      <c r="BQ725" s="4">
        <v>1879.27</v>
      </c>
      <c r="BR725" s="4">
        <v>0.28714499999999998</v>
      </c>
      <c r="BS725" s="4">
        <v>-5</v>
      </c>
      <c r="BT725" s="4">
        <v>-0.104731</v>
      </c>
      <c r="BU725" s="4">
        <v>7.0171020000000004</v>
      </c>
      <c r="BV725" s="4">
        <v>-2.1155719999999998</v>
      </c>
    </row>
    <row r="726" spans="1:74" x14ac:dyDescent="0.25">
      <c r="A726" s="4">
        <v>42067</v>
      </c>
      <c r="B726" s="4">
        <v>2.8497685185185185E-2</v>
      </c>
      <c r="C726" s="4">
        <v>4.2130000000000001</v>
      </c>
      <c r="D726" s="4">
        <v>4.9226000000000001</v>
      </c>
      <c r="E726" s="4">
        <v>49226.349869999998</v>
      </c>
      <c r="F726" s="4">
        <v>48.8</v>
      </c>
      <c r="G726" s="4">
        <v>-8.5</v>
      </c>
      <c r="H726" s="4">
        <v>46113.599999999999</v>
      </c>
      <c r="J726" s="4">
        <v>10.46</v>
      </c>
      <c r="K726" s="4">
        <v>0.86829999999999996</v>
      </c>
      <c r="L726" s="4">
        <v>3.6579999999999999</v>
      </c>
      <c r="M726" s="4">
        <v>4.2744</v>
      </c>
      <c r="N726" s="4">
        <v>42.3718</v>
      </c>
      <c r="O726" s="4">
        <v>0</v>
      </c>
      <c r="P726" s="4">
        <v>42.4</v>
      </c>
      <c r="Q726" s="4">
        <v>31.919799999999999</v>
      </c>
      <c r="R726" s="4">
        <v>0</v>
      </c>
      <c r="S726" s="4">
        <v>31.9</v>
      </c>
      <c r="T726" s="4">
        <v>46113.599999999999</v>
      </c>
      <c r="W726" s="4">
        <v>0</v>
      </c>
      <c r="X726" s="4">
        <v>9.0807000000000002</v>
      </c>
      <c r="Y726" s="4">
        <v>11.9</v>
      </c>
      <c r="Z726" s="4">
        <v>854</v>
      </c>
      <c r="AA726" s="4">
        <v>886</v>
      </c>
      <c r="AB726" s="4">
        <v>841</v>
      </c>
      <c r="AC726" s="4">
        <v>63</v>
      </c>
      <c r="AD726" s="4">
        <v>5.33</v>
      </c>
      <c r="AE726" s="4">
        <v>0.12</v>
      </c>
      <c r="AF726" s="4">
        <v>980</v>
      </c>
      <c r="AG726" s="4">
        <v>-15</v>
      </c>
      <c r="AH726" s="4">
        <v>13</v>
      </c>
      <c r="AI726" s="4">
        <v>10</v>
      </c>
      <c r="AJ726" s="4">
        <v>190</v>
      </c>
      <c r="AK726" s="4">
        <v>139</v>
      </c>
      <c r="AL726" s="4">
        <v>2.6</v>
      </c>
      <c r="AM726" s="4">
        <v>195</v>
      </c>
      <c r="AN726" s="4" t="s">
        <v>155</v>
      </c>
      <c r="AO726" s="4">
        <v>1</v>
      </c>
      <c r="AP726" s="4">
        <v>0.8627083333333333</v>
      </c>
      <c r="AQ726" s="4">
        <v>47.159492999999998</v>
      </c>
      <c r="AR726" s="4">
        <v>-88.490088</v>
      </c>
      <c r="AS726" s="4">
        <v>318</v>
      </c>
      <c r="AT726" s="4">
        <v>8.8000000000000007</v>
      </c>
      <c r="AU726" s="4">
        <v>12</v>
      </c>
      <c r="AV726" s="4">
        <v>7</v>
      </c>
      <c r="AW726" s="4" t="s">
        <v>215</v>
      </c>
      <c r="AX726" s="4">
        <v>1.2848850000000001</v>
      </c>
      <c r="AY726" s="4">
        <v>1.2848850000000001</v>
      </c>
      <c r="AZ726" s="4">
        <v>1.984885</v>
      </c>
      <c r="BA726" s="4">
        <v>14.023</v>
      </c>
      <c r="BB726" s="4">
        <v>13.59</v>
      </c>
      <c r="BC726" s="4">
        <v>0.97</v>
      </c>
      <c r="BD726" s="4">
        <v>15.167</v>
      </c>
      <c r="BE726" s="4">
        <v>884.452</v>
      </c>
      <c r="BF726" s="4">
        <v>657.77800000000002</v>
      </c>
      <c r="BG726" s="4">
        <v>1.073</v>
      </c>
      <c r="BH726" s="4">
        <v>0</v>
      </c>
      <c r="BI726" s="4">
        <v>1.073</v>
      </c>
      <c r="BJ726" s="4">
        <v>0.80800000000000005</v>
      </c>
      <c r="BK726" s="4">
        <v>0</v>
      </c>
      <c r="BL726" s="4">
        <v>0.80800000000000005</v>
      </c>
      <c r="BM726" s="4">
        <v>368.70659999999998</v>
      </c>
      <c r="BQ726" s="4">
        <v>1596.422</v>
      </c>
      <c r="BR726" s="4">
        <v>0.24105499999999999</v>
      </c>
      <c r="BS726" s="4">
        <v>-5</v>
      </c>
      <c r="BT726" s="4">
        <v>-0.104</v>
      </c>
      <c r="BU726" s="4">
        <v>5.8907800000000003</v>
      </c>
      <c r="BV726" s="4">
        <v>-2.1008</v>
      </c>
    </row>
    <row r="727" spans="1:74" x14ac:dyDescent="0.25">
      <c r="A727" s="4">
        <v>42067</v>
      </c>
      <c r="B727" s="4">
        <v>2.8509259259259262E-2</v>
      </c>
      <c r="C727" s="4">
        <v>3.6179999999999999</v>
      </c>
      <c r="D727" s="4">
        <v>4.68</v>
      </c>
      <c r="E727" s="4">
        <v>46799.983959999998</v>
      </c>
      <c r="F727" s="4">
        <v>49.3</v>
      </c>
      <c r="G727" s="4">
        <v>-8.5</v>
      </c>
      <c r="H727" s="4">
        <v>46115.4</v>
      </c>
      <c r="J727" s="4">
        <v>8.8000000000000007</v>
      </c>
      <c r="K727" s="4">
        <v>0.87590000000000001</v>
      </c>
      <c r="L727" s="4">
        <v>3.1688000000000001</v>
      </c>
      <c r="M727" s="4">
        <v>4.0991999999999997</v>
      </c>
      <c r="N727" s="4">
        <v>43.181800000000003</v>
      </c>
      <c r="O727" s="4">
        <v>0</v>
      </c>
      <c r="P727" s="4">
        <v>43.2</v>
      </c>
      <c r="Q727" s="4">
        <v>32.53</v>
      </c>
      <c r="R727" s="4">
        <v>0</v>
      </c>
      <c r="S727" s="4">
        <v>32.5</v>
      </c>
      <c r="T727" s="4">
        <v>46115.4</v>
      </c>
      <c r="W727" s="4">
        <v>0</v>
      </c>
      <c r="X727" s="4">
        <v>7.7054999999999998</v>
      </c>
      <c r="Y727" s="4">
        <v>11.9</v>
      </c>
      <c r="Z727" s="4">
        <v>854</v>
      </c>
      <c r="AA727" s="4">
        <v>886</v>
      </c>
      <c r="AB727" s="4">
        <v>841</v>
      </c>
      <c r="AC727" s="4">
        <v>63</v>
      </c>
      <c r="AD727" s="4">
        <v>5.33</v>
      </c>
      <c r="AE727" s="4">
        <v>0.12</v>
      </c>
      <c r="AF727" s="4">
        <v>980</v>
      </c>
      <c r="AG727" s="4">
        <v>-15</v>
      </c>
      <c r="AH727" s="4">
        <v>13</v>
      </c>
      <c r="AI727" s="4">
        <v>10</v>
      </c>
      <c r="AJ727" s="4">
        <v>190</v>
      </c>
      <c r="AK727" s="4">
        <v>139</v>
      </c>
      <c r="AL727" s="4">
        <v>2.9</v>
      </c>
      <c r="AM727" s="4">
        <v>195</v>
      </c>
      <c r="AN727" s="4" t="s">
        <v>155</v>
      </c>
      <c r="AO727" s="4">
        <v>1</v>
      </c>
      <c r="AP727" s="4">
        <v>0.8627083333333333</v>
      </c>
      <c r="AQ727" s="4">
        <v>47.159424999999999</v>
      </c>
      <c r="AR727" s="4">
        <v>-88.490038999999996</v>
      </c>
      <c r="AS727" s="4">
        <v>317.60000000000002</v>
      </c>
      <c r="AT727" s="4">
        <v>9.6999999999999993</v>
      </c>
      <c r="AU727" s="4">
        <v>12</v>
      </c>
      <c r="AV727" s="4">
        <v>7</v>
      </c>
      <c r="AW727" s="4" t="s">
        <v>216</v>
      </c>
      <c r="AX727" s="4">
        <v>1.0452999999999999</v>
      </c>
      <c r="AY727" s="4">
        <v>1.3849</v>
      </c>
      <c r="AZ727" s="4">
        <v>2.0849000000000002</v>
      </c>
      <c r="BA727" s="4">
        <v>14.023</v>
      </c>
      <c r="BB727" s="4">
        <v>14.44</v>
      </c>
      <c r="BC727" s="4">
        <v>1.03</v>
      </c>
      <c r="BD727" s="4">
        <v>14.169</v>
      </c>
      <c r="BE727" s="4">
        <v>809.154</v>
      </c>
      <c r="BF727" s="4">
        <v>666.21</v>
      </c>
      <c r="BG727" s="4">
        <v>1.155</v>
      </c>
      <c r="BH727" s="4">
        <v>0</v>
      </c>
      <c r="BI727" s="4">
        <v>1.155</v>
      </c>
      <c r="BJ727" s="4">
        <v>0.87</v>
      </c>
      <c r="BK727" s="4">
        <v>0</v>
      </c>
      <c r="BL727" s="4">
        <v>0.87</v>
      </c>
      <c r="BM727" s="4">
        <v>389.40429999999998</v>
      </c>
      <c r="BQ727" s="4">
        <v>1430.6510000000001</v>
      </c>
      <c r="BR727" s="4">
        <v>0.23993500000000001</v>
      </c>
      <c r="BS727" s="4">
        <v>-5</v>
      </c>
      <c r="BT727" s="4">
        <v>-0.104267</v>
      </c>
      <c r="BU727" s="4">
        <v>5.8634139999999997</v>
      </c>
      <c r="BV727" s="4">
        <v>-2.1061879999999999</v>
      </c>
    </row>
    <row r="728" spans="1:74" x14ac:dyDescent="0.25">
      <c r="A728" s="4">
        <v>42067</v>
      </c>
      <c r="B728" s="4">
        <v>2.8520833333333332E-2</v>
      </c>
      <c r="C728" s="4">
        <v>2.9319999999999999</v>
      </c>
      <c r="D728" s="4">
        <v>3.8761999999999999</v>
      </c>
      <c r="E728" s="4">
        <v>38761.502589999996</v>
      </c>
      <c r="F728" s="4">
        <v>49.4</v>
      </c>
      <c r="G728" s="4">
        <v>-8.5</v>
      </c>
      <c r="H728" s="4">
        <v>46113.4</v>
      </c>
      <c r="J728" s="4">
        <v>8.33</v>
      </c>
      <c r="K728" s="4">
        <v>0.89019999999999999</v>
      </c>
      <c r="L728" s="4">
        <v>2.61</v>
      </c>
      <c r="M728" s="4">
        <v>3.4504000000000001</v>
      </c>
      <c r="N728" s="4">
        <v>43.973599999999998</v>
      </c>
      <c r="O728" s="4">
        <v>0</v>
      </c>
      <c r="P728" s="4">
        <v>44</v>
      </c>
      <c r="Q728" s="4">
        <v>33.1265</v>
      </c>
      <c r="R728" s="4">
        <v>0</v>
      </c>
      <c r="S728" s="4">
        <v>33.1</v>
      </c>
      <c r="T728" s="4">
        <v>46113.3966</v>
      </c>
      <c r="W728" s="4">
        <v>0</v>
      </c>
      <c r="X728" s="4">
        <v>7.4156000000000004</v>
      </c>
      <c r="Y728" s="4">
        <v>11.9</v>
      </c>
      <c r="Z728" s="4">
        <v>855</v>
      </c>
      <c r="AA728" s="4">
        <v>886</v>
      </c>
      <c r="AB728" s="4">
        <v>842</v>
      </c>
      <c r="AC728" s="4">
        <v>63</v>
      </c>
      <c r="AD728" s="4">
        <v>5.33</v>
      </c>
      <c r="AE728" s="4">
        <v>0.12</v>
      </c>
      <c r="AF728" s="4">
        <v>980</v>
      </c>
      <c r="AG728" s="4">
        <v>-15</v>
      </c>
      <c r="AH728" s="4">
        <v>13</v>
      </c>
      <c r="AI728" s="4">
        <v>10</v>
      </c>
      <c r="AJ728" s="4">
        <v>190</v>
      </c>
      <c r="AK728" s="4">
        <v>139.30000000000001</v>
      </c>
      <c r="AL728" s="4">
        <v>2.9</v>
      </c>
      <c r="AM728" s="4">
        <v>195</v>
      </c>
      <c r="AN728" s="4" t="s">
        <v>155</v>
      </c>
      <c r="AO728" s="4">
        <v>1</v>
      </c>
      <c r="AP728" s="4">
        <v>0.86273148148148149</v>
      </c>
      <c r="AQ728" s="4">
        <v>47.159388999999997</v>
      </c>
      <c r="AR728" s="4">
        <v>-88.490015999999997</v>
      </c>
      <c r="AS728" s="4">
        <v>317.3</v>
      </c>
      <c r="AT728" s="4">
        <v>8.4</v>
      </c>
      <c r="AU728" s="4">
        <v>12</v>
      </c>
      <c r="AV728" s="4">
        <v>9</v>
      </c>
      <c r="AW728" s="4" t="s">
        <v>217</v>
      </c>
      <c r="AX728" s="4">
        <v>1.3395999999999999</v>
      </c>
      <c r="AY728" s="4">
        <v>1.0604</v>
      </c>
      <c r="AZ728" s="4">
        <v>2.2698</v>
      </c>
      <c r="BA728" s="4">
        <v>14.023</v>
      </c>
      <c r="BB728" s="4">
        <v>16.37</v>
      </c>
      <c r="BC728" s="4">
        <v>1.17</v>
      </c>
      <c r="BD728" s="4">
        <v>12.34</v>
      </c>
      <c r="BE728" s="4">
        <v>742.16899999999998</v>
      </c>
      <c r="BF728" s="4">
        <v>624.47199999999998</v>
      </c>
      <c r="BG728" s="4">
        <v>1.3089999999999999</v>
      </c>
      <c r="BH728" s="4">
        <v>0</v>
      </c>
      <c r="BI728" s="4">
        <v>1.3089999999999999</v>
      </c>
      <c r="BJ728" s="4">
        <v>0.98599999999999999</v>
      </c>
      <c r="BK728" s="4">
        <v>0</v>
      </c>
      <c r="BL728" s="4">
        <v>0.98599999999999999</v>
      </c>
      <c r="BM728" s="4">
        <v>433.62849999999997</v>
      </c>
      <c r="BQ728" s="4">
        <v>1533.26</v>
      </c>
      <c r="BR728" s="4">
        <v>0.233464</v>
      </c>
      <c r="BS728" s="4">
        <v>-5</v>
      </c>
      <c r="BT728" s="4">
        <v>-0.10473399999999999</v>
      </c>
      <c r="BU728" s="4">
        <v>5.7052769999999997</v>
      </c>
      <c r="BV728" s="4">
        <v>-2.1156269999999999</v>
      </c>
    </row>
    <row r="729" spans="1:74" x14ac:dyDescent="0.25">
      <c r="A729" s="4">
        <v>42067</v>
      </c>
      <c r="B729" s="4">
        <v>2.8532407407407409E-2</v>
      </c>
      <c r="C729" s="4">
        <v>2.0329999999999999</v>
      </c>
      <c r="D729" s="4">
        <v>2.9251999999999998</v>
      </c>
      <c r="E729" s="4">
        <v>29252.056229999998</v>
      </c>
      <c r="F729" s="4">
        <v>48.6</v>
      </c>
      <c r="G729" s="4">
        <v>-8.5</v>
      </c>
      <c r="H729" s="4">
        <v>46118</v>
      </c>
      <c r="J729" s="4">
        <v>8.86</v>
      </c>
      <c r="K729" s="4">
        <v>0.90800000000000003</v>
      </c>
      <c r="L729" s="4">
        <v>1.8461000000000001</v>
      </c>
      <c r="M729" s="4">
        <v>2.6562000000000001</v>
      </c>
      <c r="N729" s="4">
        <v>44.145099999999999</v>
      </c>
      <c r="O729" s="4">
        <v>0</v>
      </c>
      <c r="P729" s="4">
        <v>44.1</v>
      </c>
      <c r="Q729" s="4">
        <v>33.255699999999997</v>
      </c>
      <c r="R729" s="4">
        <v>0</v>
      </c>
      <c r="S729" s="4">
        <v>33.299999999999997</v>
      </c>
      <c r="T729" s="4">
        <v>46118</v>
      </c>
      <c r="W729" s="4">
        <v>0</v>
      </c>
      <c r="X729" s="4">
        <v>8.0487000000000002</v>
      </c>
      <c r="Y729" s="4">
        <v>11.9</v>
      </c>
      <c r="Z729" s="4">
        <v>855</v>
      </c>
      <c r="AA729" s="4">
        <v>885</v>
      </c>
      <c r="AB729" s="4">
        <v>841</v>
      </c>
      <c r="AC729" s="4">
        <v>63</v>
      </c>
      <c r="AD729" s="4">
        <v>5.33</v>
      </c>
      <c r="AE729" s="4">
        <v>0.12</v>
      </c>
      <c r="AF729" s="4">
        <v>980</v>
      </c>
      <c r="AG729" s="4">
        <v>-15</v>
      </c>
      <c r="AH729" s="4">
        <v>13.268145000000001</v>
      </c>
      <c r="AI729" s="4">
        <v>10</v>
      </c>
      <c r="AJ729" s="4">
        <v>190</v>
      </c>
      <c r="AK729" s="4">
        <v>140</v>
      </c>
      <c r="AL729" s="4">
        <v>3.1</v>
      </c>
      <c r="AM729" s="4">
        <v>195</v>
      </c>
      <c r="AN729" s="4" t="s">
        <v>155</v>
      </c>
      <c r="AO729" s="4">
        <v>1</v>
      </c>
      <c r="AP729" s="4">
        <v>0.86274305555555564</v>
      </c>
      <c r="AQ729" s="4">
        <v>47.159385</v>
      </c>
      <c r="AR729" s="4">
        <v>-88.490013000000005</v>
      </c>
      <c r="AS729" s="4">
        <v>317.3</v>
      </c>
      <c r="AT729" s="4">
        <v>7.1</v>
      </c>
      <c r="AU729" s="4">
        <v>12</v>
      </c>
      <c r="AV729" s="4">
        <v>9</v>
      </c>
      <c r="AW729" s="4" t="s">
        <v>197</v>
      </c>
      <c r="AX729" s="4">
        <v>1.4</v>
      </c>
      <c r="AY729" s="4">
        <v>1</v>
      </c>
      <c r="AZ729" s="4">
        <v>2.2999999999999998</v>
      </c>
      <c r="BA729" s="4">
        <v>14.023</v>
      </c>
      <c r="BB729" s="4">
        <v>19.579999999999998</v>
      </c>
      <c r="BC729" s="4">
        <v>1.4</v>
      </c>
      <c r="BD729" s="4">
        <v>10.129</v>
      </c>
      <c r="BE729" s="4">
        <v>615.08600000000001</v>
      </c>
      <c r="BF729" s="4">
        <v>563.25</v>
      </c>
      <c r="BG729" s="4">
        <v>1.54</v>
      </c>
      <c r="BH729" s="4">
        <v>0</v>
      </c>
      <c r="BI729" s="4">
        <v>1.54</v>
      </c>
      <c r="BJ729" s="4">
        <v>1.1599999999999999</v>
      </c>
      <c r="BK729" s="4">
        <v>0</v>
      </c>
      <c r="BL729" s="4">
        <v>1.1599999999999999</v>
      </c>
      <c r="BM729" s="4">
        <v>508.11419999999998</v>
      </c>
      <c r="BQ729" s="4">
        <v>1949.825</v>
      </c>
      <c r="BR729" s="4">
        <v>0.152006</v>
      </c>
      <c r="BS729" s="4">
        <v>-5</v>
      </c>
      <c r="BT729" s="4">
        <v>-0.104268</v>
      </c>
      <c r="BU729" s="4">
        <v>3.7146479999999999</v>
      </c>
      <c r="BV729" s="4">
        <v>-2.106217</v>
      </c>
    </row>
    <row r="730" spans="1:74" x14ac:dyDescent="0.25">
      <c r="A730" s="4">
        <v>42067</v>
      </c>
      <c r="B730" s="4">
        <v>2.8543981481481479E-2</v>
      </c>
      <c r="C730" s="4">
        <v>1.982</v>
      </c>
      <c r="D730" s="4">
        <v>2.6907000000000001</v>
      </c>
      <c r="E730" s="4">
        <v>26906.735570000001</v>
      </c>
      <c r="F730" s="4">
        <v>47.3</v>
      </c>
      <c r="G730" s="4">
        <v>-8.5</v>
      </c>
      <c r="H730" s="4">
        <v>46117.4</v>
      </c>
      <c r="J730" s="4">
        <v>9.69</v>
      </c>
      <c r="K730" s="4">
        <v>0.91080000000000005</v>
      </c>
      <c r="L730" s="4">
        <v>1.8052999999999999</v>
      </c>
      <c r="M730" s="4">
        <v>2.4506999999999999</v>
      </c>
      <c r="N730" s="4">
        <v>43.122300000000003</v>
      </c>
      <c r="O730" s="4">
        <v>0</v>
      </c>
      <c r="P730" s="4">
        <v>43.1</v>
      </c>
      <c r="Q730" s="4">
        <v>32.485199999999999</v>
      </c>
      <c r="R730" s="4">
        <v>0</v>
      </c>
      <c r="S730" s="4">
        <v>32.5</v>
      </c>
      <c r="T730" s="4">
        <v>46117.4</v>
      </c>
      <c r="W730" s="4">
        <v>0</v>
      </c>
      <c r="X730" s="4">
        <v>8.8238000000000003</v>
      </c>
      <c r="Y730" s="4">
        <v>11.9</v>
      </c>
      <c r="Z730" s="4">
        <v>855</v>
      </c>
      <c r="AA730" s="4">
        <v>885</v>
      </c>
      <c r="AB730" s="4">
        <v>842</v>
      </c>
      <c r="AC730" s="4">
        <v>63</v>
      </c>
      <c r="AD730" s="4">
        <v>5.33</v>
      </c>
      <c r="AE730" s="4">
        <v>0.12</v>
      </c>
      <c r="AF730" s="4">
        <v>980</v>
      </c>
      <c r="AG730" s="4">
        <v>-15</v>
      </c>
      <c r="AH730" s="4">
        <v>13.726274</v>
      </c>
      <c r="AI730" s="4">
        <v>10</v>
      </c>
      <c r="AJ730" s="4">
        <v>190</v>
      </c>
      <c r="AK730" s="4">
        <v>140</v>
      </c>
      <c r="AL730" s="4">
        <v>2.6</v>
      </c>
      <c r="AM730" s="4">
        <v>195</v>
      </c>
      <c r="AN730" s="4" t="s">
        <v>155</v>
      </c>
      <c r="AO730" s="4">
        <v>1</v>
      </c>
      <c r="AP730" s="4">
        <v>0.86274305555555564</v>
      </c>
      <c r="AQ730" s="4">
        <v>47.159362000000002</v>
      </c>
      <c r="AR730" s="4">
        <v>-88.489992999999998</v>
      </c>
      <c r="AS730" s="4">
        <v>317.2</v>
      </c>
      <c r="AT730" s="4">
        <v>3.2</v>
      </c>
      <c r="AU730" s="4">
        <v>12</v>
      </c>
      <c r="AV730" s="4">
        <v>9</v>
      </c>
      <c r="AW730" s="4" t="s">
        <v>197</v>
      </c>
      <c r="AX730" s="4">
        <v>1.2302</v>
      </c>
      <c r="AY730" s="4">
        <v>1.0849</v>
      </c>
      <c r="AZ730" s="4">
        <v>2.2151000000000001</v>
      </c>
      <c r="BA730" s="4">
        <v>14.023</v>
      </c>
      <c r="BB730" s="4">
        <v>20.22</v>
      </c>
      <c r="BC730" s="4">
        <v>1.44</v>
      </c>
      <c r="BD730" s="4">
        <v>9.7929999999999993</v>
      </c>
      <c r="BE730" s="4">
        <v>618.27599999999995</v>
      </c>
      <c r="BF730" s="4">
        <v>534.17999999999995</v>
      </c>
      <c r="BG730" s="4">
        <v>1.5469999999999999</v>
      </c>
      <c r="BH730" s="4">
        <v>0</v>
      </c>
      <c r="BI730" s="4">
        <v>1.5469999999999999</v>
      </c>
      <c r="BJ730" s="4">
        <v>1.165</v>
      </c>
      <c r="BK730" s="4">
        <v>0</v>
      </c>
      <c r="BL730" s="4">
        <v>1.165</v>
      </c>
      <c r="BM730" s="4">
        <v>522.28880000000004</v>
      </c>
      <c r="BQ730" s="4">
        <v>2197.2510000000002</v>
      </c>
      <c r="BR730" s="4">
        <v>0.11926299999999999</v>
      </c>
      <c r="BS730" s="4">
        <v>-5</v>
      </c>
      <c r="BT730" s="4">
        <v>-0.10417899999999999</v>
      </c>
      <c r="BU730" s="4">
        <v>2.9144830000000002</v>
      </c>
      <c r="BV730" s="4">
        <v>-2.1044119999999999</v>
      </c>
    </row>
    <row r="731" spans="1:74" x14ac:dyDescent="0.25">
      <c r="A731" s="4">
        <v>42067</v>
      </c>
      <c r="B731" s="4">
        <v>2.8555555555555553E-2</v>
      </c>
      <c r="C731" s="4">
        <v>2.2029999999999998</v>
      </c>
      <c r="D731" s="4">
        <v>3.5287000000000002</v>
      </c>
      <c r="E731" s="4">
        <v>35287.441859999999</v>
      </c>
      <c r="F731" s="4">
        <v>47.3</v>
      </c>
      <c r="G731" s="4">
        <v>-8.5</v>
      </c>
      <c r="H731" s="4">
        <v>46115.4</v>
      </c>
      <c r="J731" s="4">
        <v>10.73</v>
      </c>
      <c r="K731" s="4">
        <v>0.89990000000000003</v>
      </c>
      <c r="L731" s="4">
        <v>1.9823</v>
      </c>
      <c r="M731" s="4">
        <v>3.1757</v>
      </c>
      <c r="N731" s="4">
        <v>42.5672</v>
      </c>
      <c r="O731" s="4">
        <v>0</v>
      </c>
      <c r="P731" s="4">
        <v>42.6</v>
      </c>
      <c r="Q731" s="4">
        <v>32.067</v>
      </c>
      <c r="R731" s="4">
        <v>0</v>
      </c>
      <c r="S731" s="4">
        <v>32.1</v>
      </c>
      <c r="T731" s="4">
        <v>46115.4</v>
      </c>
      <c r="W731" s="4">
        <v>0</v>
      </c>
      <c r="X731" s="4">
        <v>9.6594999999999995</v>
      </c>
      <c r="Y731" s="4">
        <v>12</v>
      </c>
      <c r="Z731" s="4">
        <v>854</v>
      </c>
      <c r="AA731" s="4">
        <v>886</v>
      </c>
      <c r="AB731" s="4">
        <v>842</v>
      </c>
      <c r="AC731" s="4">
        <v>63</v>
      </c>
      <c r="AD731" s="4">
        <v>5.33</v>
      </c>
      <c r="AE731" s="4">
        <v>0.12</v>
      </c>
      <c r="AF731" s="4">
        <v>980</v>
      </c>
      <c r="AG731" s="4">
        <v>-15</v>
      </c>
      <c r="AH731" s="4">
        <v>13</v>
      </c>
      <c r="AI731" s="4">
        <v>10</v>
      </c>
      <c r="AJ731" s="4">
        <v>190</v>
      </c>
      <c r="AK731" s="4">
        <v>140</v>
      </c>
      <c r="AL731" s="4">
        <v>2.2999999999999998</v>
      </c>
      <c r="AM731" s="4">
        <v>195</v>
      </c>
      <c r="AN731" s="4" t="s">
        <v>155</v>
      </c>
      <c r="AO731" s="4">
        <v>1</v>
      </c>
      <c r="AP731" s="4">
        <v>0.86275462962962957</v>
      </c>
      <c r="AQ731" s="4">
        <v>47.159350000000003</v>
      </c>
      <c r="AR731" s="4">
        <v>-88.489970999999997</v>
      </c>
      <c r="AS731" s="4">
        <v>317.10000000000002</v>
      </c>
      <c r="AT731" s="4">
        <v>1.1000000000000001</v>
      </c>
      <c r="AU731" s="4">
        <v>12</v>
      </c>
      <c r="AV731" s="4">
        <v>9</v>
      </c>
      <c r="AW731" s="4" t="s">
        <v>197</v>
      </c>
      <c r="AX731" s="4">
        <v>1.0302</v>
      </c>
      <c r="AY731" s="4">
        <v>1.1849000000000001</v>
      </c>
      <c r="AZ731" s="4">
        <v>2.0301999999999998</v>
      </c>
      <c r="BA731" s="4">
        <v>14.023</v>
      </c>
      <c r="BB731" s="4">
        <v>18.03</v>
      </c>
      <c r="BC731" s="4">
        <v>1.29</v>
      </c>
      <c r="BD731" s="4">
        <v>11.119</v>
      </c>
      <c r="BE731" s="4">
        <v>615.947</v>
      </c>
      <c r="BF731" s="4">
        <v>628.04899999999998</v>
      </c>
      <c r="BG731" s="4">
        <v>1.385</v>
      </c>
      <c r="BH731" s="4">
        <v>0</v>
      </c>
      <c r="BI731" s="4">
        <v>1.385</v>
      </c>
      <c r="BJ731" s="4">
        <v>1.0429999999999999</v>
      </c>
      <c r="BK731" s="4">
        <v>0</v>
      </c>
      <c r="BL731" s="4">
        <v>1.0429999999999999</v>
      </c>
      <c r="BM731" s="4">
        <v>473.85849999999999</v>
      </c>
      <c r="BQ731" s="4">
        <v>2182.4079999999999</v>
      </c>
      <c r="BR731" s="4">
        <v>0.11172700000000001</v>
      </c>
      <c r="BS731" s="4">
        <v>-5</v>
      </c>
      <c r="BT731" s="4">
        <v>-0.10199999999999999</v>
      </c>
      <c r="BU731" s="4">
        <v>2.7303350000000002</v>
      </c>
      <c r="BV731" s="4">
        <v>-2.0604</v>
      </c>
    </row>
    <row r="732" spans="1:74" x14ac:dyDescent="0.25">
      <c r="A732" s="4">
        <v>42067</v>
      </c>
      <c r="B732" s="4">
        <v>2.8567129629629626E-2</v>
      </c>
      <c r="C732" s="4">
        <v>2.4510000000000001</v>
      </c>
      <c r="D732" s="4">
        <v>4.0675999999999997</v>
      </c>
      <c r="E732" s="4">
        <v>40676.316639999997</v>
      </c>
      <c r="F732" s="4">
        <v>47.3</v>
      </c>
      <c r="G732" s="4">
        <v>-8.5</v>
      </c>
      <c r="H732" s="4">
        <v>46108.6</v>
      </c>
      <c r="J732" s="4">
        <v>12.25</v>
      </c>
      <c r="K732" s="4">
        <v>0.8921</v>
      </c>
      <c r="L732" s="4">
        <v>2.1867000000000001</v>
      </c>
      <c r="M732" s="4">
        <v>3.6288</v>
      </c>
      <c r="N732" s="4">
        <v>42.197099999999999</v>
      </c>
      <c r="O732" s="4">
        <v>0</v>
      </c>
      <c r="P732" s="4">
        <v>42.2</v>
      </c>
      <c r="Q732" s="4">
        <v>31.7882</v>
      </c>
      <c r="R732" s="4">
        <v>0</v>
      </c>
      <c r="S732" s="4">
        <v>31.8</v>
      </c>
      <c r="T732" s="4">
        <v>46108.6</v>
      </c>
      <c r="W732" s="4">
        <v>0</v>
      </c>
      <c r="X732" s="4">
        <v>10.927300000000001</v>
      </c>
      <c r="Y732" s="4">
        <v>11.9</v>
      </c>
      <c r="Z732" s="4">
        <v>854</v>
      </c>
      <c r="AA732" s="4">
        <v>885</v>
      </c>
      <c r="AB732" s="4">
        <v>841</v>
      </c>
      <c r="AC732" s="4">
        <v>63</v>
      </c>
      <c r="AD732" s="4">
        <v>5.33</v>
      </c>
      <c r="AE732" s="4">
        <v>0.12</v>
      </c>
      <c r="AF732" s="4">
        <v>980</v>
      </c>
      <c r="AG732" s="4">
        <v>-15</v>
      </c>
      <c r="AH732" s="4">
        <v>12.728272</v>
      </c>
      <c r="AI732" s="4">
        <v>10</v>
      </c>
      <c r="AJ732" s="4">
        <v>190</v>
      </c>
      <c r="AK732" s="4">
        <v>140</v>
      </c>
      <c r="AL732" s="4">
        <v>2.4</v>
      </c>
      <c r="AM732" s="4">
        <v>195</v>
      </c>
      <c r="AN732" s="4" t="s">
        <v>155</v>
      </c>
      <c r="AO732" s="4">
        <v>1</v>
      </c>
      <c r="AP732" s="4">
        <v>0.86277777777777775</v>
      </c>
      <c r="AQ732" s="4">
        <v>47.159348000000001</v>
      </c>
      <c r="AR732" s="4">
        <v>-88.489968000000005</v>
      </c>
      <c r="AS732" s="4">
        <v>317.10000000000002</v>
      </c>
      <c r="AT732" s="4">
        <v>0.9</v>
      </c>
      <c r="AU732" s="4">
        <v>12</v>
      </c>
      <c r="AV732" s="4">
        <v>9</v>
      </c>
      <c r="AW732" s="4" t="s">
        <v>197</v>
      </c>
      <c r="AX732" s="4">
        <v>1</v>
      </c>
      <c r="AY732" s="4">
        <v>1.0302</v>
      </c>
      <c r="AZ732" s="4">
        <v>1.7453000000000001</v>
      </c>
      <c r="BA732" s="4">
        <v>14.023</v>
      </c>
      <c r="BB732" s="4">
        <v>16.690000000000001</v>
      </c>
      <c r="BC732" s="4">
        <v>1.19</v>
      </c>
      <c r="BD732" s="4">
        <v>12.093</v>
      </c>
      <c r="BE732" s="4">
        <v>636.505</v>
      </c>
      <c r="BF732" s="4">
        <v>672.27099999999996</v>
      </c>
      <c r="BG732" s="4">
        <v>1.286</v>
      </c>
      <c r="BH732" s="4">
        <v>0</v>
      </c>
      <c r="BI732" s="4">
        <v>1.286</v>
      </c>
      <c r="BJ732" s="4">
        <v>0.96899999999999997</v>
      </c>
      <c r="BK732" s="4">
        <v>0</v>
      </c>
      <c r="BL732" s="4">
        <v>0.96899999999999997</v>
      </c>
      <c r="BM732" s="4">
        <v>443.8193</v>
      </c>
      <c r="BQ732" s="4">
        <v>2312.69</v>
      </c>
      <c r="BR732" s="4">
        <v>9.7414000000000001E-2</v>
      </c>
      <c r="BS732" s="4">
        <v>-5</v>
      </c>
      <c r="BT732" s="4">
        <v>-0.10199999999999999</v>
      </c>
      <c r="BU732" s="4">
        <v>2.3805450000000001</v>
      </c>
      <c r="BV732" s="4">
        <v>-2.0604</v>
      </c>
    </row>
    <row r="733" spans="1:74" x14ac:dyDescent="0.25">
      <c r="A733" s="4">
        <v>42067</v>
      </c>
      <c r="B733" s="4">
        <v>2.8578703703703703E-2</v>
      </c>
      <c r="C733" s="4">
        <v>2.58</v>
      </c>
      <c r="D733" s="4">
        <v>4.3281000000000001</v>
      </c>
      <c r="E733" s="4">
        <v>43280.6005</v>
      </c>
      <c r="F733" s="4">
        <v>47.5</v>
      </c>
      <c r="G733" s="4">
        <v>-8.5</v>
      </c>
      <c r="H733" s="4">
        <v>46113.599999999999</v>
      </c>
      <c r="J733" s="4">
        <v>13.72</v>
      </c>
      <c r="K733" s="4">
        <v>0.88819999999999999</v>
      </c>
      <c r="L733" s="4">
        <v>2.2915999999999999</v>
      </c>
      <c r="M733" s="4">
        <v>3.8443000000000001</v>
      </c>
      <c r="N733" s="4">
        <v>42.190300000000001</v>
      </c>
      <c r="O733" s="4">
        <v>0</v>
      </c>
      <c r="P733" s="4">
        <v>42.2</v>
      </c>
      <c r="Q733" s="4">
        <v>31.783100000000001</v>
      </c>
      <c r="R733" s="4">
        <v>0</v>
      </c>
      <c r="S733" s="4">
        <v>31.8</v>
      </c>
      <c r="T733" s="4">
        <v>46113.599999999999</v>
      </c>
      <c r="W733" s="4">
        <v>0</v>
      </c>
      <c r="X733" s="4">
        <v>12.182</v>
      </c>
      <c r="Y733" s="4">
        <v>11.9</v>
      </c>
      <c r="Z733" s="4">
        <v>855</v>
      </c>
      <c r="AA733" s="4">
        <v>885</v>
      </c>
      <c r="AB733" s="4">
        <v>842</v>
      </c>
      <c r="AC733" s="4">
        <v>63</v>
      </c>
      <c r="AD733" s="4">
        <v>5.33</v>
      </c>
      <c r="AE733" s="4">
        <v>0.12</v>
      </c>
      <c r="AF733" s="4">
        <v>980</v>
      </c>
      <c r="AG733" s="4">
        <v>-15</v>
      </c>
      <c r="AH733" s="4">
        <v>12</v>
      </c>
      <c r="AI733" s="4">
        <v>10</v>
      </c>
      <c r="AJ733" s="4">
        <v>190</v>
      </c>
      <c r="AK733" s="4">
        <v>140</v>
      </c>
      <c r="AL733" s="4">
        <v>2.4</v>
      </c>
      <c r="AM733" s="4">
        <v>195</v>
      </c>
      <c r="AN733" s="4" t="s">
        <v>155</v>
      </c>
      <c r="AO733" s="4">
        <v>1</v>
      </c>
      <c r="AP733" s="4">
        <v>0.86277777777777775</v>
      </c>
      <c r="AQ733" s="4">
        <v>47.159348000000001</v>
      </c>
      <c r="AR733" s="4">
        <v>-88.489964999999998</v>
      </c>
      <c r="AS733" s="4">
        <v>317.39999999999998</v>
      </c>
      <c r="AT733" s="4">
        <v>0.1</v>
      </c>
      <c r="AU733" s="4">
        <v>12</v>
      </c>
      <c r="AV733" s="4">
        <v>9</v>
      </c>
      <c r="AW733" s="4" t="s">
        <v>197</v>
      </c>
      <c r="AX733" s="4">
        <v>1.0849</v>
      </c>
      <c r="AY733" s="4">
        <v>1</v>
      </c>
      <c r="AZ733" s="4">
        <v>1.7</v>
      </c>
      <c r="BA733" s="4">
        <v>14.023</v>
      </c>
      <c r="BB733" s="4">
        <v>16.100000000000001</v>
      </c>
      <c r="BC733" s="4">
        <v>1.1499999999999999</v>
      </c>
      <c r="BD733" s="4">
        <v>12.585000000000001</v>
      </c>
      <c r="BE733" s="4">
        <v>647.04</v>
      </c>
      <c r="BF733" s="4">
        <v>690.84699999999998</v>
      </c>
      <c r="BG733" s="4">
        <v>1.248</v>
      </c>
      <c r="BH733" s="4">
        <v>0</v>
      </c>
      <c r="BI733" s="4">
        <v>1.248</v>
      </c>
      <c r="BJ733" s="4">
        <v>0.94</v>
      </c>
      <c r="BK733" s="4">
        <v>0</v>
      </c>
      <c r="BL733" s="4">
        <v>0.94</v>
      </c>
      <c r="BM733" s="4">
        <v>430.56729999999999</v>
      </c>
      <c r="BQ733" s="4">
        <v>2500.9699999999998</v>
      </c>
      <c r="BR733" s="4">
        <v>5.5856000000000003E-2</v>
      </c>
      <c r="BS733" s="4">
        <v>-5</v>
      </c>
      <c r="BT733" s="4">
        <v>-0.101729</v>
      </c>
      <c r="BU733" s="4">
        <v>1.364984</v>
      </c>
      <c r="BV733" s="4">
        <v>-2.0549309999999998</v>
      </c>
    </row>
    <row r="734" spans="1:74" x14ac:dyDescent="0.25">
      <c r="A734" s="4">
        <v>42067</v>
      </c>
      <c r="B734" s="4">
        <v>2.859027777777778E-2</v>
      </c>
      <c r="C734" s="4">
        <v>2.54</v>
      </c>
      <c r="D734" s="4">
        <v>4.1917999999999997</v>
      </c>
      <c r="E734" s="4">
        <v>41918.331890000001</v>
      </c>
      <c r="F734" s="4">
        <v>47.7</v>
      </c>
      <c r="G734" s="4">
        <v>-8.5</v>
      </c>
      <c r="H734" s="4">
        <v>46104.800000000003</v>
      </c>
      <c r="J734" s="4">
        <v>14.23</v>
      </c>
      <c r="K734" s="4">
        <v>0.8901</v>
      </c>
      <c r="L734" s="4">
        <v>2.2606999999999999</v>
      </c>
      <c r="M734" s="4">
        <v>3.7313000000000001</v>
      </c>
      <c r="N734" s="4">
        <v>42.468200000000003</v>
      </c>
      <c r="O734" s="4">
        <v>0</v>
      </c>
      <c r="P734" s="4">
        <v>42.5</v>
      </c>
      <c r="Q734" s="4">
        <v>31.9924</v>
      </c>
      <c r="R734" s="4">
        <v>0</v>
      </c>
      <c r="S734" s="4">
        <v>32</v>
      </c>
      <c r="T734" s="4">
        <v>46104.800000000003</v>
      </c>
      <c r="W734" s="4">
        <v>0</v>
      </c>
      <c r="X734" s="4">
        <v>12.667199999999999</v>
      </c>
      <c r="Y734" s="4">
        <v>12</v>
      </c>
      <c r="Z734" s="4">
        <v>855</v>
      </c>
      <c r="AA734" s="4">
        <v>886</v>
      </c>
      <c r="AB734" s="4">
        <v>843</v>
      </c>
      <c r="AC734" s="4">
        <v>63</v>
      </c>
      <c r="AD734" s="4">
        <v>5.33</v>
      </c>
      <c r="AE734" s="4">
        <v>0.12</v>
      </c>
      <c r="AF734" s="4">
        <v>980</v>
      </c>
      <c r="AG734" s="4">
        <v>-15</v>
      </c>
      <c r="AH734" s="4">
        <v>12.269729999999999</v>
      </c>
      <c r="AI734" s="4">
        <v>10</v>
      </c>
      <c r="AJ734" s="4">
        <v>190</v>
      </c>
      <c r="AK734" s="4">
        <v>140</v>
      </c>
      <c r="AL734" s="4">
        <v>2.8</v>
      </c>
      <c r="AM734" s="4">
        <v>195</v>
      </c>
      <c r="AN734" s="4" t="s">
        <v>155</v>
      </c>
      <c r="AO734" s="4">
        <v>1</v>
      </c>
      <c r="AP734" s="4">
        <v>0.86280092592592583</v>
      </c>
      <c r="AQ734" s="4">
        <v>47.159348000000001</v>
      </c>
      <c r="AR734" s="4">
        <v>-88.489962000000006</v>
      </c>
      <c r="AS734" s="4">
        <v>317.39999999999998</v>
      </c>
      <c r="AT734" s="4">
        <v>0</v>
      </c>
      <c r="AU734" s="4">
        <v>12</v>
      </c>
      <c r="AV734" s="4">
        <v>9</v>
      </c>
      <c r="AW734" s="4" t="s">
        <v>197</v>
      </c>
      <c r="AX734" s="4">
        <v>1.1000000000000001</v>
      </c>
      <c r="AY734" s="4">
        <v>1</v>
      </c>
      <c r="AZ734" s="4">
        <v>1.7</v>
      </c>
      <c r="BA734" s="4">
        <v>14.023</v>
      </c>
      <c r="BB734" s="4">
        <v>16.37</v>
      </c>
      <c r="BC734" s="4">
        <v>1.17</v>
      </c>
      <c r="BD734" s="4">
        <v>12.342000000000001</v>
      </c>
      <c r="BE734" s="4">
        <v>647.06700000000001</v>
      </c>
      <c r="BF734" s="4">
        <v>679.73699999999997</v>
      </c>
      <c r="BG734" s="4">
        <v>1.2729999999999999</v>
      </c>
      <c r="BH734" s="4">
        <v>0</v>
      </c>
      <c r="BI734" s="4">
        <v>1.2729999999999999</v>
      </c>
      <c r="BJ734" s="4">
        <v>0.95899999999999996</v>
      </c>
      <c r="BK734" s="4">
        <v>0</v>
      </c>
      <c r="BL734" s="4">
        <v>0.95899999999999996</v>
      </c>
      <c r="BM734" s="4">
        <v>436.38249999999999</v>
      </c>
      <c r="BQ734" s="4">
        <v>2636.2159999999999</v>
      </c>
      <c r="BR734" s="4">
        <v>4.1190999999999998E-2</v>
      </c>
      <c r="BS734" s="4">
        <v>-5</v>
      </c>
      <c r="BT734" s="4">
        <v>-0.10046099999999999</v>
      </c>
      <c r="BU734" s="4">
        <v>1.0066010000000001</v>
      </c>
      <c r="BV734" s="4">
        <v>-2.0293030000000001</v>
      </c>
    </row>
    <row r="735" spans="1:74" x14ac:dyDescent="0.25">
      <c r="A735" s="4">
        <v>42067</v>
      </c>
      <c r="B735" s="4">
        <v>2.8601851851851851E-2</v>
      </c>
      <c r="C735" s="4">
        <v>2.1629999999999998</v>
      </c>
      <c r="D735" s="4">
        <v>3.7199</v>
      </c>
      <c r="E735" s="4">
        <v>37198.796150000002</v>
      </c>
      <c r="F735" s="4">
        <v>47.6</v>
      </c>
      <c r="G735" s="4">
        <v>-8.5</v>
      </c>
      <c r="H735" s="4">
        <v>46101.4</v>
      </c>
      <c r="J735" s="4">
        <v>14.04</v>
      </c>
      <c r="K735" s="4">
        <v>0.89859999999999995</v>
      </c>
      <c r="L735" s="4">
        <v>1.9440999999999999</v>
      </c>
      <c r="M735" s="4">
        <v>3.3426999999999998</v>
      </c>
      <c r="N735" s="4">
        <v>42.765900000000002</v>
      </c>
      <c r="O735" s="4">
        <v>0</v>
      </c>
      <c r="P735" s="4">
        <v>42.8</v>
      </c>
      <c r="Q735" s="4">
        <v>32.216700000000003</v>
      </c>
      <c r="R735" s="4">
        <v>0</v>
      </c>
      <c r="S735" s="4">
        <v>32.200000000000003</v>
      </c>
      <c r="T735" s="4">
        <v>46101.4</v>
      </c>
      <c r="W735" s="4">
        <v>0</v>
      </c>
      <c r="X735" s="4">
        <v>12.616899999999999</v>
      </c>
      <c r="Y735" s="4">
        <v>12.1</v>
      </c>
      <c r="Z735" s="4">
        <v>854</v>
      </c>
      <c r="AA735" s="4">
        <v>885</v>
      </c>
      <c r="AB735" s="4">
        <v>842</v>
      </c>
      <c r="AC735" s="4">
        <v>63</v>
      </c>
      <c r="AD735" s="4">
        <v>5.33</v>
      </c>
      <c r="AE735" s="4">
        <v>0.12</v>
      </c>
      <c r="AF735" s="4">
        <v>980</v>
      </c>
      <c r="AG735" s="4">
        <v>-15</v>
      </c>
      <c r="AH735" s="4">
        <v>13</v>
      </c>
      <c r="AI735" s="4">
        <v>10</v>
      </c>
      <c r="AJ735" s="4">
        <v>190</v>
      </c>
      <c r="AK735" s="4">
        <v>140</v>
      </c>
      <c r="AL735" s="4">
        <v>3.6</v>
      </c>
      <c r="AM735" s="4">
        <v>195</v>
      </c>
      <c r="AN735" s="4" t="s">
        <v>155</v>
      </c>
      <c r="AO735" s="4">
        <v>1</v>
      </c>
      <c r="AP735" s="4">
        <v>0.86281249999999998</v>
      </c>
      <c r="AQ735" s="4">
        <v>47.159348000000001</v>
      </c>
      <c r="AR735" s="4">
        <v>-88.489958999999999</v>
      </c>
      <c r="AS735" s="4">
        <v>317.10000000000002</v>
      </c>
      <c r="AT735" s="4">
        <v>0</v>
      </c>
      <c r="AU735" s="4">
        <v>12</v>
      </c>
      <c r="AV735" s="4">
        <v>9</v>
      </c>
      <c r="AW735" s="4" t="s">
        <v>197</v>
      </c>
      <c r="AX735" s="4">
        <v>1.1849000000000001</v>
      </c>
      <c r="AY735" s="4">
        <v>1</v>
      </c>
      <c r="AZ735" s="4">
        <v>1.7</v>
      </c>
      <c r="BA735" s="4">
        <v>14.023</v>
      </c>
      <c r="BB735" s="4">
        <v>17.73</v>
      </c>
      <c r="BC735" s="4">
        <v>1.26</v>
      </c>
      <c r="BD735" s="4">
        <v>11.282</v>
      </c>
      <c r="BE735" s="4">
        <v>596.28200000000004</v>
      </c>
      <c r="BF735" s="4">
        <v>652.53499999999997</v>
      </c>
      <c r="BG735" s="4">
        <v>1.3740000000000001</v>
      </c>
      <c r="BH735" s="4">
        <v>0</v>
      </c>
      <c r="BI735" s="4">
        <v>1.3740000000000001</v>
      </c>
      <c r="BJ735" s="4">
        <v>1.0349999999999999</v>
      </c>
      <c r="BK735" s="4">
        <v>0</v>
      </c>
      <c r="BL735" s="4">
        <v>1.0349999999999999</v>
      </c>
      <c r="BM735" s="4">
        <v>467.58330000000001</v>
      </c>
      <c r="BQ735" s="4">
        <v>2813.681</v>
      </c>
      <c r="BR735" s="4">
        <v>3.6850000000000001E-2</v>
      </c>
      <c r="BS735" s="4">
        <v>-5</v>
      </c>
      <c r="BT735" s="4">
        <v>-9.8730999999999999E-2</v>
      </c>
      <c r="BU735" s="4">
        <v>0.90052600000000005</v>
      </c>
      <c r="BV735" s="4">
        <v>-1.994372</v>
      </c>
    </row>
    <row r="736" spans="1:74" x14ac:dyDescent="0.25">
      <c r="A736" s="4">
        <v>42067</v>
      </c>
      <c r="B736" s="4">
        <v>2.8613425925925928E-2</v>
      </c>
      <c r="C736" s="4">
        <v>1.8620000000000001</v>
      </c>
      <c r="D736" s="4">
        <v>3.1640999999999999</v>
      </c>
      <c r="E736" s="4">
        <v>31640.56652</v>
      </c>
      <c r="F736" s="4">
        <v>47.5</v>
      </c>
      <c r="G736" s="4">
        <v>-8.5</v>
      </c>
      <c r="H736" s="4">
        <v>46099.9</v>
      </c>
      <c r="J736" s="4">
        <v>13.54</v>
      </c>
      <c r="K736" s="4">
        <v>0.9073</v>
      </c>
      <c r="L736" s="4">
        <v>1.6896</v>
      </c>
      <c r="M736" s="4">
        <v>2.8706</v>
      </c>
      <c r="N736" s="4">
        <v>43.094799999999999</v>
      </c>
      <c r="O736" s="4">
        <v>0</v>
      </c>
      <c r="P736" s="4">
        <v>43.1</v>
      </c>
      <c r="Q736" s="4">
        <v>32.464300000000001</v>
      </c>
      <c r="R736" s="4">
        <v>0</v>
      </c>
      <c r="S736" s="4">
        <v>32.5</v>
      </c>
      <c r="T736" s="4">
        <v>46099.8508</v>
      </c>
      <c r="W736" s="4">
        <v>0</v>
      </c>
      <c r="X736" s="4">
        <v>12.2841</v>
      </c>
      <c r="Y736" s="4">
        <v>12.1</v>
      </c>
      <c r="Z736" s="4">
        <v>855</v>
      </c>
      <c r="AA736" s="4">
        <v>885</v>
      </c>
      <c r="AB736" s="4">
        <v>843</v>
      </c>
      <c r="AC736" s="4">
        <v>63</v>
      </c>
      <c r="AD736" s="4">
        <v>5.33</v>
      </c>
      <c r="AE736" s="4">
        <v>0.12</v>
      </c>
      <c r="AF736" s="4">
        <v>980</v>
      </c>
      <c r="AG736" s="4">
        <v>-15</v>
      </c>
      <c r="AH736" s="4">
        <v>13.267732000000001</v>
      </c>
      <c r="AI736" s="4">
        <v>10</v>
      </c>
      <c r="AJ736" s="4">
        <v>190</v>
      </c>
      <c r="AK736" s="4">
        <v>140.30000000000001</v>
      </c>
      <c r="AL736" s="4">
        <v>3.9</v>
      </c>
      <c r="AM736" s="4">
        <v>195</v>
      </c>
      <c r="AN736" s="4" t="s">
        <v>155</v>
      </c>
      <c r="AO736" s="4">
        <v>1</v>
      </c>
      <c r="AP736" s="4">
        <v>0.86282407407407413</v>
      </c>
      <c r="AQ736" s="4">
        <v>47.159348000000001</v>
      </c>
      <c r="AR736" s="4">
        <v>-88.489958000000001</v>
      </c>
      <c r="AS736" s="4">
        <v>317</v>
      </c>
      <c r="AT736" s="4">
        <v>0</v>
      </c>
      <c r="AU736" s="4">
        <v>12</v>
      </c>
      <c r="AV736" s="4">
        <v>9</v>
      </c>
      <c r="AW736" s="4" t="s">
        <v>197</v>
      </c>
      <c r="AX736" s="4">
        <v>1.2</v>
      </c>
      <c r="AY736" s="4">
        <v>1</v>
      </c>
      <c r="AZ736" s="4">
        <v>1.7</v>
      </c>
      <c r="BA736" s="4">
        <v>14.023</v>
      </c>
      <c r="BB736" s="4">
        <v>19.37</v>
      </c>
      <c r="BC736" s="4">
        <v>1.38</v>
      </c>
      <c r="BD736" s="4">
        <v>10.222</v>
      </c>
      <c r="BE736" s="4">
        <v>559.46299999999997</v>
      </c>
      <c r="BF736" s="4">
        <v>604.98599999999999</v>
      </c>
      <c r="BG736" s="4">
        <v>1.494</v>
      </c>
      <c r="BH736" s="4">
        <v>0</v>
      </c>
      <c r="BI736" s="4">
        <v>1.494</v>
      </c>
      <c r="BJ736" s="4">
        <v>1.1259999999999999</v>
      </c>
      <c r="BK736" s="4">
        <v>0</v>
      </c>
      <c r="BL736" s="4">
        <v>1.1259999999999999</v>
      </c>
      <c r="BM736" s="4">
        <v>504.79180000000002</v>
      </c>
      <c r="BQ736" s="4">
        <v>2957.5619999999999</v>
      </c>
      <c r="BR736" s="4">
        <v>3.2339E-2</v>
      </c>
      <c r="BS736" s="4">
        <v>-5</v>
      </c>
      <c r="BT736" s="4">
        <v>-9.7464999999999996E-2</v>
      </c>
      <c r="BU736" s="4">
        <v>0.79027599999999998</v>
      </c>
      <c r="BV736" s="4">
        <v>-1.9687840000000001</v>
      </c>
    </row>
    <row r="737" spans="1:74" x14ac:dyDescent="0.25">
      <c r="A737" s="4">
        <v>42067</v>
      </c>
      <c r="B737" s="4">
        <v>2.8624999999999998E-2</v>
      </c>
      <c r="C737" s="4">
        <v>1.681</v>
      </c>
      <c r="D737" s="4">
        <v>2.7871999999999999</v>
      </c>
      <c r="E737" s="4">
        <v>27872.32618</v>
      </c>
      <c r="F737" s="4">
        <v>47.5</v>
      </c>
      <c r="G737" s="4">
        <v>-8.5</v>
      </c>
      <c r="H737" s="4">
        <v>46098.3</v>
      </c>
      <c r="J737" s="4">
        <v>13.21</v>
      </c>
      <c r="K737" s="4">
        <v>0.91279999999999994</v>
      </c>
      <c r="L737" s="4">
        <v>1.5345</v>
      </c>
      <c r="M737" s="4">
        <v>2.5440999999999998</v>
      </c>
      <c r="N737" s="4">
        <v>43.399000000000001</v>
      </c>
      <c r="O737" s="4">
        <v>0</v>
      </c>
      <c r="P737" s="4">
        <v>43.4</v>
      </c>
      <c r="Q737" s="4">
        <v>32.692999999999998</v>
      </c>
      <c r="R737" s="4">
        <v>0</v>
      </c>
      <c r="S737" s="4">
        <v>32.700000000000003</v>
      </c>
      <c r="T737" s="4">
        <v>46098.3</v>
      </c>
      <c r="W737" s="4">
        <v>0</v>
      </c>
      <c r="X737" s="4">
        <v>12.0618</v>
      </c>
      <c r="Y737" s="4">
        <v>12.2</v>
      </c>
      <c r="Z737" s="4">
        <v>854</v>
      </c>
      <c r="AA737" s="4">
        <v>886</v>
      </c>
      <c r="AB737" s="4">
        <v>842</v>
      </c>
      <c r="AC737" s="4">
        <v>63</v>
      </c>
      <c r="AD737" s="4">
        <v>5.33</v>
      </c>
      <c r="AE737" s="4">
        <v>0.12</v>
      </c>
      <c r="AF737" s="4">
        <v>981</v>
      </c>
      <c r="AG737" s="4">
        <v>-15</v>
      </c>
      <c r="AH737" s="4">
        <v>13.733267</v>
      </c>
      <c r="AI737" s="4">
        <v>10</v>
      </c>
      <c r="AJ737" s="4">
        <v>190.3</v>
      </c>
      <c r="AK737" s="4">
        <v>141</v>
      </c>
      <c r="AL737" s="4">
        <v>3.7</v>
      </c>
      <c r="AM737" s="4">
        <v>195</v>
      </c>
      <c r="AN737" s="4" t="s">
        <v>155</v>
      </c>
      <c r="AO737" s="4">
        <v>1</v>
      </c>
      <c r="AP737" s="4">
        <v>0.86282407407407413</v>
      </c>
      <c r="AQ737" s="4">
        <v>47.159346999999997</v>
      </c>
      <c r="AR737" s="4">
        <v>-88.489953999999997</v>
      </c>
      <c r="AS737" s="4">
        <v>316.3</v>
      </c>
      <c r="AT737" s="4">
        <v>0</v>
      </c>
      <c r="AU737" s="4">
        <v>12</v>
      </c>
      <c r="AV737" s="4">
        <v>9</v>
      </c>
      <c r="AW737" s="4" t="s">
        <v>197</v>
      </c>
      <c r="AX737" s="4">
        <v>1.1151</v>
      </c>
      <c r="AY737" s="4">
        <v>1</v>
      </c>
      <c r="AZ737" s="4">
        <v>1.5302</v>
      </c>
      <c r="BA737" s="4">
        <v>14.023</v>
      </c>
      <c r="BB737" s="4">
        <v>20.61</v>
      </c>
      <c r="BC737" s="4">
        <v>1.47</v>
      </c>
      <c r="BD737" s="4">
        <v>9.5549999999999997</v>
      </c>
      <c r="BE737" s="4">
        <v>536.40300000000002</v>
      </c>
      <c r="BF737" s="4">
        <v>566.04999999999995</v>
      </c>
      <c r="BG737" s="4">
        <v>1.589</v>
      </c>
      <c r="BH737" s="4">
        <v>0</v>
      </c>
      <c r="BI737" s="4">
        <v>1.589</v>
      </c>
      <c r="BJ737" s="4">
        <v>1.1970000000000001</v>
      </c>
      <c r="BK737" s="4">
        <v>0</v>
      </c>
      <c r="BL737" s="4">
        <v>1.1970000000000001</v>
      </c>
      <c r="BM737" s="4">
        <v>532.89520000000005</v>
      </c>
      <c r="BQ737" s="4">
        <v>3065.835</v>
      </c>
      <c r="BR737" s="4">
        <v>3.6267000000000001E-2</v>
      </c>
      <c r="BS737" s="4">
        <v>-5</v>
      </c>
      <c r="BT737" s="4">
        <v>-9.5732999999999999E-2</v>
      </c>
      <c r="BU737" s="4">
        <v>0.88626799999999994</v>
      </c>
      <c r="BV737" s="4">
        <v>-1.9338120000000001</v>
      </c>
    </row>
    <row r="738" spans="1:74" x14ac:dyDescent="0.25">
      <c r="A738" s="4">
        <v>42067</v>
      </c>
      <c r="B738" s="4">
        <v>2.8636574074074075E-2</v>
      </c>
      <c r="C738" s="4">
        <v>1.5309999999999999</v>
      </c>
      <c r="D738" s="4">
        <v>2.5185</v>
      </c>
      <c r="E738" s="4">
        <v>25184.532439999999</v>
      </c>
      <c r="F738" s="4">
        <v>47.3</v>
      </c>
      <c r="G738" s="4">
        <v>-8.5</v>
      </c>
      <c r="H738" s="4">
        <v>46095.8</v>
      </c>
      <c r="J738" s="4">
        <v>13.26</v>
      </c>
      <c r="K738" s="4">
        <v>0.91690000000000005</v>
      </c>
      <c r="L738" s="4">
        <v>1.4037999999999999</v>
      </c>
      <c r="M738" s="4">
        <v>2.3092000000000001</v>
      </c>
      <c r="N738" s="4">
        <v>43.370800000000003</v>
      </c>
      <c r="O738" s="4">
        <v>0</v>
      </c>
      <c r="P738" s="4">
        <v>43.4</v>
      </c>
      <c r="Q738" s="4">
        <v>32.671799999999998</v>
      </c>
      <c r="R738" s="4">
        <v>0</v>
      </c>
      <c r="S738" s="4">
        <v>32.700000000000003</v>
      </c>
      <c r="T738" s="4">
        <v>46095.8</v>
      </c>
      <c r="W738" s="4">
        <v>0</v>
      </c>
      <c r="X738" s="4">
        <v>12.160500000000001</v>
      </c>
      <c r="Y738" s="4">
        <v>12.2</v>
      </c>
      <c r="Z738" s="4">
        <v>853</v>
      </c>
      <c r="AA738" s="4">
        <v>885</v>
      </c>
      <c r="AB738" s="4">
        <v>841</v>
      </c>
      <c r="AC738" s="4">
        <v>63</v>
      </c>
      <c r="AD738" s="4">
        <v>5.33</v>
      </c>
      <c r="AE738" s="4">
        <v>0.12</v>
      </c>
      <c r="AF738" s="4">
        <v>981</v>
      </c>
      <c r="AG738" s="4">
        <v>-15</v>
      </c>
      <c r="AH738" s="4">
        <v>13.266</v>
      </c>
      <c r="AI738" s="4">
        <v>10</v>
      </c>
      <c r="AJ738" s="4">
        <v>191</v>
      </c>
      <c r="AK738" s="4">
        <v>141.30000000000001</v>
      </c>
      <c r="AL738" s="4">
        <v>3.5</v>
      </c>
      <c r="AM738" s="4">
        <v>195</v>
      </c>
      <c r="AN738" s="4" t="s">
        <v>155</v>
      </c>
      <c r="AO738" s="4">
        <v>1</v>
      </c>
      <c r="AP738" s="4">
        <v>0.86284722222222221</v>
      </c>
      <c r="AQ738" s="4">
        <v>47.159346999999997</v>
      </c>
      <c r="AR738" s="4">
        <v>-88.489953</v>
      </c>
      <c r="AS738" s="4">
        <v>316.2</v>
      </c>
      <c r="AT738" s="4">
        <v>0</v>
      </c>
      <c r="AU738" s="4">
        <v>12</v>
      </c>
      <c r="AV738" s="4">
        <v>9</v>
      </c>
      <c r="AW738" s="4" t="s">
        <v>197</v>
      </c>
      <c r="AX738" s="4">
        <v>1.1000000000000001</v>
      </c>
      <c r="AY738" s="4">
        <v>1</v>
      </c>
      <c r="AZ738" s="4">
        <v>1.5</v>
      </c>
      <c r="BA738" s="4">
        <v>14.023</v>
      </c>
      <c r="BB738" s="4">
        <v>21.64</v>
      </c>
      <c r="BC738" s="4">
        <v>1.54</v>
      </c>
      <c r="BD738" s="4">
        <v>9.06</v>
      </c>
      <c r="BE738" s="4">
        <v>512.40099999999995</v>
      </c>
      <c r="BF738" s="4">
        <v>536.48099999999999</v>
      </c>
      <c r="BG738" s="4">
        <v>1.6579999999999999</v>
      </c>
      <c r="BH738" s="4">
        <v>0</v>
      </c>
      <c r="BI738" s="4">
        <v>1.6579999999999999</v>
      </c>
      <c r="BJ738" s="4">
        <v>1.2490000000000001</v>
      </c>
      <c r="BK738" s="4">
        <v>0</v>
      </c>
      <c r="BL738" s="4">
        <v>1.2490000000000001</v>
      </c>
      <c r="BM738" s="4">
        <v>556.40239999999994</v>
      </c>
      <c r="BQ738" s="4">
        <v>3227.433</v>
      </c>
      <c r="BR738" s="4">
        <v>3.6999999999999998E-2</v>
      </c>
      <c r="BS738" s="4">
        <v>-5</v>
      </c>
      <c r="BT738" s="4">
        <v>-9.4733999999999999E-2</v>
      </c>
      <c r="BU738" s="4">
        <v>0.90418699999999996</v>
      </c>
      <c r="BV738" s="4">
        <v>-1.913627</v>
      </c>
    </row>
    <row r="739" spans="1:74" x14ac:dyDescent="0.25">
      <c r="A739" s="4">
        <v>42067</v>
      </c>
      <c r="B739" s="4">
        <v>2.8648148148148145E-2</v>
      </c>
      <c r="C739" s="4">
        <v>1.395</v>
      </c>
      <c r="D739" s="4">
        <v>2.3138999999999998</v>
      </c>
      <c r="E739" s="4">
        <v>23139.455559999999</v>
      </c>
      <c r="F739" s="4">
        <v>47.3</v>
      </c>
      <c r="G739" s="4">
        <v>-8.4</v>
      </c>
      <c r="H739" s="4">
        <v>46096.4</v>
      </c>
      <c r="J739" s="4">
        <v>13.87</v>
      </c>
      <c r="K739" s="4">
        <v>0.92030000000000001</v>
      </c>
      <c r="L739" s="4">
        <v>1.2838000000000001</v>
      </c>
      <c r="M739" s="4">
        <v>2.1295000000000002</v>
      </c>
      <c r="N739" s="4">
        <v>43.529699999999998</v>
      </c>
      <c r="O739" s="4">
        <v>0</v>
      </c>
      <c r="P739" s="4">
        <v>43.5</v>
      </c>
      <c r="Q739" s="4">
        <v>32.791499999999999</v>
      </c>
      <c r="R739" s="4">
        <v>0</v>
      </c>
      <c r="S739" s="4">
        <v>32.799999999999997</v>
      </c>
      <c r="T739" s="4">
        <v>46096.386700000003</v>
      </c>
      <c r="W739" s="4">
        <v>0</v>
      </c>
      <c r="X739" s="4">
        <v>12.7638</v>
      </c>
      <c r="Y739" s="4">
        <v>12.3</v>
      </c>
      <c r="Z739" s="4">
        <v>853</v>
      </c>
      <c r="AA739" s="4">
        <v>884</v>
      </c>
      <c r="AB739" s="4">
        <v>841</v>
      </c>
      <c r="AC739" s="4">
        <v>63</v>
      </c>
      <c r="AD739" s="4">
        <v>5.33</v>
      </c>
      <c r="AE739" s="4">
        <v>0.12</v>
      </c>
      <c r="AF739" s="4">
        <v>981</v>
      </c>
      <c r="AG739" s="4">
        <v>-15</v>
      </c>
      <c r="AH739" s="4">
        <v>13.734266</v>
      </c>
      <c r="AI739" s="4">
        <v>10</v>
      </c>
      <c r="AJ739" s="4">
        <v>191</v>
      </c>
      <c r="AK739" s="4">
        <v>142</v>
      </c>
      <c r="AL739" s="4">
        <v>3.5</v>
      </c>
      <c r="AM739" s="4">
        <v>195</v>
      </c>
      <c r="AN739" s="4" t="s">
        <v>155</v>
      </c>
      <c r="AO739" s="4">
        <v>1</v>
      </c>
      <c r="AP739" s="4">
        <v>0.86284722222222221</v>
      </c>
      <c r="AQ739" s="4">
        <v>47.159345000000002</v>
      </c>
      <c r="AR739" s="4">
        <v>-88.489949999999993</v>
      </c>
      <c r="AS739" s="4">
        <v>315.89999999999998</v>
      </c>
      <c r="AT739" s="4">
        <v>0</v>
      </c>
      <c r="AU739" s="4">
        <v>12</v>
      </c>
      <c r="AV739" s="4">
        <v>9</v>
      </c>
      <c r="AW739" s="4" t="s">
        <v>197</v>
      </c>
      <c r="AX739" s="4">
        <v>1.1000000000000001</v>
      </c>
      <c r="AY739" s="4">
        <v>1</v>
      </c>
      <c r="AZ739" s="4">
        <v>1.5</v>
      </c>
      <c r="BA739" s="4">
        <v>14.023</v>
      </c>
      <c r="BB739" s="4">
        <v>22.55</v>
      </c>
      <c r="BC739" s="4">
        <v>1.61</v>
      </c>
      <c r="BD739" s="4">
        <v>8.6609999999999996</v>
      </c>
      <c r="BE739" s="4">
        <v>486.18400000000003</v>
      </c>
      <c r="BF739" s="4">
        <v>513.298</v>
      </c>
      <c r="BG739" s="4">
        <v>1.726</v>
      </c>
      <c r="BH739" s="4">
        <v>0</v>
      </c>
      <c r="BI739" s="4">
        <v>1.726</v>
      </c>
      <c r="BJ739" s="4">
        <v>1.3009999999999999</v>
      </c>
      <c r="BK739" s="4">
        <v>0</v>
      </c>
      <c r="BL739" s="4">
        <v>1.3009999999999999</v>
      </c>
      <c r="BM739" s="4">
        <v>577.30060000000003</v>
      </c>
      <c r="BQ739" s="4">
        <v>3514.739</v>
      </c>
      <c r="BR739" s="4">
        <v>3.6469000000000001E-2</v>
      </c>
      <c r="BS739" s="4">
        <v>-5</v>
      </c>
      <c r="BT739" s="4">
        <v>-9.3733999999999998E-2</v>
      </c>
      <c r="BU739" s="4">
        <v>0.89119999999999999</v>
      </c>
      <c r="BV739" s="4">
        <v>-1.893432</v>
      </c>
    </row>
    <row r="740" spans="1:74" x14ac:dyDescent="0.25">
      <c r="A740" s="4">
        <v>42067</v>
      </c>
      <c r="B740" s="4">
        <v>2.8659722222222225E-2</v>
      </c>
      <c r="C740" s="4">
        <v>1.296</v>
      </c>
      <c r="D740" s="4">
        <v>2.1221000000000001</v>
      </c>
      <c r="E740" s="4">
        <v>21221.38768</v>
      </c>
      <c r="F740" s="4">
        <v>46.9</v>
      </c>
      <c r="G740" s="4">
        <v>-8.4</v>
      </c>
      <c r="H740" s="4">
        <v>46096</v>
      </c>
      <c r="J740" s="4">
        <v>14.61</v>
      </c>
      <c r="K740" s="4">
        <v>0.92330000000000001</v>
      </c>
      <c r="L740" s="4">
        <v>1.1961999999999999</v>
      </c>
      <c r="M740" s="4">
        <v>1.9593</v>
      </c>
      <c r="N740" s="4">
        <v>43.325899999999997</v>
      </c>
      <c r="O740" s="4">
        <v>0</v>
      </c>
      <c r="P740" s="4">
        <v>43.3</v>
      </c>
      <c r="Q740" s="4">
        <v>32.635300000000001</v>
      </c>
      <c r="R740" s="4">
        <v>0</v>
      </c>
      <c r="S740" s="4">
        <v>32.6</v>
      </c>
      <c r="T740" s="4">
        <v>46096</v>
      </c>
      <c r="W740" s="4">
        <v>0</v>
      </c>
      <c r="X740" s="4">
        <v>13.4932</v>
      </c>
      <c r="Y740" s="4">
        <v>12.4</v>
      </c>
      <c r="Z740" s="4">
        <v>852</v>
      </c>
      <c r="AA740" s="4">
        <v>884</v>
      </c>
      <c r="AB740" s="4">
        <v>841</v>
      </c>
      <c r="AC740" s="4">
        <v>62.7</v>
      </c>
      <c r="AD740" s="4">
        <v>5.3</v>
      </c>
      <c r="AE740" s="4">
        <v>0.12</v>
      </c>
      <c r="AF740" s="4">
        <v>981</v>
      </c>
      <c r="AG740" s="4">
        <v>-15</v>
      </c>
      <c r="AH740" s="4">
        <v>13</v>
      </c>
      <c r="AI740" s="4">
        <v>10</v>
      </c>
      <c r="AJ740" s="4">
        <v>191</v>
      </c>
      <c r="AK740" s="4">
        <v>142</v>
      </c>
      <c r="AL740" s="4">
        <v>3.6</v>
      </c>
      <c r="AM740" s="4">
        <v>195</v>
      </c>
      <c r="AN740" s="4" t="s">
        <v>155</v>
      </c>
      <c r="AO740" s="4">
        <v>1</v>
      </c>
      <c r="AP740" s="4">
        <v>0.86285879629629625</v>
      </c>
      <c r="AQ740" s="4">
        <v>47.159345000000002</v>
      </c>
      <c r="AR740" s="4">
        <v>-88.489947999999998</v>
      </c>
      <c r="AS740" s="4">
        <v>315.7</v>
      </c>
      <c r="AT740" s="4">
        <v>0</v>
      </c>
      <c r="AU740" s="4">
        <v>12</v>
      </c>
      <c r="AV740" s="4">
        <v>9</v>
      </c>
      <c r="AW740" s="4" t="s">
        <v>197</v>
      </c>
      <c r="AX740" s="4">
        <v>1.1000000000000001</v>
      </c>
      <c r="AY740" s="4">
        <v>1</v>
      </c>
      <c r="AZ740" s="4">
        <v>1.5</v>
      </c>
      <c r="BA740" s="4">
        <v>14.023</v>
      </c>
      <c r="BB740" s="4">
        <v>23.39</v>
      </c>
      <c r="BC740" s="4">
        <v>1.67</v>
      </c>
      <c r="BD740" s="4">
        <v>8.3109999999999999</v>
      </c>
      <c r="BE740" s="4">
        <v>468.13600000000002</v>
      </c>
      <c r="BF740" s="4">
        <v>488.03500000000003</v>
      </c>
      <c r="BG740" s="4">
        <v>1.776</v>
      </c>
      <c r="BH740" s="4">
        <v>0</v>
      </c>
      <c r="BI740" s="4">
        <v>1.776</v>
      </c>
      <c r="BJ740" s="4">
        <v>1.3380000000000001</v>
      </c>
      <c r="BK740" s="4">
        <v>0</v>
      </c>
      <c r="BL740" s="4">
        <v>1.3380000000000001</v>
      </c>
      <c r="BM740" s="4">
        <v>596.56439999999998</v>
      </c>
      <c r="BQ740" s="4">
        <v>3839.6019999999999</v>
      </c>
      <c r="BR740" s="4">
        <v>3.5000000000000003E-2</v>
      </c>
      <c r="BS740" s="4">
        <v>-5</v>
      </c>
      <c r="BT740" s="4">
        <v>-9.2198000000000002E-2</v>
      </c>
      <c r="BU740" s="4">
        <v>0.85531299999999999</v>
      </c>
      <c r="BV740" s="4">
        <v>-1.862395</v>
      </c>
    </row>
    <row r="741" spans="1:74" x14ac:dyDescent="0.25">
      <c r="A741" s="4">
        <v>42067</v>
      </c>
      <c r="B741" s="4">
        <v>2.8671296296296295E-2</v>
      </c>
      <c r="C741" s="4">
        <v>1.1990000000000001</v>
      </c>
      <c r="D741" s="4">
        <v>1.8986000000000001</v>
      </c>
      <c r="E741" s="4">
        <v>18985.902170000001</v>
      </c>
      <c r="F741" s="4">
        <v>46.6</v>
      </c>
      <c r="G741" s="4">
        <v>-8.4</v>
      </c>
      <c r="H741" s="4">
        <v>46094.400000000001</v>
      </c>
      <c r="J741" s="4">
        <v>15.24</v>
      </c>
      <c r="K741" s="4">
        <v>0.92649999999999999</v>
      </c>
      <c r="L741" s="4">
        <v>1.1109</v>
      </c>
      <c r="M741" s="4">
        <v>1.7589999999999999</v>
      </c>
      <c r="N741" s="4">
        <v>43.174999999999997</v>
      </c>
      <c r="O741" s="4">
        <v>0</v>
      </c>
      <c r="P741" s="4">
        <v>43.2</v>
      </c>
      <c r="Q741" s="4">
        <v>32.514499999999998</v>
      </c>
      <c r="R741" s="4">
        <v>0</v>
      </c>
      <c r="S741" s="4">
        <v>32.5</v>
      </c>
      <c r="T741" s="4">
        <v>46094.400000000001</v>
      </c>
      <c r="W741" s="4">
        <v>0</v>
      </c>
      <c r="X741" s="4">
        <v>14.1174</v>
      </c>
      <c r="Y741" s="4">
        <v>12.5</v>
      </c>
      <c r="Z741" s="4">
        <v>851</v>
      </c>
      <c r="AA741" s="4">
        <v>883</v>
      </c>
      <c r="AB741" s="4">
        <v>841</v>
      </c>
      <c r="AC741" s="4">
        <v>62</v>
      </c>
      <c r="AD741" s="4">
        <v>5.24</v>
      </c>
      <c r="AE741" s="4">
        <v>0.12</v>
      </c>
      <c r="AF741" s="4">
        <v>981</v>
      </c>
      <c r="AG741" s="4">
        <v>-15</v>
      </c>
      <c r="AH741" s="4">
        <v>13</v>
      </c>
      <c r="AI741" s="4">
        <v>10</v>
      </c>
      <c r="AJ741" s="4">
        <v>191</v>
      </c>
      <c r="AK741" s="4">
        <v>142</v>
      </c>
      <c r="AL741" s="4">
        <v>3.6</v>
      </c>
      <c r="AM741" s="4">
        <v>195</v>
      </c>
      <c r="AN741" s="4" t="s">
        <v>155</v>
      </c>
      <c r="AO741" s="4">
        <v>1</v>
      </c>
      <c r="AP741" s="4">
        <v>0.8628703703703704</v>
      </c>
      <c r="AQ741" s="4">
        <v>47.159345000000002</v>
      </c>
      <c r="AR741" s="4">
        <v>-88.489945000000006</v>
      </c>
      <c r="AS741" s="4">
        <v>315.5</v>
      </c>
      <c r="AT741" s="4">
        <v>0</v>
      </c>
      <c r="AU741" s="4">
        <v>12</v>
      </c>
      <c r="AV741" s="4">
        <v>8</v>
      </c>
      <c r="AW741" s="4" t="s">
        <v>207</v>
      </c>
      <c r="AX741" s="4">
        <v>1.1000000000000001</v>
      </c>
      <c r="AY741" s="4">
        <v>1</v>
      </c>
      <c r="AZ741" s="4">
        <v>1.5</v>
      </c>
      <c r="BA741" s="4">
        <v>14.023</v>
      </c>
      <c r="BB741" s="4">
        <v>24.4</v>
      </c>
      <c r="BC741" s="4">
        <v>1.74</v>
      </c>
      <c r="BD741" s="4">
        <v>7.9329999999999998</v>
      </c>
      <c r="BE741" s="4">
        <v>451.44400000000002</v>
      </c>
      <c r="BF741" s="4">
        <v>454.98599999999999</v>
      </c>
      <c r="BG741" s="4">
        <v>1.837</v>
      </c>
      <c r="BH741" s="4">
        <v>0</v>
      </c>
      <c r="BI741" s="4">
        <v>1.837</v>
      </c>
      <c r="BJ741" s="4">
        <v>1.3839999999999999</v>
      </c>
      <c r="BK741" s="4">
        <v>0</v>
      </c>
      <c r="BL741" s="4">
        <v>1.3839999999999999</v>
      </c>
      <c r="BM741" s="4">
        <v>619.45799999999997</v>
      </c>
      <c r="BQ741" s="4">
        <v>4171.5379999999996</v>
      </c>
      <c r="BR741" s="4">
        <v>3.4726E-2</v>
      </c>
      <c r="BS741" s="4">
        <v>-5</v>
      </c>
      <c r="BT741" s="4">
        <v>-9.0273999999999993E-2</v>
      </c>
      <c r="BU741" s="4">
        <v>0.84862400000000004</v>
      </c>
      <c r="BV741" s="4">
        <v>-1.823529</v>
      </c>
    </row>
    <row r="742" spans="1:74" x14ac:dyDescent="0.25">
      <c r="A742" s="4">
        <v>42067</v>
      </c>
      <c r="B742" s="4">
        <v>2.8682870370370372E-2</v>
      </c>
      <c r="C742" s="4">
        <v>0.95099999999999996</v>
      </c>
      <c r="D742" s="4">
        <v>1.6017999999999999</v>
      </c>
      <c r="E742" s="4">
        <v>16017.77202</v>
      </c>
      <c r="F742" s="4">
        <v>45.9</v>
      </c>
      <c r="G742" s="4">
        <v>-8.4</v>
      </c>
      <c r="H742" s="4">
        <v>46097.1</v>
      </c>
      <c r="J742" s="4">
        <v>15.76</v>
      </c>
      <c r="K742" s="4">
        <v>0.93200000000000005</v>
      </c>
      <c r="L742" s="4">
        <v>0.88639999999999997</v>
      </c>
      <c r="M742" s="4">
        <v>1.4927999999999999</v>
      </c>
      <c r="N742" s="4">
        <v>42.819000000000003</v>
      </c>
      <c r="O742" s="4">
        <v>0</v>
      </c>
      <c r="P742" s="4">
        <v>42.8</v>
      </c>
      <c r="Q742" s="4">
        <v>32.246400000000001</v>
      </c>
      <c r="R742" s="4">
        <v>0</v>
      </c>
      <c r="S742" s="4">
        <v>32.200000000000003</v>
      </c>
      <c r="T742" s="4">
        <v>46097.1</v>
      </c>
      <c r="W742" s="4">
        <v>0</v>
      </c>
      <c r="X742" s="4">
        <v>14.683999999999999</v>
      </c>
      <c r="Y742" s="4">
        <v>12.4</v>
      </c>
      <c r="Z742" s="4">
        <v>852</v>
      </c>
      <c r="AA742" s="4">
        <v>883</v>
      </c>
      <c r="AB742" s="4">
        <v>842</v>
      </c>
      <c r="AC742" s="4">
        <v>62</v>
      </c>
      <c r="AD742" s="4">
        <v>5.24</v>
      </c>
      <c r="AE742" s="4">
        <v>0.12</v>
      </c>
      <c r="AF742" s="4">
        <v>981</v>
      </c>
      <c r="AG742" s="4">
        <v>-15</v>
      </c>
      <c r="AH742" s="4">
        <v>12.727273</v>
      </c>
      <c r="AI742" s="4">
        <v>10</v>
      </c>
      <c r="AJ742" s="4">
        <v>191</v>
      </c>
      <c r="AK742" s="4">
        <v>141.69999999999999</v>
      </c>
      <c r="AL742" s="4">
        <v>3.9</v>
      </c>
      <c r="AM742" s="4">
        <v>195</v>
      </c>
      <c r="AN742" s="4" t="s">
        <v>155</v>
      </c>
      <c r="AO742" s="4">
        <v>1</v>
      </c>
      <c r="AP742" s="4">
        <v>0.86288194444444455</v>
      </c>
      <c r="AQ742" s="4">
        <v>47.159343</v>
      </c>
      <c r="AR742" s="4">
        <v>-88.489941999999999</v>
      </c>
      <c r="AS742" s="4">
        <v>315.39999999999998</v>
      </c>
      <c r="AT742" s="4">
        <v>0</v>
      </c>
      <c r="AU742" s="4">
        <v>12</v>
      </c>
      <c r="AV742" s="4">
        <v>8</v>
      </c>
      <c r="AW742" s="4" t="s">
        <v>207</v>
      </c>
      <c r="AX742" s="4">
        <v>1.1000000000000001</v>
      </c>
      <c r="AY742" s="4">
        <v>1</v>
      </c>
      <c r="AZ742" s="4">
        <v>1.5</v>
      </c>
      <c r="BA742" s="4">
        <v>14.023</v>
      </c>
      <c r="BB742" s="4">
        <v>26.28</v>
      </c>
      <c r="BC742" s="4">
        <v>1.87</v>
      </c>
      <c r="BD742" s="4">
        <v>7.3</v>
      </c>
      <c r="BE742" s="4">
        <v>385.65100000000001</v>
      </c>
      <c r="BF742" s="4">
        <v>413.37299999999999</v>
      </c>
      <c r="BG742" s="4">
        <v>1.9510000000000001</v>
      </c>
      <c r="BH742" s="4">
        <v>0</v>
      </c>
      <c r="BI742" s="4">
        <v>1.9510000000000001</v>
      </c>
      <c r="BJ742" s="4">
        <v>1.4690000000000001</v>
      </c>
      <c r="BK742" s="4">
        <v>0</v>
      </c>
      <c r="BL742" s="4">
        <v>1.4690000000000001</v>
      </c>
      <c r="BM742" s="4">
        <v>663.2192</v>
      </c>
      <c r="BQ742" s="4">
        <v>4645.2269999999999</v>
      </c>
      <c r="BR742" s="4">
        <v>3.3727E-2</v>
      </c>
      <c r="BS742" s="4">
        <v>-5</v>
      </c>
      <c r="BT742" s="4">
        <v>-9.0999999999999998E-2</v>
      </c>
      <c r="BU742" s="4">
        <v>0.82421</v>
      </c>
      <c r="BV742" s="4">
        <v>-1.8382000000000001</v>
      </c>
    </row>
    <row r="743" spans="1:74" x14ac:dyDescent="0.25">
      <c r="A743" s="4">
        <v>42067</v>
      </c>
      <c r="B743" s="4">
        <v>2.8694444444444443E-2</v>
      </c>
      <c r="C743" s="4">
        <v>0.76100000000000001</v>
      </c>
      <c r="D743" s="4">
        <v>1.0853999999999999</v>
      </c>
      <c r="E743" s="4">
        <v>10853.696029999999</v>
      </c>
      <c r="F743" s="4">
        <v>45.9</v>
      </c>
      <c r="G743" s="4">
        <v>-8.4</v>
      </c>
      <c r="H743" s="4">
        <v>46095.6</v>
      </c>
      <c r="J743" s="4">
        <v>16.170000000000002</v>
      </c>
      <c r="K743" s="4">
        <v>0.93910000000000005</v>
      </c>
      <c r="L743" s="4">
        <v>0.71430000000000005</v>
      </c>
      <c r="M743" s="4">
        <v>1.0193000000000001</v>
      </c>
      <c r="N743" s="4">
        <v>43.106299999999997</v>
      </c>
      <c r="O743" s="4">
        <v>0</v>
      </c>
      <c r="P743" s="4">
        <v>43.1</v>
      </c>
      <c r="Q743" s="4">
        <v>32.462800000000001</v>
      </c>
      <c r="R743" s="4">
        <v>0</v>
      </c>
      <c r="S743" s="4">
        <v>32.5</v>
      </c>
      <c r="T743" s="4">
        <v>46095.6</v>
      </c>
      <c r="W743" s="4">
        <v>0</v>
      </c>
      <c r="X743" s="4">
        <v>15.189399999999999</v>
      </c>
      <c r="Y743" s="4">
        <v>12.4</v>
      </c>
      <c r="Z743" s="4">
        <v>852</v>
      </c>
      <c r="AA743" s="4">
        <v>884</v>
      </c>
      <c r="AB743" s="4">
        <v>842</v>
      </c>
      <c r="AC743" s="4">
        <v>62</v>
      </c>
      <c r="AD743" s="4">
        <v>5.24</v>
      </c>
      <c r="AE743" s="4">
        <v>0.12</v>
      </c>
      <c r="AF743" s="4">
        <v>981</v>
      </c>
      <c r="AG743" s="4">
        <v>-15</v>
      </c>
      <c r="AH743" s="4">
        <v>12.271728</v>
      </c>
      <c r="AI743" s="4">
        <v>10</v>
      </c>
      <c r="AJ743" s="4">
        <v>191</v>
      </c>
      <c r="AK743" s="4">
        <v>141.30000000000001</v>
      </c>
      <c r="AL743" s="4">
        <v>3.8</v>
      </c>
      <c r="AM743" s="4">
        <v>195</v>
      </c>
      <c r="AN743" s="4" t="s">
        <v>155</v>
      </c>
      <c r="AO743" s="4">
        <v>1</v>
      </c>
      <c r="AP743" s="4">
        <v>0.86289351851851848</v>
      </c>
      <c r="AQ743" s="4">
        <v>47.159343</v>
      </c>
      <c r="AR743" s="4">
        <v>-88.489937999999995</v>
      </c>
      <c r="AS743" s="4">
        <v>315.10000000000002</v>
      </c>
      <c r="AT743" s="4">
        <v>0</v>
      </c>
      <c r="AU743" s="4">
        <v>12</v>
      </c>
      <c r="AV743" s="4">
        <v>8</v>
      </c>
      <c r="AW743" s="4" t="s">
        <v>207</v>
      </c>
      <c r="AX743" s="4">
        <v>1.1849000000000001</v>
      </c>
      <c r="AY743" s="4">
        <v>1</v>
      </c>
      <c r="AZ743" s="4">
        <v>1.5849</v>
      </c>
      <c r="BA743" s="4">
        <v>14.023</v>
      </c>
      <c r="BB743" s="4">
        <v>29.27</v>
      </c>
      <c r="BC743" s="4">
        <v>2.09</v>
      </c>
      <c r="BD743" s="4">
        <v>6.4809999999999999</v>
      </c>
      <c r="BE743" s="4">
        <v>342.62599999999998</v>
      </c>
      <c r="BF743" s="4">
        <v>311.17599999999999</v>
      </c>
      <c r="BG743" s="4">
        <v>2.165</v>
      </c>
      <c r="BH743" s="4">
        <v>0</v>
      </c>
      <c r="BI743" s="4">
        <v>2.165</v>
      </c>
      <c r="BJ743" s="4">
        <v>1.631</v>
      </c>
      <c r="BK743" s="4">
        <v>0</v>
      </c>
      <c r="BL743" s="4">
        <v>1.631</v>
      </c>
      <c r="BM743" s="4">
        <v>731.14459999999997</v>
      </c>
      <c r="BQ743" s="4">
        <v>5297.4040000000005</v>
      </c>
      <c r="BR743" s="4">
        <v>3.3543000000000003E-2</v>
      </c>
      <c r="BS743" s="4">
        <v>-5</v>
      </c>
      <c r="BT743" s="4">
        <v>-9.0728000000000003E-2</v>
      </c>
      <c r="BU743" s="4">
        <v>0.81971899999999998</v>
      </c>
      <c r="BV743" s="4">
        <v>-1.832711</v>
      </c>
    </row>
    <row r="744" spans="1:74" x14ac:dyDescent="0.25">
      <c r="A744" s="4">
        <v>42067</v>
      </c>
      <c r="B744" s="4">
        <v>2.870601851851852E-2</v>
      </c>
      <c r="C744" s="4">
        <v>0.68899999999999995</v>
      </c>
      <c r="D744" s="4">
        <v>1.0548</v>
      </c>
      <c r="E744" s="4">
        <v>10548.45962</v>
      </c>
      <c r="F744" s="4">
        <v>45.9</v>
      </c>
      <c r="G744" s="4">
        <v>-8.4</v>
      </c>
      <c r="H744" s="4">
        <v>46098.2</v>
      </c>
      <c r="J744" s="4">
        <v>16.53</v>
      </c>
      <c r="K744" s="4">
        <v>0.94020000000000004</v>
      </c>
      <c r="L744" s="4">
        <v>0.64759999999999995</v>
      </c>
      <c r="M744" s="4">
        <v>0.99170000000000003</v>
      </c>
      <c r="N744" s="4">
        <v>43.153700000000001</v>
      </c>
      <c r="O744" s="4">
        <v>0</v>
      </c>
      <c r="P744" s="4">
        <v>43.2</v>
      </c>
      <c r="Q744" s="4">
        <v>32.4985</v>
      </c>
      <c r="R744" s="4">
        <v>0</v>
      </c>
      <c r="S744" s="4">
        <v>32.5</v>
      </c>
      <c r="T744" s="4">
        <v>46098.2</v>
      </c>
      <c r="W744" s="4">
        <v>0</v>
      </c>
      <c r="X744" s="4">
        <v>15.5412</v>
      </c>
      <c r="Y744" s="4">
        <v>12.4</v>
      </c>
      <c r="Z744" s="4">
        <v>852</v>
      </c>
      <c r="AA744" s="4">
        <v>883</v>
      </c>
      <c r="AB744" s="4">
        <v>842</v>
      </c>
      <c r="AC744" s="4">
        <v>62</v>
      </c>
      <c r="AD744" s="4">
        <v>5.24</v>
      </c>
      <c r="AE744" s="4">
        <v>0.12</v>
      </c>
      <c r="AF744" s="4">
        <v>981</v>
      </c>
      <c r="AG744" s="4">
        <v>-15</v>
      </c>
      <c r="AH744" s="4">
        <v>13</v>
      </c>
      <c r="AI744" s="4">
        <v>10</v>
      </c>
      <c r="AJ744" s="4">
        <v>191</v>
      </c>
      <c r="AK744" s="4">
        <v>141.69999999999999</v>
      </c>
      <c r="AL744" s="4">
        <v>4</v>
      </c>
      <c r="AM744" s="4">
        <v>195</v>
      </c>
      <c r="AN744" s="4" t="s">
        <v>155</v>
      </c>
      <c r="AO744" s="4">
        <v>1</v>
      </c>
      <c r="AP744" s="4">
        <v>0.86291666666666667</v>
      </c>
      <c r="AQ744" s="4">
        <v>47.159342000000002</v>
      </c>
      <c r="AR744" s="4">
        <v>-88.489935000000003</v>
      </c>
      <c r="AS744" s="4">
        <v>314.8</v>
      </c>
      <c r="AT744" s="4">
        <v>0</v>
      </c>
      <c r="AU744" s="4">
        <v>12</v>
      </c>
      <c r="AV744" s="4">
        <v>8</v>
      </c>
      <c r="AW744" s="4" t="s">
        <v>207</v>
      </c>
      <c r="AX744" s="4">
        <v>1.2</v>
      </c>
      <c r="AY744" s="4">
        <v>1.0849</v>
      </c>
      <c r="AZ744" s="4">
        <v>1.6849000000000001</v>
      </c>
      <c r="BA744" s="4">
        <v>14.023</v>
      </c>
      <c r="BB744" s="4">
        <v>29.73</v>
      </c>
      <c r="BC744" s="4">
        <v>2.12</v>
      </c>
      <c r="BD744" s="4">
        <v>6.3639999999999999</v>
      </c>
      <c r="BE744" s="4">
        <v>315.31099999999998</v>
      </c>
      <c r="BF744" s="4">
        <v>307.34500000000003</v>
      </c>
      <c r="BG744" s="4">
        <v>2.2000000000000002</v>
      </c>
      <c r="BH744" s="4">
        <v>0</v>
      </c>
      <c r="BI744" s="4">
        <v>2.2000000000000002</v>
      </c>
      <c r="BJ744" s="4">
        <v>1.657</v>
      </c>
      <c r="BK744" s="4">
        <v>0</v>
      </c>
      <c r="BL744" s="4">
        <v>1.657</v>
      </c>
      <c r="BM744" s="4">
        <v>742.2645</v>
      </c>
      <c r="BQ744" s="4">
        <v>5502.2039999999997</v>
      </c>
      <c r="BR744" s="4">
        <v>3.5270000000000003E-2</v>
      </c>
      <c r="BS744" s="4">
        <v>-5</v>
      </c>
      <c r="BT744" s="4">
        <v>-0.09</v>
      </c>
      <c r="BU744" s="4">
        <v>0.86192199999999997</v>
      </c>
      <c r="BV744" s="4">
        <v>-1.8180000000000001</v>
      </c>
    </row>
    <row r="745" spans="1:74" x14ac:dyDescent="0.25">
      <c r="A745" s="4">
        <v>42067</v>
      </c>
      <c r="B745" s="4">
        <v>2.871759259259259E-2</v>
      </c>
      <c r="C745" s="4">
        <v>0.70599999999999996</v>
      </c>
      <c r="D745" s="4">
        <v>1.0894999999999999</v>
      </c>
      <c r="E745" s="4">
        <v>10895.2381</v>
      </c>
      <c r="F745" s="4">
        <v>45.9</v>
      </c>
      <c r="G745" s="4">
        <v>-8.4</v>
      </c>
      <c r="H745" s="4">
        <v>46095.7</v>
      </c>
      <c r="J745" s="4">
        <v>16.97</v>
      </c>
      <c r="K745" s="4">
        <v>0.93969999999999998</v>
      </c>
      <c r="L745" s="4">
        <v>0.66310000000000002</v>
      </c>
      <c r="M745" s="4">
        <v>1.0239</v>
      </c>
      <c r="N745" s="4">
        <v>43.133400000000002</v>
      </c>
      <c r="O745" s="4">
        <v>0</v>
      </c>
      <c r="P745" s="4">
        <v>43.1</v>
      </c>
      <c r="Q745" s="4">
        <v>32.483199999999997</v>
      </c>
      <c r="R745" s="4">
        <v>0</v>
      </c>
      <c r="S745" s="4">
        <v>32.5</v>
      </c>
      <c r="T745" s="4">
        <v>46095.7</v>
      </c>
      <c r="W745" s="4">
        <v>0</v>
      </c>
      <c r="X745" s="4">
        <v>15.9476</v>
      </c>
      <c r="Y745" s="4">
        <v>12.4</v>
      </c>
      <c r="Z745" s="4">
        <v>852</v>
      </c>
      <c r="AA745" s="4">
        <v>883</v>
      </c>
      <c r="AB745" s="4">
        <v>841</v>
      </c>
      <c r="AC745" s="4">
        <v>62</v>
      </c>
      <c r="AD745" s="4">
        <v>5.24</v>
      </c>
      <c r="AE745" s="4">
        <v>0.12</v>
      </c>
      <c r="AF745" s="4">
        <v>981</v>
      </c>
      <c r="AG745" s="4">
        <v>-15</v>
      </c>
      <c r="AH745" s="4">
        <v>13</v>
      </c>
      <c r="AI745" s="4">
        <v>10</v>
      </c>
      <c r="AJ745" s="4">
        <v>191</v>
      </c>
      <c r="AK745" s="4">
        <v>141</v>
      </c>
      <c r="AL745" s="4">
        <v>4.2</v>
      </c>
      <c r="AM745" s="4">
        <v>195</v>
      </c>
      <c r="AN745" s="4" t="s">
        <v>155</v>
      </c>
      <c r="AO745" s="4">
        <v>1</v>
      </c>
      <c r="AP745" s="4">
        <v>0.8629282407407407</v>
      </c>
      <c r="AQ745" s="4">
        <v>47.159342000000002</v>
      </c>
      <c r="AR745" s="4">
        <v>-88.489931999999996</v>
      </c>
      <c r="AS745" s="4">
        <v>314.60000000000002</v>
      </c>
      <c r="AT745" s="4">
        <v>0</v>
      </c>
      <c r="AU745" s="4">
        <v>12</v>
      </c>
      <c r="AV745" s="4">
        <v>8</v>
      </c>
      <c r="AW745" s="4" t="s">
        <v>207</v>
      </c>
      <c r="AX745" s="4">
        <v>1.2</v>
      </c>
      <c r="AY745" s="4">
        <v>1.2698</v>
      </c>
      <c r="AZ745" s="4">
        <v>1.7848999999999999</v>
      </c>
      <c r="BA745" s="4">
        <v>14.023</v>
      </c>
      <c r="BB745" s="4">
        <v>29.49</v>
      </c>
      <c r="BC745" s="4">
        <v>2.1</v>
      </c>
      <c r="BD745" s="4">
        <v>6.4139999999999997</v>
      </c>
      <c r="BE745" s="4">
        <v>320.43700000000001</v>
      </c>
      <c r="BF745" s="4">
        <v>314.89400000000001</v>
      </c>
      <c r="BG745" s="4">
        <v>2.1829999999999998</v>
      </c>
      <c r="BH745" s="4">
        <v>0</v>
      </c>
      <c r="BI745" s="4">
        <v>2.1829999999999998</v>
      </c>
      <c r="BJ745" s="4">
        <v>1.6439999999999999</v>
      </c>
      <c r="BK745" s="4">
        <v>0</v>
      </c>
      <c r="BL745" s="4">
        <v>1.6439999999999999</v>
      </c>
      <c r="BM745" s="4">
        <v>736.59770000000003</v>
      </c>
      <c r="BQ745" s="4">
        <v>5603.2820000000002</v>
      </c>
      <c r="BR745" s="4">
        <v>3.5194000000000003E-2</v>
      </c>
      <c r="BS745" s="4">
        <v>-5</v>
      </c>
      <c r="BT745" s="4">
        <v>-8.9193999999999996E-2</v>
      </c>
      <c r="BU745" s="4">
        <v>0.86004899999999995</v>
      </c>
      <c r="BV745" s="4">
        <v>-1.801715</v>
      </c>
    </row>
    <row r="746" spans="1:74" x14ac:dyDescent="0.25">
      <c r="A746" s="4">
        <v>42067</v>
      </c>
      <c r="B746" s="4">
        <v>2.8729166666666667E-2</v>
      </c>
      <c r="C746" s="4">
        <v>0.72599999999999998</v>
      </c>
      <c r="D746" s="4">
        <v>1.1317999999999999</v>
      </c>
      <c r="E746" s="4">
        <v>11317.551020000001</v>
      </c>
      <c r="F746" s="4">
        <v>45.8</v>
      </c>
      <c r="G746" s="4">
        <v>-8.3000000000000007</v>
      </c>
      <c r="H746" s="4">
        <v>46094.5</v>
      </c>
      <c r="J746" s="4">
        <v>17.559999999999999</v>
      </c>
      <c r="K746" s="4">
        <v>0.93910000000000005</v>
      </c>
      <c r="L746" s="4">
        <v>0.68210000000000004</v>
      </c>
      <c r="M746" s="4">
        <v>1.0628</v>
      </c>
      <c r="N746" s="4">
        <v>43.009099999999997</v>
      </c>
      <c r="O746" s="4">
        <v>0</v>
      </c>
      <c r="P746" s="4">
        <v>43</v>
      </c>
      <c r="Q746" s="4">
        <v>32.389600000000002</v>
      </c>
      <c r="R746" s="4">
        <v>0</v>
      </c>
      <c r="S746" s="4">
        <v>32.4</v>
      </c>
      <c r="T746" s="4">
        <v>46094.5</v>
      </c>
      <c r="W746" s="4">
        <v>0</v>
      </c>
      <c r="X746" s="4">
        <v>16.490500000000001</v>
      </c>
      <c r="Y746" s="4">
        <v>12.4</v>
      </c>
      <c r="Z746" s="4">
        <v>851</v>
      </c>
      <c r="AA746" s="4">
        <v>883</v>
      </c>
      <c r="AB746" s="4">
        <v>841</v>
      </c>
      <c r="AC746" s="4">
        <v>62</v>
      </c>
      <c r="AD746" s="4">
        <v>5.24</v>
      </c>
      <c r="AE746" s="4">
        <v>0.12</v>
      </c>
      <c r="AF746" s="4">
        <v>981</v>
      </c>
      <c r="AG746" s="4">
        <v>-15</v>
      </c>
      <c r="AH746" s="4">
        <v>12.732267999999999</v>
      </c>
      <c r="AI746" s="4">
        <v>10</v>
      </c>
      <c r="AJ746" s="4">
        <v>191.3</v>
      </c>
      <c r="AK746" s="4">
        <v>141</v>
      </c>
      <c r="AL746" s="4">
        <v>4.0999999999999996</v>
      </c>
      <c r="AM746" s="4">
        <v>195</v>
      </c>
      <c r="AN746" s="4" t="s">
        <v>155</v>
      </c>
      <c r="AO746" s="4">
        <v>1</v>
      </c>
      <c r="AP746" s="4">
        <v>0.86293981481481474</v>
      </c>
      <c r="AQ746" s="4">
        <v>47.159342000000002</v>
      </c>
      <c r="AR746" s="4">
        <v>-88.489929000000004</v>
      </c>
      <c r="AS746" s="4">
        <v>314.39999999999998</v>
      </c>
      <c r="AT746" s="4">
        <v>0</v>
      </c>
      <c r="AU746" s="4">
        <v>12</v>
      </c>
      <c r="AV746" s="4">
        <v>8</v>
      </c>
      <c r="AW746" s="4" t="s">
        <v>207</v>
      </c>
      <c r="AX746" s="4">
        <v>1.1151</v>
      </c>
      <c r="AY746" s="4">
        <v>1.3849</v>
      </c>
      <c r="AZ746" s="4">
        <v>1.8849</v>
      </c>
      <c r="BA746" s="4">
        <v>14.023</v>
      </c>
      <c r="BB746" s="4">
        <v>29.19</v>
      </c>
      <c r="BC746" s="4">
        <v>2.08</v>
      </c>
      <c r="BD746" s="4">
        <v>6.4889999999999999</v>
      </c>
      <c r="BE746" s="4">
        <v>326.59399999999999</v>
      </c>
      <c r="BF746" s="4">
        <v>323.87700000000001</v>
      </c>
      <c r="BG746" s="4">
        <v>2.157</v>
      </c>
      <c r="BH746" s="4">
        <v>0</v>
      </c>
      <c r="BI746" s="4">
        <v>2.157</v>
      </c>
      <c r="BJ746" s="4">
        <v>1.6240000000000001</v>
      </c>
      <c r="BK746" s="4">
        <v>0</v>
      </c>
      <c r="BL746" s="4">
        <v>1.6240000000000001</v>
      </c>
      <c r="BM746" s="4">
        <v>729.83510000000001</v>
      </c>
      <c r="BQ746" s="4">
        <v>5741.0159999999996</v>
      </c>
      <c r="BR746" s="4">
        <v>3.2731999999999997E-2</v>
      </c>
      <c r="BS746" s="4">
        <v>-5</v>
      </c>
      <c r="BT746" s="4">
        <v>-8.7267999999999998E-2</v>
      </c>
      <c r="BU746" s="4">
        <v>0.79989500000000002</v>
      </c>
      <c r="BV746" s="4">
        <v>-1.7628079999999999</v>
      </c>
    </row>
    <row r="747" spans="1:74" x14ac:dyDescent="0.25">
      <c r="A747" s="4">
        <v>42067</v>
      </c>
      <c r="B747" s="4">
        <v>2.8740740740740737E-2</v>
      </c>
      <c r="C747" s="4">
        <v>0.78600000000000003</v>
      </c>
      <c r="D747" s="4">
        <v>1.1574</v>
      </c>
      <c r="E747" s="4">
        <v>11574.091270000001</v>
      </c>
      <c r="F747" s="4">
        <v>45.8</v>
      </c>
      <c r="G747" s="4">
        <v>-8.3000000000000007</v>
      </c>
      <c r="H747" s="4">
        <v>46095.4</v>
      </c>
      <c r="J747" s="4">
        <v>18.07</v>
      </c>
      <c r="K747" s="4">
        <v>0.93810000000000004</v>
      </c>
      <c r="L747" s="4">
        <v>0.73729999999999996</v>
      </c>
      <c r="M747" s="4">
        <v>1.0858000000000001</v>
      </c>
      <c r="N747" s="4">
        <v>42.965699999999998</v>
      </c>
      <c r="O747" s="4">
        <v>0</v>
      </c>
      <c r="P747" s="4">
        <v>43</v>
      </c>
      <c r="Q747" s="4">
        <v>32.356900000000003</v>
      </c>
      <c r="R747" s="4">
        <v>0</v>
      </c>
      <c r="S747" s="4">
        <v>32.4</v>
      </c>
      <c r="T747" s="4">
        <v>46095.428399999997</v>
      </c>
      <c r="W747" s="4">
        <v>0</v>
      </c>
      <c r="X747" s="4">
        <v>16.949100000000001</v>
      </c>
      <c r="Y747" s="4">
        <v>12.4</v>
      </c>
      <c r="Z747" s="4">
        <v>851</v>
      </c>
      <c r="AA747" s="4">
        <v>884</v>
      </c>
      <c r="AB747" s="4">
        <v>841</v>
      </c>
      <c r="AC747" s="4">
        <v>62</v>
      </c>
      <c r="AD747" s="4">
        <v>5.24</v>
      </c>
      <c r="AE747" s="4">
        <v>0.12</v>
      </c>
      <c r="AF747" s="4">
        <v>981</v>
      </c>
      <c r="AG747" s="4">
        <v>-15</v>
      </c>
      <c r="AH747" s="4">
        <v>11.733267</v>
      </c>
      <c r="AI747" s="4">
        <v>10</v>
      </c>
      <c r="AJ747" s="4">
        <v>192</v>
      </c>
      <c r="AK747" s="4">
        <v>141</v>
      </c>
      <c r="AL747" s="4">
        <v>3.7</v>
      </c>
      <c r="AM747" s="4">
        <v>195</v>
      </c>
      <c r="AN747" s="4" t="s">
        <v>155</v>
      </c>
      <c r="AO747" s="4">
        <v>1</v>
      </c>
      <c r="AP747" s="4">
        <v>0.86295138888888889</v>
      </c>
      <c r="AQ747" s="4">
        <v>47.15934</v>
      </c>
      <c r="AR747" s="4">
        <v>-88.489926999999994</v>
      </c>
      <c r="AS747" s="4">
        <v>314.2</v>
      </c>
      <c r="AT747" s="4">
        <v>0</v>
      </c>
      <c r="AU747" s="4">
        <v>12</v>
      </c>
      <c r="AV747" s="4">
        <v>8</v>
      </c>
      <c r="AW747" s="4" t="s">
        <v>207</v>
      </c>
      <c r="AX747" s="4">
        <v>1.1000000000000001</v>
      </c>
      <c r="AY747" s="4">
        <v>1.4849000000000001</v>
      </c>
      <c r="AZ747" s="4">
        <v>1.9</v>
      </c>
      <c r="BA747" s="4">
        <v>14.023</v>
      </c>
      <c r="BB747" s="4">
        <v>28.82</v>
      </c>
      <c r="BC747" s="4">
        <v>2.06</v>
      </c>
      <c r="BD747" s="4">
        <v>6.5970000000000004</v>
      </c>
      <c r="BE747" s="4">
        <v>348.68</v>
      </c>
      <c r="BF747" s="4">
        <v>326.834</v>
      </c>
      <c r="BG747" s="4">
        <v>2.1280000000000001</v>
      </c>
      <c r="BH747" s="4">
        <v>0</v>
      </c>
      <c r="BI747" s="4">
        <v>2.1280000000000001</v>
      </c>
      <c r="BJ747" s="4">
        <v>1.603</v>
      </c>
      <c r="BK747" s="4">
        <v>0</v>
      </c>
      <c r="BL747" s="4">
        <v>1.603</v>
      </c>
      <c r="BM747" s="4">
        <v>720.91700000000003</v>
      </c>
      <c r="BQ747" s="4">
        <v>5828.4549999999999</v>
      </c>
      <c r="BR747" s="4">
        <v>3.2000000000000001E-2</v>
      </c>
      <c r="BS747" s="4">
        <v>-5</v>
      </c>
      <c r="BT747" s="4">
        <v>-8.8266999999999998E-2</v>
      </c>
      <c r="BU747" s="4">
        <v>0.78200000000000003</v>
      </c>
      <c r="BV747" s="4">
        <v>-1.782988</v>
      </c>
    </row>
    <row r="748" spans="1:74" x14ac:dyDescent="0.25">
      <c r="A748" s="4">
        <v>42067</v>
      </c>
      <c r="B748" s="4">
        <v>2.8752314814814817E-2</v>
      </c>
      <c r="C748" s="4">
        <v>0.76600000000000001</v>
      </c>
      <c r="D748" s="4">
        <v>1.1580999999999999</v>
      </c>
      <c r="E748" s="4">
        <v>11580.81667</v>
      </c>
      <c r="F748" s="4">
        <v>45.8</v>
      </c>
      <c r="G748" s="4">
        <v>-8.3000000000000007</v>
      </c>
      <c r="H748" s="4">
        <v>46091.1</v>
      </c>
      <c r="J748" s="4">
        <v>18.329999999999998</v>
      </c>
      <c r="K748" s="4">
        <v>0.93840000000000001</v>
      </c>
      <c r="L748" s="4">
        <v>0.71899999999999997</v>
      </c>
      <c r="M748" s="4">
        <v>1.0867</v>
      </c>
      <c r="N748" s="4">
        <v>42.976799999999997</v>
      </c>
      <c r="O748" s="4">
        <v>0</v>
      </c>
      <c r="P748" s="4">
        <v>43</v>
      </c>
      <c r="Q748" s="4">
        <v>32.365200000000002</v>
      </c>
      <c r="R748" s="4">
        <v>0</v>
      </c>
      <c r="S748" s="4">
        <v>32.4</v>
      </c>
      <c r="T748" s="4">
        <v>46091.1</v>
      </c>
      <c r="W748" s="4">
        <v>0</v>
      </c>
      <c r="X748" s="4">
        <v>17.1996</v>
      </c>
      <c r="Y748" s="4">
        <v>12.5</v>
      </c>
      <c r="Z748" s="4">
        <v>852</v>
      </c>
      <c r="AA748" s="4">
        <v>883</v>
      </c>
      <c r="AB748" s="4">
        <v>841</v>
      </c>
      <c r="AC748" s="4">
        <v>62</v>
      </c>
      <c r="AD748" s="4">
        <v>5.24</v>
      </c>
      <c r="AE748" s="4">
        <v>0.12</v>
      </c>
      <c r="AF748" s="4">
        <v>981</v>
      </c>
      <c r="AG748" s="4">
        <v>-15</v>
      </c>
      <c r="AH748" s="4">
        <v>11</v>
      </c>
      <c r="AI748" s="4">
        <v>10</v>
      </c>
      <c r="AJ748" s="4">
        <v>192</v>
      </c>
      <c r="AK748" s="4">
        <v>141</v>
      </c>
      <c r="AL748" s="4">
        <v>3.9</v>
      </c>
      <c r="AM748" s="4">
        <v>195</v>
      </c>
      <c r="AN748" s="4" t="s">
        <v>155</v>
      </c>
      <c r="AO748" s="4">
        <v>1</v>
      </c>
      <c r="AP748" s="4">
        <v>0.86296296296296304</v>
      </c>
      <c r="AQ748" s="4">
        <v>47.15934</v>
      </c>
      <c r="AR748" s="4">
        <v>-88.489924000000002</v>
      </c>
      <c r="AS748" s="4">
        <v>314.10000000000002</v>
      </c>
      <c r="AT748" s="4">
        <v>0</v>
      </c>
      <c r="AU748" s="4">
        <v>12</v>
      </c>
      <c r="AV748" s="4">
        <v>8</v>
      </c>
      <c r="AW748" s="4" t="s">
        <v>207</v>
      </c>
      <c r="AX748" s="4">
        <v>1.1000000000000001</v>
      </c>
      <c r="AY748" s="4">
        <v>1.5</v>
      </c>
      <c r="AZ748" s="4">
        <v>1.9</v>
      </c>
      <c r="BA748" s="4">
        <v>14.023</v>
      </c>
      <c r="BB748" s="4">
        <v>28.9</v>
      </c>
      <c r="BC748" s="4">
        <v>2.06</v>
      </c>
      <c r="BD748" s="4">
        <v>6.569</v>
      </c>
      <c r="BE748" s="4">
        <v>341.00799999999998</v>
      </c>
      <c r="BF748" s="4">
        <v>328.01900000000001</v>
      </c>
      <c r="BG748" s="4">
        <v>2.1339999999999999</v>
      </c>
      <c r="BH748" s="4">
        <v>0</v>
      </c>
      <c r="BI748" s="4">
        <v>2.1339999999999999</v>
      </c>
      <c r="BJ748" s="4">
        <v>1.607</v>
      </c>
      <c r="BK748" s="4">
        <v>0</v>
      </c>
      <c r="BL748" s="4">
        <v>1.607</v>
      </c>
      <c r="BM748" s="4">
        <v>722.85580000000004</v>
      </c>
      <c r="BQ748" s="4">
        <v>5931.058</v>
      </c>
      <c r="BR748" s="4">
        <v>3.2000000000000001E-2</v>
      </c>
      <c r="BS748" s="4">
        <v>-5</v>
      </c>
      <c r="BT748" s="4">
        <v>-8.8733999999999993E-2</v>
      </c>
      <c r="BU748" s="4">
        <v>0.78200000000000003</v>
      </c>
      <c r="BV748" s="4">
        <v>-1.792427</v>
      </c>
    </row>
    <row r="749" spans="1:74" x14ac:dyDescent="0.25">
      <c r="A749" s="4">
        <v>42067</v>
      </c>
      <c r="B749" s="4">
        <v>2.8763888888888891E-2</v>
      </c>
      <c r="C749" s="4">
        <v>0.76</v>
      </c>
      <c r="D749" s="4">
        <v>1.1296999999999999</v>
      </c>
      <c r="E749" s="4">
        <v>11297.483329999999</v>
      </c>
      <c r="F749" s="4">
        <v>45.7</v>
      </c>
      <c r="G749" s="4">
        <v>-8.3000000000000007</v>
      </c>
      <c r="H749" s="4">
        <v>46087.9</v>
      </c>
      <c r="J749" s="4">
        <v>18.399999999999999</v>
      </c>
      <c r="K749" s="4">
        <v>0.93879999999999997</v>
      </c>
      <c r="L749" s="4">
        <v>0.71350000000000002</v>
      </c>
      <c r="M749" s="4">
        <v>1.0606</v>
      </c>
      <c r="N749" s="4">
        <v>42.902999999999999</v>
      </c>
      <c r="O749" s="4">
        <v>0</v>
      </c>
      <c r="P749" s="4">
        <v>42.9</v>
      </c>
      <c r="Q749" s="4">
        <v>32.309699999999999</v>
      </c>
      <c r="R749" s="4">
        <v>0</v>
      </c>
      <c r="S749" s="4">
        <v>32.299999999999997</v>
      </c>
      <c r="T749" s="4">
        <v>46087.9</v>
      </c>
      <c r="W749" s="4">
        <v>0</v>
      </c>
      <c r="X749" s="4">
        <v>17.273800000000001</v>
      </c>
      <c r="Y749" s="4">
        <v>12.5</v>
      </c>
      <c r="Z749" s="4">
        <v>851</v>
      </c>
      <c r="AA749" s="4">
        <v>884</v>
      </c>
      <c r="AB749" s="4">
        <v>841</v>
      </c>
      <c r="AC749" s="4">
        <v>62</v>
      </c>
      <c r="AD749" s="4">
        <v>5.24</v>
      </c>
      <c r="AE749" s="4">
        <v>0.12</v>
      </c>
      <c r="AF749" s="4">
        <v>981</v>
      </c>
      <c r="AG749" s="4">
        <v>-15</v>
      </c>
      <c r="AH749" s="4">
        <v>11</v>
      </c>
      <c r="AI749" s="4">
        <v>10</v>
      </c>
      <c r="AJ749" s="4">
        <v>191.7</v>
      </c>
      <c r="AK749" s="4">
        <v>141</v>
      </c>
      <c r="AL749" s="4">
        <v>4.2</v>
      </c>
      <c r="AM749" s="4">
        <v>195</v>
      </c>
      <c r="AN749" s="4" t="s">
        <v>155</v>
      </c>
      <c r="AO749" s="4">
        <v>1</v>
      </c>
      <c r="AP749" s="4">
        <v>0.86297453703703697</v>
      </c>
      <c r="AQ749" s="4">
        <v>47.159337999999998</v>
      </c>
      <c r="AR749" s="4">
        <v>-88.489922000000007</v>
      </c>
      <c r="AS749" s="4">
        <v>314</v>
      </c>
      <c r="AT749" s="4">
        <v>0</v>
      </c>
      <c r="AU749" s="4">
        <v>12</v>
      </c>
      <c r="AV749" s="4">
        <v>8</v>
      </c>
      <c r="AW749" s="4" t="s">
        <v>207</v>
      </c>
      <c r="AX749" s="4">
        <v>1.1000000000000001</v>
      </c>
      <c r="AY749" s="4">
        <v>1.5849</v>
      </c>
      <c r="AZ749" s="4">
        <v>2.0697999999999999</v>
      </c>
      <c r="BA749" s="4">
        <v>14.023</v>
      </c>
      <c r="BB749" s="4">
        <v>29.06</v>
      </c>
      <c r="BC749" s="4">
        <v>2.0699999999999998</v>
      </c>
      <c r="BD749" s="4">
        <v>6.5190000000000001</v>
      </c>
      <c r="BE749" s="4">
        <v>340.08100000000002</v>
      </c>
      <c r="BF749" s="4">
        <v>321.75700000000001</v>
      </c>
      <c r="BG749" s="4">
        <v>2.1419999999999999</v>
      </c>
      <c r="BH749" s="4">
        <v>0</v>
      </c>
      <c r="BI749" s="4">
        <v>2.1419999999999999</v>
      </c>
      <c r="BJ749" s="4">
        <v>1.613</v>
      </c>
      <c r="BK749" s="4">
        <v>0</v>
      </c>
      <c r="BL749" s="4">
        <v>1.613</v>
      </c>
      <c r="BM749" s="4">
        <v>726.44820000000004</v>
      </c>
      <c r="BQ749" s="4">
        <v>5986.6679999999997</v>
      </c>
      <c r="BR749" s="4">
        <v>3.1468000000000003E-2</v>
      </c>
      <c r="BS749" s="4">
        <v>-5</v>
      </c>
      <c r="BT749" s="4">
        <v>-8.8265999999999997E-2</v>
      </c>
      <c r="BU749" s="4">
        <v>0.76899899999999999</v>
      </c>
      <c r="BV749" s="4">
        <v>-1.7829729999999999</v>
      </c>
    </row>
    <row r="750" spans="1:74" x14ac:dyDescent="0.25">
      <c r="A750" s="4">
        <v>42067</v>
      </c>
      <c r="B750" s="4">
        <v>2.8775462962962964E-2</v>
      </c>
      <c r="C750" s="4">
        <v>0.751</v>
      </c>
      <c r="D750" s="4">
        <v>1.0854999999999999</v>
      </c>
      <c r="E750" s="4">
        <v>10854.91761</v>
      </c>
      <c r="F750" s="4">
        <v>45.7</v>
      </c>
      <c r="G750" s="4">
        <v>-8.3000000000000007</v>
      </c>
      <c r="H750" s="4">
        <v>46081.9</v>
      </c>
      <c r="J750" s="4">
        <v>18.399999999999999</v>
      </c>
      <c r="K750" s="4">
        <v>0.93920000000000003</v>
      </c>
      <c r="L750" s="4">
        <v>0.7056</v>
      </c>
      <c r="M750" s="4">
        <v>1.0195000000000001</v>
      </c>
      <c r="N750" s="4">
        <v>42.922600000000003</v>
      </c>
      <c r="O750" s="4">
        <v>0</v>
      </c>
      <c r="P750" s="4">
        <v>42.9</v>
      </c>
      <c r="Q750" s="4">
        <v>32.324399999999997</v>
      </c>
      <c r="R750" s="4">
        <v>0</v>
      </c>
      <c r="S750" s="4">
        <v>32.299999999999997</v>
      </c>
      <c r="T750" s="4">
        <v>46081.8891</v>
      </c>
      <c r="W750" s="4">
        <v>0</v>
      </c>
      <c r="X750" s="4">
        <v>17.281700000000001</v>
      </c>
      <c r="Y750" s="4">
        <v>12.5</v>
      </c>
      <c r="Z750" s="4">
        <v>852</v>
      </c>
      <c r="AA750" s="4">
        <v>883</v>
      </c>
      <c r="AB750" s="4">
        <v>842</v>
      </c>
      <c r="AC750" s="4">
        <v>62</v>
      </c>
      <c r="AD750" s="4">
        <v>5.24</v>
      </c>
      <c r="AE750" s="4">
        <v>0.12</v>
      </c>
      <c r="AF750" s="4">
        <v>981</v>
      </c>
      <c r="AG750" s="4">
        <v>-15</v>
      </c>
      <c r="AH750" s="4">
        <v>11</v>
      </c>
      <c r="AI750" s="4">
        <v>10</v>
      </c>
      <c r="AJ750" s="4">
        <v>191</v>
      </c>
      <c r="AK750" s="4">
        <v>140.69999999999999</v>
      </c>
      <c r="AL750" s="4">
        <v>3.8</v>
      </c>
      <c r="AM750" s="4">
        <v>195</v>
      </c>
      <c r="AN750" s="4" t="s">
        <v>155</v>
      </c>
      <c r="AO750" s="4">
        <v>1</v>
      </c>
      <c r="AP750" s="4">
        <v>0.86298611111111112</v>
      </c>
      <c r="AQ750" s="4">
        <v>47.159337000000001</v>
      </c>
      <c r="AR750" s="4">
        <v>-88.489919</v>
      </c>
      <c r="AS750" s="4">
        <v>314.2</v>
      </c>
      <c r="AT750" s="4">
        <v>0</v>
      </c>
      <c r="AU750" s="4">
        <v>12</v>
      </c>
      <c r="AV750" s="4">
        <v>8</v>
      </c>
      <c r="AW750" s="4" t="s">
        <v>207</v>
      </c>
      <c r="AX750" s="4">
        <v>1.1000000000000001</v>
      </c>
      <c r="AY750" s="4">
        <v>1.6849000000000001</v>
      </c>
      <c r="AZ750" s="4">
        <v>2.1</v>
      </c>
      <c r="BA750" s="4">
        <v>14.023</v>
      </c>
      <c r="BB750" s="4">
        <v>29.32</v>
      </c>
      <c r="BC750" s="4">
        <v>2.09</v>
      </c>
      <c r="BD750" s="4">
        <v>6.4710000000000001</v>
      </c>
      <c r="BE750" s="4">
        <v>338.96100000000001</v>
      </c>
      <c r="BF750" s="4">
        <v>311.73099999999999</v>
      </c>
      <c r="BG750" s="4">
        <v>2.1589999999999998</v>
      </c>
      <c r="BH750" s="4">
        <v>0</v>
      </c>
      <c r="BI750" s="4">
        <v>2.1589999999999998</v>
      </c>
      <c r="BJ750" s="4">
        <v>1.6259999999999999</v>
      </c>
      <c r="BK750" s="4">
        <v>0</v>
      </c>
      <c r="BL750" s="4">
        <v>1.6259999999999999</v>
      </c>
      <c r="BM750" s="4">
        <v>732.07820000000004</v>
      </c>
      <c r="BQ750" s="4">
        <v>6036.6090000000004</v>
      </c>
      <c r="BR750" s="4">
        <v>2.6245999999999998E-2</v>
      </c>
      <c r="BS750" s="4">
        <v>-5</v>
      </c>
      <c r="BT750" s="4">
        <v>-8.9268E-2</v>
      </c>
      <c r="BU750" s="4">
        <v>0.64138600000000001</v>
      </c>
      <c r="BV750" s="4">
        <v>-1.8032170000000001</v>
      </c>
    </row>
    <row r="751" spans="1:74" x14ac:dyDescent="0.25">
      <c r="A751" s="4">
        <v>42067</v>
      </c>
      <c r="B751" s="4">
        <v>2.8787037037037038E-2</v>
      </c>
      <c r="C751" s="4">
        <v>0.72799999999999998</v>
      </c>
      <c r="D751" s="4">
        <v>1.0602</v>
      </c>
      <c r="E751" s="4">
        <v>10601.556979999999</v>
      </c>
      <c r="F751" s="4">
        <v>45.7</v>
      </c>
      <c r="G751" s="4">
        <v>-8.3000000000000007</v>
      </c>
      <c r="H751" s="4">
        <v>45242.6</v>
      </c>
      <c r="J751" s="4">
        <v>18.399999999999999</v>
      </c>
      <c r="K751" s="4">
        <v>0.9405</v>
      </c>
      <c r="L751" s="4">
        <v>0.68489999999999995</v>
      </c>
      <c r="M751" s="4">
        <v>0.997</v>
      </c>
      <c r="N751" s="4">
        <v>42.979500000000002</v>
      </c>
      <c r="O751" s="4">
        <v>0</v>
      </c>
      <c r="P751" s="4">
        <v>43</v>
      </c>
      <c r="Q751" s="4">
        <v>32.3673</v>
      </c>
      <c r="R751" s="4">
        <v>0</v>
      </c>
      <c r="S751" s="4">
        <v>32.4</v>
      </c>
      <c r="T751" s="4">
        <v>45242.572</v>
      </c>
      <c r="W751" s="4">
        <v>0</v>
      </c>
      <c r="X751" s="4">
        <v>17.3047</v>
      </c>
      <c r="Y751" s="4">
        <v>12.6</v>
      </c>
      <c r="Z751" s="4">
        <v>851</v>
      </c>
      <c r="AA751" s="4">
        <v>882</v>
      </c>
      <c r="AB751" s="4">
        <v>841</v>
      </c>
      <c r="AC751" s="4">
        <v>62</v>
      </c>
      <c r="AD751" s="4">
        <v>5.24</v>
      </c>
      <c r="AE751" s="4">
        <v>0.12</v>
      </c>
      <c r="AF751" s="4">
        <v>981</v>
      </c>
      <c r="AG751" s="4">
        <v>-15</v>
      </c>
      <c r="AH751" s="4">
        <v>11</v>
      </c>
      <c r="AI751" s="4">
        <v>10</v>
      </c>
      <c r="AJ751" s="4">
        <v>191</v>
      </c>
      <c r="AK751" s="4">
        <v>140.30000000000001</v>
      </c>
      <c r="AL751" s="4">
        <v>3.4</v>
      </c>
      <c r="AM751" s="4">
        <v>195</v>
      </c>
      <c r="AN751" s="4" t="s">
        <v>155</v>
      </c>
      <c r="AO751" s="4">
        <v>1</v>
      </c>
      <c r="AP751" s="4">
        <v>0.86299768518518516</v>
      </c>
      <c r="AQ751" s="4">
        <v>47.159337000000001</v>
      </c>
      <c r="AR751" s="4">
        <v>-88.489917000000005</v>
      </c>
      <c r="AS751" s="4">
        <v>314.2</v>
      </c>
      <c r="AT751" s="4">
        <v>0</v>
      </c>
      <c r="AU751" s="4">
        <v>12</v>
      </c>
      <c r="AV751" s="4">
        <v>8</v>
      </c>
      <c r="AW751" s="4" t="s">
        <v>207</v>
      </c>
      <c r="AX751" s="4">
        <v>1.1000000000000001</v>
      </c>
      <c r="AY751" s="4">
        <v>1.7848999999999999</v>
      </c>
      <c r="AZ751" s="4">
        <v>2.1848999999999998</v>
      </c>
      <c r="BA751" s="4">
        <v>14.023</v>
      </c>
      <c r="BB751" s="4">
        <v>29.96</v>
      </c>
      <c r="BC751" s="4">
        <v>2.14</v>
      </c>
      <c r="BD751" s="4">
        <v>6.33</v>
      </c>
      <c r="BE751" s="4">
        <v>335.81599999999997</v>
      </c>
      <c r="BF751" s="4">
        <v>311.14100000000002</v>
      </c>
      <c r="BG751" s="4">
        <v>2.2069999999999999</v>
      </c>
      <c r="BH751" s="4">
        <v>0</v>
      </c>
      <c r="BI751" s="4">
        <v>2.2069999999999999</v>
      </c>
      <c r="BJ751" s="4">
        <v>1.6619999999999999</v>
      </c>
      <c r="BK751" s="4">
        <v>0</v>
      </c>
      <c r="BL751" s="4">
        <v>1.6619999999999999</v>
      </c>
      <c r="BM751" s="4">
        <v>733.55550000000005</v>
      </c>
      <c r="BQ751" s="4">
        <v>6169.18</v>
      </c>
      <c r="BR751" s="4">
        <v>1.1894E-2</v>
      </c>
      <c r="BS751" s="4">
        <v>-5</v>
      </c>
      <c r="BT751" s="4">
        <v>-9.1369000000000006E-2</v>
      </c>
      <c r="BU751" s="4">
        <v>0.29066199999999998</v>
      </c>
      <c r="BV751" s="4">
        <v>-1.8456459999999999</v>
      </c>
    </row>
    <row r="752" spans="1:74" x14ac:dyDescent="0.25">
      <c r="A752" s="4">
        <v>42067</v>
      </c>
      <c r="B752" s="4">
        <v>2.8798611111111108E-2</v>
      </c>
      <c r="C752" s="4">
        <v>0.68899999999999995</v>
      </c>
      <c r="D752" s="4">
        <v>0.99109999999999998</v>
      </c>
      <c r="E752" s="4">
        <v>9910.625</v>
      </c>
      <c r="F752" s="4">
        <v>45.5</v>
      </c>
      <c r="G752" s="4">
        <v>-8.3000000000000007</v>
      </c>
      <c r="H752" s="4">
        <v>44410</v>
      </c>
      <c r="J752" s="4">
        <v>18.399999999999999</v>
      </c>
      <c r="K752" s="4">
        <v>0.94240000000000002</v>
      </c>
      <c r="L752" s="4">
        <v>0.64929999999999999</v>
      </c>
      <c r="M752" s="4">
        <v>0.93400000000000005</v>
      </c>
      <c r="N752" s="4">
        <v>42.921100000000003</v>
      </c>
      <c r="O752" s="4">
        <v>0</v>
      </c>
      <c r="P752" s="4">
        <v>42.9</v>
      </c>
      <c r="Q752" s="4">
        <v>32.323300000000003</v>
      </c>
      <c r="R752" s="4">
        <v>0</v>
      </c>
      <c r="S752" s="4">
        <v>32.299999999999997</v>
      </c>
      <c r="T752" s="4">
        <v>44410.026899999997</v>
      </c>
      <c r="W752" s="4">
        <v>0</v>
      </c>
      <c r="X752" s="4">
        <v>17.339700000000001</v>
      </c>
      <c r="Y752" s="4">
        <v>12.7</v>
      </c>
      <c r="Z752" s="4">
        <v>851</v>
      </c>
      <c r="AA752" s="4">
        <v>881</v>
      </c>
      <c r="AB752" s="4">
        <v>842</v>
      </c>
      <c r="AC752" s="4">
        <v>62</v>
      </c>
      <c r="AD752" s="4">
        <v>5.24</v>
      </c>
      <c r="AE752" s="4">
        <v>0.12</v>
      </c>
      <c r="AF752" s="4">
        <v>981</v>
      </c>
      <c r="AG752" s="4">
        <v>-15</v>
      </c>
      <c r="AH752" s="4">
        <v>11</v>
      </c>
      <c r="AI752" s="4">
        <v>10</v>
      </c>
      <c r="AJ752" s="4">
        <v>191</v>
      </c>
      <c r="AK752" s="4">
        <v>140.69999999999999</v>
      </c>
      <c r="AL752" s="4">
        <v>3.2</v>
      </c>
      <c r="AM752" s="4">
        <v>195</v>
      </c>
      <c r="AN752" s="4" t="s">
        <v>155</v>
      </c>
      <c r="AO752" s="4">
        <v>1</v>
      </c>
      <c r="AP752" s="4">
        <v>0.86300925925925931</v>
      </c>
      <c r="AQ752" s="4">
        <v>47.159334999999999</v>
      </c>
      <c r="AR752" s="4">
        <v>-88.489913999999999</v>
      </c>
      <c r="AS752" s="4">
        <v>314.3</v>
      </c>
      <c r="AT752" s="4">
        <v>0</v>
      </c>
      <c r="AU752" s="4">
        <v>12</v>
      </c>
      <c r="AV752" s="4">
        <v>8</v>
      </c>
      <c r="AW752" s="4" t="s">
        <v>207</v>
      </c>
      <c r="AX752" s="4">
        <v>1.1000000000000001</v>
      </c>
      <c r="AY752" s="4">
        <v>1.8</v>
      </c>
      <c r="AZ752" s="4">
        <v>2.2000000000000002</v>
      </c>
      <c r="BA752" s="4">
        <v>14.023</v>
      </c>
      <c r="BB752" s="4">
        <v>30.93</v>
      </c>
      <c r="BC752" s="4">
        <v>2.21</v>
      </c>
      <c r="BD752" s="4">
        <v>6.1150000000000002</v>
      </c>
      <c r="BE752" s="4">
        <v>328.04599999999999</v>
      </c>
      <c r="BF752" s="4">
        <v>300.31299999999999</v>
      </c>
      <c r="BG752" s="4">
        <v>2.2709999999999999</v>
      </c>
      <c r="BH752" s="4">
        <v>0</v>
      </c>
      <c r="BI752" s="4">
        <v>2.2709999999999999</v>
      </c>
      <c r="BJ752" s="4">
        <v>1.71</v>
      </c>
      <c r="BK752" s="4">
        <v>0</v>
      </c>
      <c r="BL752" s="4">
        <v>1.71</v>
      </c>
      <c r="BM752" s="4">
        <v>741.94899999999996</v>
      </c>
      <c r="BQ752" s="4">
        <v>6369.6109999999999</v>
      </c>
      <c r="BR752" s="4">
        <v>7.27E-4</v>
      </c>
      <c r="BS752" s="4">
        <v>-5</v>
      </c>
      <c r="BT752" s="4">
        <v>-9.3635999999999997E-2</v>
      </c>
      <c r="BU752" s="4">
        <v>1.7773000000000001E-2</v>
      </c>
      <c r="BV752" s="4">
        <v>-1.8914550000000001</v>
      </c>
    </row>
    <row r="753" spans="1:74" x14ac:dyDescent="0.25">
      <c r="A753" s="4">
        <v>42067</v>
      </c>
      <c r="B753" s="4">
        <v>2.8810185185185185E-2</v>
      </c>
      <c r="C753" s="4">
        <v>0.61699999999999999</v>
      </c>
      <c r="D753" s="4">
        <v>0.89710000000000001</v>
      </c>
      <c r="E753" s="4">
        <v>8971.0170870000002</v>
      </c>
      <c r="F753" s="4">
        <v>45.4</v>
      </c>
      <c r="G753" s="4">
        <v>-8.3000000000000007</v>
      </c>
      <c r="H753" s="4">
        <v>41945.9</v>
      </c>
      <c r="J753" s="4">
        <v>18.48</v>
      </c>
      <c r="K753" s="4">
        <v>0.9466</v>
      </c>
      <c r="L753" s="4">
        <v>0.58389999999999997</v>
      </c>
      <c r="M753" s="4">
        <v>0.84919999999999995</v>
      </c>
      <c r="N753" s="4">
        <v>42.976500000000001</v>
      </c>
      <c r="O753" s="4">
        <v>0</v>
      </c>
      <c r="P753" s="4">
        <v>43</v>
      </c>
      <c r="Q753" s="4">
        <v>32.365099999999998</v>
      </c>
      <c r="R753" s="4">
        <v>0</v>
      </c>
      <c r="S753" s="4">
        <v>32.4</v>
      </c>
      <c r="T753" s="4">
        <v>41945.883199999997</v>
      </c>
      <c r="W753" s="4">
        <v>0</v>
      </c>
      <c r="X753" s="4">
        <v>17.4923</v>
      </c>
      <c r="Y753" s="4">
        <v>12.9</v>
      </c>
      <c r="Z753" s="4">
        <v>850</v>
      </c>
      <c r="AA753" s="4">
        <v>877</v>
      </c>
      <c r="AB753" s="4">
        <v>841</v>
      </c>
      <c r="AC753" s="4">
        <v>62</v>
      </c>
      <c r="AD753" s="4">
        <v>5.24</v>
      </c>
      <c r="AE753" s="4">
        <v>0.12</v>
      </c>
      <c r="AF753" s="4">
        <v>981</v>
      </c>
      <c r="AG753" s="4">
        <v>-15</v>
      </c>
      <c r="AH753" s="4">
        <v>11</v>
      </c>
      <c r="AI753" s="4">
        <v>10</v>
      </c>
      <c r="AJ753" s="4">
        <v>190.7</v>
      </c>
      <c r="AK753" s="4">
        <v>140</v>
      </c>
      <c r="AL753" s="4">
        <v>3.3</v>
      </c>
      <c r="AM753" s="4">
        <v>195</v>
      </c>
      <c r="AN753" s="4" t="s">
        <v>155</v>
      </c>
      <c r="AO753" s="4">
        <v>1</v>
      </c>
      <c r="AP753" s="4">
        <v>0.86302083333333324</v>
      </c>
      <c r="AQ753" s="4">
        <v>47.159334999999999</v>
      </c>
      <c r="AR753" s="4">
        <v>-88.489912000000004</v>
      </c>
      <c r="AS753" s="4">
        <v>314.39999999999998</v>
      </c>
      <c r="AT753" s="4">
        <v>0</v>
      </c>
      <c r="AU753" s="4">
        <v>12</v>
      </c>
      <c r="AV753" s="4">
        <v>8</v>
      </c>
      <c r="AW753" s="4" t="s">
        <v>207</v>
      </c>
      <c r="AX753" s="4">
        <v>1.1000000000000001</v>
      </c>
      <c r="AY753" s="4">
        <v>1.8</v>
      </c>
      <c r="AZ753" s="4">
        <v>2.2000000000000002</v>
      </c>
      <c r="BA753" s="4">
        <v>14.023</v>
      </c>
      <c r="BB753" s="4">
        <v>33.270000000000003</v>
      </c>
      <c r="BC753" s="4">
        <v>2.37</v>
      </c>
      <c r="BD753" s="4">
        <v>5.6390000000000002</v>
      </c>
      <c r="BE753" s="4">
        <v>315.94299999999998</v>
      </c>
      <c r="BF753" s="4">
        <v>292.44499999999999</v>
      </c>
      <c r="BG753" s="4">
        <v>2.4350000000000001</v>
      </c>
      <c r="BH753" s="4">
        <v>0</v>
      </c>
      <c r="BI753" s="4">
        <v>2.4350000000000001</v>
      </c>
      <c r="BJ753" s="4">
        <v>1.8340000000000001</v>
      </c>
      <c r="BK753" s="4">
        <v>0</v>
      </c>
      <c r="BL753" s="4">
        <v>1.8340000000000001</v>
      </c>
      <c r="BM753" s="4">
        <v>750.51419999999996</v>
      </c>
      <c r="BQ753" s="4">
        <v>6881.701</v>
      </c>
      <c r="BR753" s="4">
        <v>-2.72E-4</v>
      </c>
      <c r="BS753" s="4">
        <v>-5</v>
      </c>
      <c r="BT753" s="4">
        <v>-8.9728000000000002E-2</v>
      </c>
      <c r="BU753" s="4">
        <v>-6.6400000000000001E-3</v>
      </c>
      <c r="BV753" s="4">
        <v>-1.812511</v>
      </c>
    </row>
    <row r="754" spans="1:74" x14ac:dyDescent="0.25">
      <c r="A754" s="4">
        <v>42067</v>
      </c>
      <c r="B754" s="4">
        <v>2.8821759259259255E-2</v>
      </c>
      <c r="C754" s="4">
        <v>0.57899999999999996</v>
      </c>
      <c r="D754" s="4">
        <v>0.84650000000000003</v>
      </c>
      <c r="E754" s="4">
        <v>8464.7829720000009</v>
      </c>
      <c r="F754" s="4">
        <v>45.3</v>
      </c>
      <c r="G754" s="4">
        <v>-8.3000000000000007</v>
      </c>
      <c r="H754" s="4">
        <v>40581.5</v>
      </c>
      <c r="J754" s="4">
        <v>18.5</v>
      </c>
      <c r="K754" s="4">
        <v>0.94889999999999997</v>
      </c>
      <c r="L754" s="4">
        <v>0.54920000000000002</v>
      </c>
      <c r="M754" s="4">
        <v>0.80320000000000003</v>
      </c>
      <c r="N754" s="4">
        <v>43.0274</v>
      </c>
      <c r="O754" s="4">
        <v>0</v>
      </c>
      <c r="P754" s="4">
        <v>43</v>
      </c>
      <c r="Q754" s="4">
        <v>32.403399999999998</v>
      </c>
      <c r="R754" s="4">
        <v>0</v>
      </c>
      <c r="S754" s="4">
        <v>32.4</v>
      </c>
      <c r="T754" s="4">
        <v>40581.526400000002</v>
      </c>
      <c r="W754" s="4">
        <v>0</v>
      </c>
      <c r="X754" s="4">
        <v>17.554500000000001</v>
      </c>
      <c r="Y754" s="4">
        <v>13</v>
      </c>
      <c r="Z754" s="4">
        <v>850</v>
      </c>
      <c r="AA754" s="4">
        <v>876</v>
      </c>
      <c r="AB754" s="4">
        <v>840</v>
      </c>
      <c r="AC754" s="4">
        <v>62</v>
      </c>
      <c r="AD754" s="4">
        <v>5.24</v>
      </c>
      <c r="AE754" s="4">
        <v>0.12</v>
      </c>
      <c r="AF754" s="4">
        <v>981</v>
      </c>
      <c r="AG754" s="4">
        <v>-15</v>
      </c>
      <c r="AH754" s="4">
        <v>10.729271000000001</v>
      </c>
      <c r="AI754" s="4">
        <v>10</v>
      </c>
      <c r="AJ754" s="4">
        <v>190</v>
      </c>
      <c r="AK754" s="4">
        <v>140</v>
      </c>
      <c r="AL754" s="4">
        <v>3.1</v>
      </c>
      <c r="AM754" s="4">
        <v>195</v>
      </c>
      <c r="AN754" s="4" t="s">
        <v>155</v>
      </c>
      <c r="AO754" s="4">
        <v>1</v>
      </c>
      <c r="AP754" s="4">
        <v>0.86303240740740739</v>
      </c>
      <c r="AQ754" s="4">
        <v>47.159332999999997</v>
      </c>
      <c r="AR754" s="4">
        <v>-88.489908999999997</v>
      </c>
      <c r="AS754" s="4">
        <v>314.60000000000002</v>
      </c>
      <c r="AT754" s="4">
        <v>0</v>
      </c>
      <c r="AU754" s="4">
        <v>12</v>
      </c>
      <c r="AV754" s="4">
        <v>9</v>
      </c>
      <c r="AW754" s="4" t="s">
        <v>207</v>
      </c>
      <c r="AX754" s="4">
        <v>1.1000000000000001</v>
      </c>
      <c r="AY754" s="4">
        <v>1.8</v>
      </c>
      <c r="AZ754" s="4">
        <v>2.2000000000000002</v>
      </c>
      <c r="BA754" s="4">
        <v>14.023</v>
      </c>
      <c r="BB754" s="4">
        <v>34.69</v>
      </c>
      <c r="BC754" s="4">
        <v>2.4700000000000002</v>
      </c>
      <c r="BD754" s="4">
        <v>5.3860000000000001</v>
      </c>
      <c r="BE754" s="4">
        <v>309.161</v>
      </c>
      <c r="BF754" s="4">
        <v>287.78899999999999</v>
      </c>
      <c r="BG754" s="4">
        <v>2.5369999999999999</v>
      </c>
      <c r="BH754" s="4">
        <v>0</v>
      </c>
      <c r="BI754" s="4">
        <v>2.5369999999999999</v>
      </c>
      <c r="BJ754" s="4">
        <v>1.91</v>
      </c>
      <c r="BK754" s="4">
        <v>0</v>
      </c>
      <c r="BL754" s="4">
        <v>1.91</v>
      </c>
      <c r="BM754" s="4">
        <v>755.46529999999996</v>
      </c>
      <c r="BQ754" s="4">
        <v>7185.4129999999996</v>
      </c>
      <c r="BR754" s="4">
        <v>-1.271E-3</v>
      </c>
      <c r="BS754" s="4">
        <v>-5</v>
      </c>
      <c r="BT754" s="4">
        <v>-8.9271000000000003E-2</v>
      </c>
      <c r="BU754" s="4">
        <v>-3.1053999999999998E-2</v>
      </c>
      <c r="BV754" s="4">
        <v>-1.803269</v>
      </c>
    </row>
    <row r="755" spans="1:74" x14ac:dyDescent="0.25">
      <c r="A755" s="4">
        <v>42067</v>
      </c>
      <c r="B755" s="4">
        <v>2.8833333333333336E-2</v>
      </c>
      <c r="C755" s="4">
        <v>0.54</v>
      </c>
      <c r="D755" s="4">
        <v>0.7772</v>
      </c>
      <c r="E755" s="4">
        <v>7771.9616029999997</v>
      </c>
      <c r="F755" s="4">
        <v>44.7</v>
      </c>
      <c r="G755" s="4">
        <v>-8.3000000000000007</v>
      </c>
      <c r="H755" s="4">
        <v>39521.9</v>
      </c>
      <c r="J755" s="4">
        <v>18.579999999999998</v>
      </c>
      <c r="K755" s="4">
        <v>0.95109999999999995</v>
      </c>
      <c r="L755" s="4">
        <v>0.51349999999999996</v>
      </c>
      <c r="M755" s="4">
        <v>0.73919999999999997</v>
      </c>
      <c r="N755" s="4">
        <v>42.512599999999999</v>
      </c>
      <c r="O755" s="4">
        <v>0</v>
      </c>
      <c r="P755" s="4">
        <v>42.5</v>
      </c>
      <c r="Q755" s="4">
        <v>32.015599999999999</v>
      </c>
      <c r="R755" s="4">
        <v>0</v>
      </c>
      <c r="S755" s="4">
        <v>32</v>
      </c>
      <c r="T755" s="4">
        <v>39521.926099999997</v>
      </c>
      <c r="W755" s="4">
        <v>0</v>
      </c>
      <c r="X755" s="4">
        <v>17.673100000000002</v>
      </c>
      <c r="Y755" s="4">
        <v>13.1</v>
      </c>
      <c r="Z755" s="4">
        <v>849</v>
      </c>
      <c r="AA755" s="4">
        <v>876</v>
      </c>
      <c r="AB755" s="4">
        <v>840</v>
      </c>
      <c r="AC755" s="4">
        <v>62</v>
      </c>
      <c r="AD755" s="4">
        <v>5.24</v>
      </c>
      <c r="AE755" s="4">
        <v>0.12</v>
      </c>
      <c r="AF755" s="4">
        <v>981</v>
      </c>
      <c r="AG755" s="4">
        <v>-15</v>
      </c>
      <c r="AH755" s="4">
        <v>10.269729999999999</v>
      </c>
      <c r="AI755" s="4">
        <v>10</v>
      </c>
      <c r="AJ755" s="4">
        <v>190</v>
      </c>
      <c r="AK755" s="4">
        <v>140</v>
      </c>
      <c r="AL755" s="4">
        <v>3.1</v>
      </c>
      <c r="AM755" s="4">
        <v>195</v>
      </c>
      <c r="AN755" s="4" t="s">
        <v>155</v>
      </c>
      <c r="AO755" s="4">
        <v>1</v>
      </c>
      <c r="AP755" s="4">
        <v>0.86304398148148154</v>
      </c>
      <c r="AQ755" s="4">
        <v>47.159331999999999</v>
      </c>
      <c r="AR755" s="4">
        <v>-88.489907000000002</v>
      </c>
      <c r="AS755" s="4">
        <v>314.89999999999998</v>
      </c>
      <c r="AT755" s="4">
        <v>0</v>
      </c>
      <c r="AU755" s="4">
        <v>12</v>
      </c>
      <c r="AV755" s="4">
        <v>9</v>
      </c>
      <c r="AW755" s="4" t="s">
        <v>197</v>
      </c>
      <c r="AX755" s="4">
        <v>1.1000000000000001</v>
      </c>
      <c r="AY755" s="4">
        <v>1.8</v>
      </c>
      <c r="AZ755" s="4">
        <v>2.2000000000000002</v>
      </c>
      <c r="BA755" s="4">
        <v>14.023</v>
      </c>
      <c r="BB755" s="4">
        <v>36.15</v>
      </c>
      <c r="BC755" s="4">
        <v>2.58</v>
      </c>
      <c r="BD755" s="4">
        <v>5.1449999999999996</v>
      </c>
      <c r="BE755" s="4">
        <v>300.59699999999998</v>
      </c>
      <c r="BF755" s="4">
        <v>275.387</v>
      </c>
      <c r="BG755" s="4">
        <v>2.6059999999999999</v>
      </c>
      <c r="BH755" s="4">
        <v>0</v>
      </c>
      <c r="BI755" s="4">
        <v>2.6059999999999999</v>
      </c>
      <c r="BJ755" s="4">
        <v>1.9630000000000001</v>
      </c>
      <c r="BK755" s="4">
        <v>0</v>
      </c>
      <c r="BL755" s="4">
        <v>1.9630000000000001</v>
      </c>
      <c r="BM755" s="4">
        <v>765.03859999999997</v>
      </c>
      <c r="BQ755" s="4">
        <v>7522.0450000000001</v>
      </c>
      <c r="BR755" s="4">
        <v>-1.73E-3</v>
      </c>
      <c r="BS755" s="4">
        <v>-5</v>
      </c>
      <c r="BT755" s="4">
        <v>-8.9730000000000004E-2</v>
      </c>
      <c r="BU755" s="4">
        <v>-4.2284000000000002E-2</v>
      </c>
      <c r="BV755" s="4">
        <v>-1.812551</v>
      </c>
    </row>
    <row r="756" spans="1:74" x14ac:dyDescent="0.25">
      <c r="A756" s="4">
        <v>42067</v>
      </c>
      <c r="B756" s="4">
        <v>2.8844907407407406E-2</v>
      </c>
      <c r="C756" s="4">
        <v>0.52</v>
      </c>
      <c r="D756" s="4">
        <v>0.75470000000000004</v>
      </c>
      <c r="E756" s="4">
        <v>7547.3960980000002</v>
      </c>
      <c r="F756" s="4">
        <v>44.6</v>
      </c>
      <c r="G756" s="4">
        <v>-8.3000000000000007</v>
      </c>
      <c r="H756" s="4">
        <v>38113.800000000003</v>
      </c>
      <c r="J756" s="4">
        <v>18.7</v>
      </c>
      <c r="K756" s="4">
        <v>0.95309999999999995</v>
      </c>
      <c r="L756" s="4">
        <v>0.49559999999999998</v>
      </c>
      <c r="M756" s="4">
        <v>0.71930000000000005</v>
      </c>
      <c r="N756" s="4">
        <v>42.506100000000004</v>
      </c>
      <c r="O756" s="4">
        <v>0</v>
      </c>
      <c r="P756" s="4">
        <v>42.5</v>
      </c>
      <c r="Q756" s="4">
        <v>32.010199999999998</v>
      </c>
      <c r="R756" s="4">
        <v>0</v>
      </c>
      <c r="S756" s="4">
        <v>32</v>
      </c>
      <c r="T756" s="4">
        <v>38113.835400000004</v>
      </c>
      <c r="W756" s="4">
        <v>0</v>
      </c>
      <c r="X756" s="4">
        <v>17.822099999999999</v>
      </c>
      <c r="Y756" s="4">
        <v>13.3</v>
      </c>
      <c r="Z756" s="4">
        <v>848</v>
      </c>
      <c r="AA756" s="4">
        <v>875</v>
      </c>
      <c r="AB756" s="4">
        <v>841</v>
      </c>
      <c r="AC756" s="4">
        <v>62</v>
      </c>
      <c r="AD756" s="4">
        <v>5.24</v>
      </c>
      <c r="AE756" s="4">
        <v>0.12</v>
      </c>
      <c r="AF756" s="4">
        <v>982</v>
      </c>
      <c r="AG756" s="4">
        <v>-15</v>
      </c>
      <c r="AH756" s="4">
        <v>11</v>
      </c>
      <c r="AI756" s="4">
        <v>10</v>
      </c>
      <c r="AJ756" s="4">
        <v>190</v>
      </c>
      <c r="AK756" s="4">
        <v>140.30000000000001</v>
      </c>
      <c r="AL756" s="4">
        <v>3.5</v>
      </c>
      <c r="AM756" s="4">
        <v>195</v>
      </c>
      <c r="AN756" s="4" t="s">
        <v>155</v>
      </c>
      <c r="AO756" s="4">
        <v>1</v>
      </c>
      <c r="AP756" s="4">
        <v>0.86305555555555558</v>
      </c>
      <c r="AQ756" s="4">
        <v>47.159331999999999</v>
      </c>
      <c r="AR756" s="4">
        <v>-88.489903999999996</v>
      </c>
      <c r="AS756" s="4">
        <v>314.89999999999998</v>
      </c>
      <c r="AT756" s="4">
        <v>0</v>
      </c>
      <c r="AU756" s="4">
        <v>12</v>
      </c>
      <c r="AV756" s="4">
        <v>9</v>
      </c>
      <c r="AW756" s="4" t="s">
        <v>197</v>
      </c>
      <c r="AX756" s="4">
        <v>1.1000000000000001</v>
      </c>
      <c r="AY756" s="4">
        <v>1.8</v>
      </c>
      <c r="AZ756" s="4">
        <v>2.2000000000000002</v>
      </c>
      <c r="BA756" s="4">
        <v>14.023</v>
      </c>
      <c r="BB756" s="4">
        <v>450</v>
      </c>
      <c r="BC756" s="4">
        <v>32.090000000000003</v>
      </c>
      <c r="BD756" s="4">
        <v>0.12</v>
      </c>
      <c r="BE756" s="4">
        <v>300.48899999999998</v>
      </c>
      <c r="BF756" s="4">
        <v>277.58699999999999</v>
      </c>
      <c r="BG756" s="4">
        <v>2.6989999999999998</v>
      </c>
      <c r="BH756" s="4">
        <v>0</v>
      </c>
      <c r="BI756" s="4">
        <v>2.6989999999999998</v>
      </c>
      <c r="BJ756" s="4">
        <v>2.0329999999999999</v>
      </c>
      <c r="BK756" s="4">
        <v>0</v>
      </c>
      <c r="BL756" s="4">
        <v>2.0329999999999999</v>
      </c>
      <c r="BM756" s="4">
        <v>764.2079</v>
      </c>
      <c r="BQ756" s="4">
        <v>7857.1540000000005</v>
      </c>
      <c r="BR756" s="4">
        <v>-4.6299999999999998E-4</v>
      </c>
      <c r="BS756" s="4">
        <v>-5</v>
      </c>
      <c r="BT756" s="4">
        <v>-8.8193999999999995E-2</v>
      </c>
      <c r="BU756" s="4">
        <v>-1.1303000000000001E-2</v>
      </c>
      <c r="BV756" s="4">
        <v>-1.781515</v>
      </c>
    </row>
    <row r="757" spans="1:74" x14ac:dyDescent="0.25">
      <c r="A757" s="4">
        <v>42067</v>
      </c>
      <c r="B757" s="4">
        <v>2.8856481481481483E-2</v>
      </c>
      <c r="C757" s="4">
        <v>0.50600000000000001</v>
      </c>
      <c r="D757" s="4">
        <v>0.7127</v>
      </c>
      <c r="E757" s="4">
        <v>7127</v>
      </c>
      <c r="F757" s="4">
        <v>44.6</v>
      </c>
      <c r="G757" s="4">
        <v>-8.3000000000000007</v>
      </c>
      <c r="H757" s="4">
        <v>37067.1</v>
      </c>
      <c r="J757" s="4">
        <v>18.8</v>
      </c>
      <c r="K757" s="4">
        <v>0.95479999999999998</v>
      </c>
      <c r="L757" s="4">
        <v>0.48299999999999998</v>
      </c>
      <c r="M757" s="4">
        <v>0.68049999999999999</v>
      </c>
      <c r="N757" s="4">
        <v>42.582299999999996</v>
      </c>
      <c r="O757" s="4">
        <v>0</v>
      </c>
      <c r="P757" s="4">
        <v>42.6</v>
      </c>
      <c r="Q757" s="4">
        <v>32.067599999999999</v>
      </c>
      <c r="R757" s="4">
        <v>0</v>
      </c>
      <c r="S757" s="4">
        <v>32.1</v>
      </c>
      <c r="T757" s="4">
        <v>37067.149299999997</v>
      </c>
      <c r="W757" s="4">
        <v>0</v>
      </c>
      <c r="X757" s="4">
        <v>17.9495</v>
      </c>
      <c r="Y757" s="4">
        <v>13.4</v>
      </c>
      <c r="Z757" s="4">
        <v>847</v>
      </c>
      <c r="AA757" s="4">
        <v>875</v>
      </c>
      <c r="AB757" s="4">
        <v>840</v>
      </c>
      <c r="AC757" s="4">
        <v>62</v>
      </c>
      <c r="AD757" s="4">
        <v>5.24</v>
      </c>
      <c r="AE757" s="4">
        <v>0.12</v>
      </c>
      <c r="AF757" s="4">
        <v>982</v>
      </c>
      <c r="AG757" s="4">
        <v>-15</v>
      </c>
      <c r="AH757" s="4">
        <v>11</v>
      </c>
      <c r="AI757" s="4">
        <v>10</v>
      </c>
      <c r="AJ757" s="4">
        <v>190.3</v>
      </c>
      <c r="AK757" s="4">
        <v>140.69999999999999</v>
      </c>
      <c r="AL757" s="4">
        <v>3.6</v>
      </c>
      <c r="AM757" s="4">
        <v>195</v>
      </c>
      <c r="AN757" s="4" t="s">
        <v>155</v>
      </c>
      <c r="AO757" s="4">
        <v>1</v>
      </c>
      <c r="AP757" s="4">
        <v>0.86306712962962961</v>
      </c>
      <c r="AQ757" s="4">
        <v>47.159329999999997</v>
      </c>
      <c r="AR757" s="4">
        <v>-88.489902000000001</v>
      </c>
      <c r="AS757" s="4">
        <v>314.89999999999998</v>
      </c>
      <c r="AT757" s="4">
        <v>0</v>
      </c>
      <c r="AU757" s="4">
        <v>12</v>
      </c>
      <c r="AV757" s="4">
        <v>9</v>
      </c>
      <c r="AW757" s="4" t="s">
        <v>197</v>
      </c>
      <c r="AX757" s="4">
        <v>1.1000000000000001</v>
      </c>
      <c r="AY757" s="4">
        <v>1.8849</v>
      </c>
      <c r="AZ757" s="4">
        <v>2.2848999999999999</v>
      </c>
      <c r="BA757" s="4">
        <v>14.023</v>
      </c>
      <c r="BB757" s="4">
        <v>450</v>
      </c>
      <c r="BC757" s="4">
        <v>32.090000000000003</v>
      </c>
      <c r="BD757" s="4">
        <v>0.12</v>
      </c>
      <c r="BE757" s="4">
        <v>302.334</v>
      </c>
      <c r="BF757" s="4">
        <v>271.08100000000002</v>
      </c>
      <c r="BG757" s="4">
        <v>2.7909999999999999</v>
      </c>
      <c r="BH757" s="4">
        <v>0</v>
      </c>
      <c r="BI757" s="4">
        <v>2.7909999999999999</v>
      </c>
      <c r="BJ757" s="4">
        <v>2.1019999999999999</v>
      </c>
      <c r="BK757" s="4">
        <v>0</v>
      </c>
      <c r="BL757" s="4">
        <v>2.1019999999999999</v>
      </c>
      <c r="BM757" s="4">
        <v>767.23779999999999</v>
      </c>
      <c r="BQ757" s="4">
        <v>8169.0439999999999</v>
      </c>
      <c r="BR757" s="4">
        <v>2.0709999999999999E-3</v>
      </c>
      <c r="BS757" s="4">
        <v>-5</v>
      </c>
      <c r="BT757" s="4">
        <v>-8.4661E-2</v>
      </c>
      <c r="BU757" s="4">
        <v>5.0609000000000001E-2</v>
      </c>
      <c r="BV757" s="4">
        <v>-1.710159</v>
      </c>
    </row>
    <row r="758" spans="1:74" x14ac:dyDescent="0.25">
      <c r="A758" s="4">
        <v>42067</v>
      </c>
      <c r="B758" s="4">
        <v>2.8868055555555553E-2</v>
      </c>
      <c r="C758" s="4">
        <v>0.47</v>
      </c>
      <c r="D758" s="4">
        <v>0.66859999999999997</v>
      </c>
      <c r="E758" s="4">
        <v>6686.3560729999999</v>
      </c>
      <c r="F758" s="4">
        <v>44.6</v>
      </c>
      <c r="G758" s="4">
        <v>-8.3000000000000007</v>
      </c>
      <c r="H758" s="4">
        <v>35797.9</v>
      </c>
      <c r="J758" s="4">
        <v>18.899999999999999</v>
      </c>
      <c r="K758" s="4">
        <v>0.95689999999999997</v>
      </c>
      <c r="L758" s="4">
        <v>0.44969999999999999</v>
      </c>
      <c r="M758" s="4">
        <v>0.63980000000000004</v>
      </c>
      <c r="N758" s="4">
        <v>42.678199999999997</v>
      </c>
      <c r="O758" s="4">
        <v>0</v>
      </c>
      <c r="P758" s="4">
        <v>42.7</v>
      </c>
      <c r="Q758" s="4">
        <v>32.139800000000001</v>
      </c>
      <c r="R758" s="4">
        <v>0</v>
      </c>
      <c r="S758" s="4">
        <v>32.1</v>
      </c>
      <c r="T758" s="4">
        <v>35797.852599999998</v>
      </c>
      <c r="W758" s="4">
        <v>0</v>
      </c>
      <c r="X758" s="4">
        <v>18.085599999999999</v>
      </c>
      <c r="Y758" s="4">
        <v>13.5</v>
      </c>
      <c r="Z758" s="4">
        <v>847</v>
      </c>
      <c r="AA758" s="4">
        <v>874</v>
      </c>
      <c r="AB758" s="4">
        <v>839</v>
      </c>
      <c r="AC758" s="4">
        <v>62</v>
      </c>
      <c r="AD758" s="4">
        <v>5.24</v>
      </c>
      <c r="AE758" s="4">
        <v>0.12</v>
      </c>
      <c r="AF758" s="4">
        <v>982</v>
      </c>
      <c r="AG758" s="4">
        <v>-15</v>
      </c>
      <c r="AH758" s="4">
        <v>11</v>
      </c>
      <c r="AI758" s="4">
        <v>10</v>
      </c>
      <c r="AJ758" s="4">
        <v>191</v>
      </c>
      <c r="AK758" s="4">
        <v>140</v>
      </c>
      <c r="AL758" s="4">
        <v>3.8</v>
      </c>
      <c r="AM758" s="4">
        <v>195</v>
      </c>
      <c r="AN758" s="4" t="s">
        <v>155</v>
      </c>
      <c r="AO758" s="4">
        <v>1</v>
      </c>
      <c r="AP758" s="4">
        <v>0.86307870370370365</v>
      </c>
      <c r="AQ758" s="4">
        <v>47.159329999999997</v>
      </c>
      <c r="AR758" s="4">
        <v>-88.489898999999994</v>
      </c>
      <c r="AS758" s="4">
        <v>315</v>
      </c>
      <c r="AT758" s="4">
        <v>0</v>
      </c>
      <c r="AU758" s="4">
        <v>12</v>
      </c>
      <c r="AV758" s="4">
        <v>9</v>
      </c>
      <c r="AW758" s="4" t="s">
        <v>197</v>
      </c>
      <c r="AX758" s="4">
        <v>1.1000000000000001</v>
      </c>
      <c r="AY758" s="4">
        <v>1.9</v>
      </c>
      <c r="AZ758" s="4">
        <v>2.2999999999999998</v>
      </c>
      <c r="BA758" s="4">
        <v>14.023</v>
      </c>
      <c r="BB758" s="4">
        <v>450</v>
      </c>
      <c r="BC758" s="4">
        <v>32.090000000000003</v>
      </c>
      <c r="BD758" s="4">
        <v>0.12</v>
      </c>
      <c r="BE758" s="4">
        <v>293.72000000000003</v>
      </c>
      <c r="BF758" s="4">
        <v>265.952</v>
      </c>
      <c r="BG758" s="4">
        <v>2.919</v>
      </c>
      <c r="BH758" s="4">
        <v>0</v>
      </c>
      <c r="BI758" s="4">
        <v>2.919</v>
      </c>
      <c r="BJ758" s="4">
        <v>2.198</v>
      </c>
      <c r="BK758" s="4">
        <v>0</v>
      </c>
      <c r="BL758" s="4">
        <v>2.198</v>
      </c>
      <c r="BM758" s="4">
        <v>773.1105</v>
      </c>
      <c r="BQ758" s="4">
        <v>8588.0879999999997</v>
      </c>
      <c r="BR758" s="4">
        <v>5.5329999999999997E-3</v>
      </c>
      <c r="BS758" s="4">
        <v>-5</v>
      </c>
      <c r="BT758" s="4">
        <v>-8.0466999999999997E-2</v>
      </c>
      <c r="BU758" s="4">
        <v>0.13522500000000001</v>
      </c>
      <c r="BV758" s="4">
        <v>-1.625424</v>
      </c>
    </row>
    <row r="759" spans="1:74" x14ac:dyDescent="0.25">
      <c r="A759" s="4">
        <v>42067</v>
      </c>
      <c r="B759" s="4">
        <v>2.887962962962963E-2</v>
      </c>
      <c r="C759" s="4">
        <v>0.47</v>
      </c>
      <c r="D759" s="4">
        <v>0.64229999999999998</v>
      </c>
      <c r="E759" s="4">
        <v>6422.6206899999997</v>
      </c>
      <c r="F759" s="4">
        <v>44.5</v>
      </c>
      <c r="G759" s="4">
        <v>-8.3000000000000007</v>
      </c>
      <c r="H759" s="4">
        <v>34159.300000000003</v>
      </c>
      <c r="J759" s="4">
        <v>19</v>
      </c>
      <c r="K759" s="4">
        <v>0.95889999999999997</v>
      </c>
      <c r="L759" s="4">
        <v>0.45069999999999999</v>
      </c>
      <c r="M759" s="4">
        <v>0.6159</v>
      </c>
      <c r="N759" s="4">
        <v>42.671999999999997</v>
      </c>
      <c r="O759" s="4">
        <v>0</v>
      </c>
      <c r="P759" s="4">
        <v>42.7</v>
      </c>
      <c r="Q759" s="4">
        <v>32.132599999999996</v>
      </c>
      <c r="R759" s="4">
        <v>0</v>
      </c>
      <c r="S759" s="4">
        <v>32.1</v>
      </c>
      <c r="T759" s="4">
        <v>34159.266199999998</v>
      </c>
      <c r="W759" s="4">
        <v>0</v>
      </c>
      <c r="X759" s="4">
        <v>18.2195</v>
      </c>
      <c r="Y759" s="4">
        <v>13.6</v>
      </c>
      <c r="Z759" s="4">
        <v>846</v>
      </c>
      <c r="AA759" s="4">
        <v>875</v>
      </c>
      <c r="AB759" s="4">
        <v>840</v>
      </c>
      <c r="AC759" s="4">
        <v>61.7</v>
      </c>
      <c r="AD759" s="4">
        <v>5.21</v>
      </c>
      <c r="AE759" s="4">
        <v>0.12</v>
      </c>
      <c r="AF759" s="4">
        <v>982</v>
      </c>
      <c r="AG759" s="4">
        <v>-15</v>
      </c>
      <c r="AH759" s="4">
        <v>11.266</v>
      </c>
      <c r="AI759" s="4">
        <v>10</v>
      </c>
      <c r="AJ759" s="4">
        <v>191</v>
      </c>
      <c r="AK759" s="4">
        <v>140</v>
      </c>
      <c r="AL759" s="4">
        <v>3.9</v>
      </c>
      <c r="AM759" s="4">
        <v>195</v>
      </c>
      <c r="AN759" s="4" t="s">
        <v>155</v>
      </c>
      <c r="AO759" s="4">
        <v>1</v>
      </c>
      <c r="AP759" s="4">
        <v>0.8630902777777778</v>
      </c>
      <c r="AQ759" s="4">
        <v>47.159329999999997</v>
      </c>
      <c r="AR759" s="4">
        <v>-88.489897999999997</v>
      </c>
      <c r="AS759" s="4">
        <v>315</v>
      </c>
      <c r="AT759" s="4">
        <v>0</v>
      </c>
      <c r="AU759" s="4">
        <v>12</v>
      </c>
      <c r="AV759" s="4">
        <v>9</v>
      </c>
      <c r="AW759" s="4" t="s">
        <v>197</v>
      </c>
      <c r="AX759" s="4">
        <v>1.1000000000000001</v>
      </c>
      <c r="AY759" s="4">
        <v>1.9849000000000001</v>
      </c>
      <c r="AZ759" s="4">
        <v>2.2999999999999998</v>
      </c>
      <c r="BA759" s="4">
        <v>14.023</v>
      </c>
      <c r="BB759" s="4">
        <v>450</v>
      </c>
      <c r="BC759" s="4">
        <v>32.090000000000003</v>
      </c>
      <c r="BD759" s="4">
        <v>0.12</v>
      </c>
      <c r="BE759" s="4">
        <v>306.71800000000002</v>
      </c>
      <c r="BF759" s="4">
        <v>266.76600000000002</v>
      </c>
      <c r="BG759" s="4">
        <v>3.0409999999999999</v>
      </c>
      <c r="BH759" s="4">
        <v>0</v>
      </c>
      <c r="BI759" s="4">
        <v>3.0409999999999999</v>
      </c>
      <c r="BJ759" s="4">
        <v>2.29</v>
      </c>
      <c r="BK759" s="4">
        <v>0</v>
      </c>
      <c r="BL759" s="4">
        <v>2.29</v>
      </c>
      <c r="BM759" s="4">
        <v>768.75220000000002</v>
      </c>
      <c r="BQ759" s="4">
        <v>9015.5679999999993</v>
      </c>
      <c r="BR759" s="4">
        <v>6.4679999999999998E-3</v>
      </c>
      <c r="BS759" s="4">
        <v>-5</v>
      </c>
      <c r="BT759" s="4">
        <v>-7.9000000000000001E-2</v>
      </c>
      <c r="BU759" s="4">
        <v>0.15806200000000001</v>
      </c>
      <c r="BV759" s="4">
        <v>-1.5958000000000001</v>
      </c>
    </row>
    <row r="760" spans="1:74" x14ac:dyDescent="0.25">
      <c r="A760" s="4">
        <v>42067</v>
      </c>
      <c r="B760" s="4">
        <v>2.88912037037037E-2</v>
      </c>
      <c r="C760" s="4">
        <v>0.45400000000000001</v>
      </c>
      <c r="D760" s="4">
        <v>0.63519999999999999</v>
      </c>
      <c r="E760" s="4">
        <v>6352.2562449999996</v>
      </c>
      <c r="F760" s="4">
        <v>44.4</v>
      </c>
      <c r="G760" s="4">
        <v>-8.3000000000000007</v>
      </c>
      <c r="H760" s="4">
        <v>33439.300000000003</v>
      </c>
      <c r="J760" s="4">
        <v>19.100000000000001</v>
      </c>
      <c r="K760" s="4">
        <v>0.95989999999999998</v>
      </c>
      <c r="L760" s="4">
        <v>0.43619999999999998</v>
      </c>
      <c r="M760" s="4">
        <v>0.60970000000000002</v>
      </c>
      <c r="N760" s="4">
        <v>42.618899999999996</v>
      </c>
      <c r="O760" s="4">
        <v>0</v>
      </c>
      <c r="P760" s="4">
        <v>42.6</v>
      </c>
      <c r="Q760" s="4">
        <v>32.085599999999999</v>
      </c>
      <c r="R760" s="4">
        <v>0</v>
      </c>
      <c r="S760" s="4">
        <v>32.1</v>
      </c>
      <c r="T760" s="4">
        <v>33439.309600000001</v>
      </c>
      <c r="W760" s="4">
        <v>0</v>
      </c>
      <c r="X760" s="4">
        <v>18.3338</v>
      </c>
      <c r="Y760" s="4">
        <v>13.5</v>
      </c>
      <c r="Z760" s="4">
        <v>847</v>
      </c>
      <c r="AA760" s="4">
        <v>875</v>
      </c>
      <c r="AB760" s="4">
        <v>841</v>
      </c>
      <c r="AC760" s="4">
        <v>61</v>
      </c>
      <c r="AD760" s="4">
        <v>5.15</v>
      </c>
      <c r="AE760" s="4">
        <v>0.12</v>
      </c>
      <c r="AF760" s="4">
        <v>982</v>
      </c>
      <c r="AG760" s="4">
        <v>-15</v>
      </c>
      <c r="AH760" s="4">
        <v>11.731854999999999</v>
      </c>
      <c r="AI760" s="4">
        <v>10</v>
      </c>
      <c r="AJ760" s="4">
        <v>191</v>
      </c>
      <c r="AK760" s="4">
        <v>140</v>
      </c>
      <c r="AL760" s="4">
        <v>3.8</v>
      </c>
      <c r="AM760" s="4">
        <v>195</v>
      </c>
      <c r="AN760" s="4" t="s">
        <v>155</v>
      </c>
      <c r="AO760" s="4">
        <v>1</v>
      </c>
      <c r="AP760" s="4">
        <v>0.8630902777777778</v>
      </c>
      <c r="AQ760" s="4">
        <v>47.159326999999998</v>
      </c>
      <c r="AR760" s="4">
        <v>-88.489895000000004</v>
      </c>
      <c r="AS760" s="4">
        <v>315.3</v>
      </c>
      <c r="AT760" s="4">
        <v>0</v>
      </c>
      <c r="AU760" s="4">
        <v>12</v>
      </c>
      <c r="AV760" s="4">
        <v>9</v>
      </c>
      <c r="AW760" s="4" t="s">
        <v>197</v>
      </c>
      <c r="AX760" s="4">
        <v>1.1000000000000001</v>
      </c>
      <c r="AY760" s="4">
        <v>2</v>
      </c>
      <c r="AZ760" s="4">
        <v>2.2999999999999998</v>
      </c>
      <c r="BA760" s="4">
        <v>14.023</v>
      </c>
      <c r="BB760" s="4">
        <v>450</v>
      </c>
      <c r="BC760" s="4">
        <v>32.090000000000003</v>
      </c>
      <c r="BD760" s="4">
        <v>0.11799999999999999</v>
      </c>
      <c r="BE760" s="4">
        <v>303.18400000000003</v>
      </c>
      <c r="BF760" s="4">
        <v>269.73099999999999</v>
      </c>
      <c r="BG760" s="4">
        <v>3.1019999999999999</v>
      </c>
      <c r="BH760" s="4">
        <v>0</v>
      </c>
      <c r="BI760" s="4">
        <v>3.1019999999999999</v>
      </c>
      <c r="BJ760" s="4">
        <v>2.335</v>
      </c>
      <c r="BK760" s="4">
        <v>0</v>
      </c>
      <c r="BL760" s="4">
        <v>2.335</v>
      </c>
      <c r="BM760" s="4">
        <v>768.57119999999998</v>
      </c>
      <c r="BQ760" s="4">
        <v>9265.27</v>
      </c>
      <c r="BR760" s="4">
        <v>4.1960000000000001E-3</v>
      </c>
      <c r="BS760" s="4">
        <v>-5</v>
      </c>
      <c r="BT760" s="4">
        <v>-7.9535999999999996E-2</v>
      </c>
      <c r="BU760" s="4">
        <v>0.102529</v>
      </c>
      <c r="BV760" s="4">
        <v>-1.606633</v>
      </c>
    </row>
    <row r="761" spans="1:74" x14ac:dyDescent="0.25">
      <c r="A761" s="4">
        <v>42067</v>
      </c>
      <c r="B761" s="4">
        <v>2.8902777777777777E-2</v>
      </c>
      <c r="C761" s="4">
        <v>0.40799999999999997</v>
      </c>
      <c r="D761" s="4">
        <v>0.58120000000000005</v>
      </c>
      <c r="E761" s="4">
        <v>5812.3690569999999</v>
      </c>
      <c r="F761" s="4">
        <v>44.4</v>
      </c>
      <c r="G761" s="4">
        <v>-8.3000000000000007</v>
      </c>
      <c r="H761" s="4">
        <v>32343.5</v>
      </c>
      <c r="J761" s="4">
        <v>19.18</v>
      </c>
      <c r="K761" s="4">
        <v>0.96199999999999997</v>
      </c>
      <c r="L761" s="4">
        <v>0.39250000000000002</v>
      </c>
      <c r="M761" s="4">
        <v>0.55920000000000003</v>
      </c>
      <c r="N761" s="4">
        <v>42.715000000000003</v>
      </c>
      <c r="O761" s="4">
        <v>0</v>
      </c>
      <c r="P761" s="4">
        <v>42.7</v>
      </c>
      <c r="Q761" s="4">
        <v>32.157800000000002</v>
      </c>
      <c r="R761" s="4">
        <v>0</v>
      </c>
      <c r="S761" s="4">
        <v>32.200000000000003</v>
      </c>
      <c r="T761" s="4">
        <v>32343.450799999999</v>
      </c>
      <c r="W761" s="4">
        <v>0</v>
      </c>
      <c r="X761" s="4">
        <v>18.450600000000001</v>
      </c>
      <c r="Y761" s="4">
        <v>13.5</v>
      </c>
      <c r="Z761" s="4">
        <v>848</v>
      </c>
      <c r="AA761" s="4">
        <v>874</v>
      </c>
      <c r="AB761" s="4">
        <v>841</v>
      </c>
      <c r="AC761" s="4">
        <v>61</v>
      </c>
      <c r="AD761" s="4">
        <v>5.15</v>
      </c>
      <c r="AE761" s="4">
        <v>0.12</v>
      </c>
      <c r="AF761" s="4">
        <v>982</v>
      </c>
      <c r="AG761" s="4">
        <v>-15</v>
      </c>
      <c r="AH761" s="4">
        <v>11</v>
      </c>
      <c r="AI761" s="4">
        <v>10</v>
      </c>
      <c r="AJ761" s="4">
        <v>191</v>
      </c>
      <c r="AK761" s="4">
        <v>140</v>
      </c>
      <c r="AL761" s="4">
        <v>3.9</v>
      </c>
      <c r="AM761" s="4">
        <v>195</v>
      </c>
      <c r="AN761" s="4" t="s">
        <v>155</v>
      </c>
      <c r="AO761" s="4">
        <v>1</v>
      </c>
      <c r="AP761" s="4">
        <v>0.86311342592592588</v>
      </c>
      <c r="AQ761" s="4">
        <v>47.159326999999998</v>
      </c>
      <c r="AR761" s="4">
        <v>-88.489891999999998</v>
      </c>
      <c r="AS761" s="4">
        <v>315.60000000000002</v>
      </c>
      <c r="AT761" s="4">
        <v>0</v>
      </c>
      <c r="AU761" s="4">
        <v>12</v>
      </c>
      <c r="AV761" s="4">
        <v>9</v>
      </c>
      <c r="AW761" s="4" t="s">
        <v>197</v>
      </c>
      <c r="AX761" s="4">
        <v>1.1000000000000001</v>
      </c>
      <c r="AY761" s="4">
        <v>2</v>
      </c>
      <c r="AZ761" s="4">
        <v>2.3848850000000001</v>
      </c>
      <c r="BA761" s="4">
        <v>14.023</v>
      </c>
      <c r="BB761" s="4">
        <v>450</v>
      </c>
      <c r="BC761" s="4">
        <v>32.090000000000003</v>
      </c>
      <c r="BD761" s="4">
        <v>0.11799999999999999</v>
      </c>
      <c r="BE761" s="4">
        <v>286.21100000000001</v>
      </c>
      <c r="BF761" s="4">
        <v>259.52600000000001</v>
      </c>
      <c r="BG761" s="4">
        <v>3.262</v>
      </c>
      <c r="BH761" s="4">
        <v>0</v>
      </c>
      <c r="BI761" s="4">
        <v>3.262</v>
      </c>
      <c r="BJ761" s="4">
        <v>2.456</v>
      </c>
      <c r="BK761" s="4">
        <v>0</v>
      </c>
      <c r="BL761" s="4">
        <v>2.456</v>
      </c>
      <c r="BM761" s="4">
        <v>779.93870000000004</v>
      </c>
      <c r="BQ761" s="4">
        <v>9782.77</v>
      </c>
      <c r="BR761" s="4">
        <v>1.7260000000000001E-3</v>
      </c>
      <c r="BS761" s="4">
        <v>-5</v>
      </c>
      <c r="BT761" s="4">
        <v>-8.1273999999999999E-2</v>
      </c>
      <c r="BU761" s="4">
        <v>4.2186000000000001E-2</v>
      </c>
      <c r="BV761" s="4">
        <v>-1.641729</v>
      </c>
    </row>
    <row r="762" spans="1:74" x14ac:dyDescent="0.25">
      <c r="A762" s="4">
        <v>42067</v>
      </c>
      <c r="B762" s="4">
        <v>2.8914351851851854E-2</v>
      </c>
      <c r="C762" s="4">
        <v>0.38</v>
      </c>
      <c r="D762" s="4">
        <v>0.52329999999999999</v>
      </c>
      <c r="E762" s="4">
        <v>5232.8680199999999</v>
      </c>
      <c r="F762" s="4">
        <v>44.1</v>
      </c>
      <c r="G762" s="4">
        <v>-8.3000000000000007</v>
      </c>
      <c r="H762" s="4">
        <v>30886</v>
      </c>
      <c r="J762" s="4">
        <v>19.23</v>
      </c>
      <c r="K762" s="4">
        <v>0.96440000000000003</v>
      </c>
      <c r="L762" s="4">
        <v>0.36649999999999999</v>
      </c>
      <c r="M762" s="4">
        <v>0.50470000000000004</v>
      </c>
      <c r="N762" s="4">
        <v>42.574599999999997</v>
      </c>
      <c r="O762" s="4">
        <v>0</v>
      </c>
      <c r="P762" s="4">
        <v>42.6</v>
      </c>
      <c r="Q762" s="4">
        <v>32.052199999999999</v>
      </c>
      <c r="R762" s="4">
        <v>0</v>
      </c>
      <c r="S762" s="4">
        <v>32.1</v>
      </c>
      <c r="T762" s="4">
        <v>30886.036700000001</v>
      </c>
      <c r="W762" s="4">
        <v>0</v>
      </c>
      <c r="X762" s="4">
        <v>18.5504</v>
      </c>
      <c r="Y762" s="4">
        <v>13.7</v>
      </c>
      <c r="Z762" s="4">
        <v>846</v>
      </c>
      <c r="AA762" s="4">
        <v>875</v>
      </c>
      <c r="AB762" s="4">
        <v>840</v>
      </c>
      <c r="AC762" s="4">
        <v>61</v>
      </c>
      <c r="AD762" s="4">
        <v>5.15</v>
      </c>
      <c r="AE762" s="4">
        <v>0.12</v>
      </c>
      <c r="AF762" s="4">
        <v>982</v>
      </c>
      <c r="AG762" s="4">
        <v>-15</v>
      </c>
      <c r="AH762" s="4">
        <v>11</v>
      </c>
      <c r="AI762" s="4">
        <v>10</v>
      </c>
      <c r="AJ762" s="4">
        <v>190.7</v>
      </c>
      <c r="AK762" s="4">
        <v>140</v>
      </c>
      <c r="AL762" s="4">
        <v>3.9</v>
      </c>
      <c r="AM762" s="4">
        <v>195</v>
      </c>
      <c r="AN762" s="4" t="s">
        <v>155</v>
      </c>
      <c r="AO762" s="4">
        <v>1</v>
      </c>
      <c r="AP762" s="4">
        <v>0.86312500000000003</v>
      </c>
      <c r="AQ762" s="4">
        <v>47.159325000000003</v>
      </c>
      <c r="AR762" s="4">
        <v>-88.489890000000003</v>
      </c>
      <c r="AS762" s="4">
        <v>316.39999999999998</v>
      </c>
      <c r="AT762" s="4">
        <v>0</v>
      </c>
      <c r="AU762" s="4">
        <v>12</v>
      </c>
      <c r="AV762" s="4">
        <v>9</v>
      </c>
      <c r="AW762" s="4" t="s">
        <v>197</v>
      </c>
      <c r="AX762" s="4">
        <v>1.1000000000000001</v>
      </c>
      <c r="AY762" s="4">
        <v>2</v>
      </c>
      <c r="AZ762" s="4">
        <v>2.4</v>
      </c>
      <c r="BA762" s="4">
        <v>14.023</v>
      </c>
      <c r="BB762" s="4">
        <v>450</v>
      </c>
      <c r="BC762" s="4">
        <v>32.090000000000003</v>
      </c>
      <c r="BD762" s="4">
        <v>0.11799999999999999</v>
      </c>
      <c r="BE762" s="4">
        <v>282.666</v>
      </c>
      <c r="BF762" s="4">
        <v>247.74600000000001</v>
      </c>
      <c r="BG762" s="4">
        <v>3.4390000000000001</v>
      </c>
      <c r="BH762" s="4">
        <v>0</v>
      </c>
      <c r="BI762" s="4">
        <v>3.4390000000000001</v>
      </c>
      <c r="BJ762" s="4">
        <v>2.589</v>
      </c>
      <c r="BK762" s="4">
        <v>0</v>
      </c>
      <c r="BL762" s="4">
        <v>2.589</v>
      </c>
      <c r="BM762" s="4">
        <v>787.78890000000001</v>
      </c>
      <c r="BQ762" s="4">
        <v>10403.522999999999</v>
      </c>
      <c r="BR762" s="4">
        <v>7.27E-4</v>
      </c>
      <c r="BS762" s="4">
        <v>-5</v>
      </c>
      <c r="BT762" s="4">
        <v>-8.2000000000000003E-2</v>
      </c>
      <c r="BU762" s="4">
        <v>1.7773000000000001E-2</v>
      </c>
      <c r="BV762" s="4">
        <v>-1.6564000000000001</v>
      </c>
    </row>
    <row r="763" spans="1:74" x14ac:dyDescent="0.25">
      <c r="A763" s="4">
        <v>42067</v>
      </c>
      <c r="B763" s="4">
        <v>2.8925925925925928E-2</v>
      </c>
      <c r="C763" s="4">
        <v>0.38300000000000001</v>
      </c>
      <c r="D763" s="4">
        <v>0.5413</v>
      </c>
      <c r="E763" s="4">
        <v>5412.7704919999996</v>
      </c>
      <c r="F763" s="4">
        <v>44</v>
      </c>
      <c r="G763" s="4">
        <v>-8.3000000000000007</v>
      </c>
      <c r="H763" s="4">
        <v>30171</v>
      </c>
      <c r="J763" s="4">
        <v>19.3</v>
      </c>
      <c r="K763" s="4">
        <v>0.96479999999999999</v>
      </c>
      <c r="L763" s="4">
        <v>0.36909999999999998</v>
      </c>
      <c r="M763" s="4">
        <v>0.5222</v>
      </c>
      <c r="N763" s="4">
        <v>42.453299999999999</v>
      </c>
      <c r="O763" s="4">
        <v>0</v>
      </c>
      <c r="P763" s="4">
        <v>42.5</v>
      </c>
      <c r="Q763" s="4">
        <v>31.960799999999999</v>
      </c>
      <c r="R763" s="4">
        <v>0</v>
      </c>
      <c r="S763" s="4">
        <v>32</v>
      </c>
      <c r="T763" s="4">
        <v>30171.0432</v>
      </c>
      <c r="W763" s="4">
        <v>0</v>
      </c>
      <c r="X763" s="4">
        <v>18.621500000000001</v>
      </c>
      <c r="Y763" s="4">
        <v>13.8</v>
      </c>
      <c r="Z763" s="4">
        <v>845</v>
      </c>
      <c r="AA763" s="4">
        <v>874</v>
      </c>
      <c r="AB763" s="4">
        <v>839</v>
      </c>
      <c r="AC763" s="4">
        <v>61</v>
      </c>
      <c r="AD763" s="4">
        <v>5.15</v>
      </c>
      <c r="AE763" s="4">
        <v>0.12</v>
      </c>
      <c r="AF763" s="4">
        <v>982</v>
      </c>
      <c r="AG763" s="4">
        <v>-15</v>
      </c>
      <c r="AH763" s="4">
        <v>10.728272</v>
      </c>
      <c r="AI763" s="4">
        <v>10</v>
      </c>
      <c r="AJ763" s="4">
        <v>190</v>
      </c>
      <c r="AK763" s="4">
        <v>139.69999999999999</v>
      </c>
      <c r="AL763" s="4">
        <v>3.6</v>
      </c>
      <c r="AM763" s="4">
        <v>195</v>
      </c>
      <c r="AN763" s="4" t="s">
        <v>155</v>
      </c>
      <c r="AO763" s="4">
        <v>1</v>
      </c>
      <c r="AP763" s="4">
        <v>0.86313657407407407</v>
      </c>
      <c r="AQ763" s="4">
        <v>47.159325000000003</v>
      </c>
      <c r="AR763" s="4">
        <v>-88.489887999999993</v>
      </c>
      <c r="AS763" s="4">
        <v>317.10000000000002</v>
      </c>
      <c r="AT763" s="4">
        <v>0</v>
      </c>
      <c r="AU763" s="4">
        <v>12</v>
      </c>
      <c r="AV763" s="4">
        <v>9</v>
      </c>
      <c r="AW763" s="4" t="s">
        <v>197</v>
      </c>
      <c r="AX763" s="4">
        <v>1.1000000000000001</v>
      </c>
      <c r="AY763" s="4">
        <v>2.0849000000000002</v>
      </c>
      <c r="AZ763" s="4">
        <v>2.4</v>
      </c>
      <c r="BA763" s="4">
        <v>14.023</v>
      </c>
      <c r="BB763" s="4">
        <v>450</v>
      </c>
      <c r="BC763" s="4">
        <v>32.090000000000003</v>
      </c>
      <c r="BD763" s="4">
        <v>0.11799999999999999</v>
      </c>
      <c r="BE763" s="4">
        <v>288.45400000000001</v>
      </c>
      <c r="BF763" s="4">
        <v>259.779</v>
      </c>
      <c r="BG763" s="4">
        <v>3.4750000000000001</v>
      </c>
      <c r="BH763" s="4">
        <v>0</v>
      </c>
      <c r="BI763" s="4">
        <v>3.4750000000000001</v>
      </c>
      <c r="BJ763" s="4">
        <v>2.6160000000000001</v>
      </c>
      <c r="BK763" s="4">
        <v>0</v>
      </c>
      <c r="BL763" s="4">
        <v>2.6160000000000001</v>
      </c>
      <c r="BM763" s="4">
        <v>779.75720000000001</v>
      </c>
      <c r="BQ763" s="4">
        <v>10581.887000000001</v>
      </c>
      <c r="BR763" s="4">
        <v>0</v>
      </c>
      <c r="BS763" s="4">
        <v>-5</v>
      </c>
      <c r="BT763" s="4">
        <v>-8.2000000000000003E-2</v>
      </c>
      <c r="BU763" s="4">
        <v>0</v>
      </c>
      <c r="BV763" s="4">
        <v>-1.6564000000000001</v>
      </c>
    </row>
    <row r="764" spans="1:74" x14ac:dyDescent="0.25">
      <c r="A764" s="4">
        <v>42067</v>
      </c>
      <c r="B764" s="4">
        <v>2.8937500000000001E-2</v>
      </c>
      <c r="C764" s="4">
        <v>0.38100000000000001</v>
      </c>
      <c r="D764" s="4">
        <v>0.5323</v>
      </c>
      <c r="E764" s="4">
        <v>5322.9765010000001</v>
      </c>
      <c r="F764" s="4">
        <v>44</v>
      </c>
      <c r="G764" s="4">
        <v>-8.3000000000000007</v>
      </c>
      <c r="H764" s="4">
        <v>30055.3</v>
      </c>
      <c r="J764" s="4">
        <v>19.329999999999998</v>
      </c>
      <c r="K764" s="4">
        <v>0.96499999999999997</v>
      </c>
      <c r="L764" s="4">
        <v>0.36770000000000003</v>
      </c>
      <c r="M764" s="4">
        <v>0.51370000000000005</v>
      </c>
      <c r="N764" s="4">
        <v>42.460299999999997</v>
      </c>
      <c r="O764" s="4">
        <v>0</v>
      </c>
      <c r="P764" s="4">
        <v>42.5</v>
      </c>
      <c r="Q764" s="4">
        <v>31.966100000000001</v>
      </c>
      <c r="R764" s="4">
        <v>0</v>
      </c>
      <c r="S764" s="4">
        <v>32</v>
      </c>
      <c r="T764" s="4">
        <v>30055.2696</v>
      </c>
      <c r="W764" s="4">
        <v>0</v>
      </c>
      <c r="X764" s="4">
        <v>18.653300000000002</v>
      </c>
      <c r="Y764" s="4">
        <v>13.8</v>
      </c>
      <c r="Z764" s="4">
        <v>845</v>
      </c>
      <c r="AA764" s="4">
        <v>875</v>
      </c>
      <c r="AB764" s="4">
        <v>839</v>
      </c>
      <c r="AC764" s="4">
        <v>61</v>
      </c>
      <c r="AD764" s="4">
        <v>5.15</v>
      </c>
      <c r="AE764" s="4">
        <v>0.12</v>
      </c>
      <c r="AF764" s="4">
        <v>982</v>
      </c>
      <c r="AG764" s="4">
        <v>-15</v>
      </c>
      <c r="AH764" s="4">
        <v>10</v>
      </c>
      <c r="AI764" s="4">
        <v>10</v>
      </c>
      <c r="AJ764" s="4">
        <v>190</v>
      </c>
      <c r="AK764" s="4">
        <v>139</v>
      </c>
      <c r="AL764" s="4">
        <v>3.4</v>
      </c>
      <c r="AM764" s="4">
        <v>195</v>
      </c>
      <c r="AN764" s="4" t="s">
        <v>155</v>
      </c>
      <c r="AO764" s="4">
        <v>1</v>
      </c>
      <c r="AP764" s="4">
        <v>0.86314814814814811</v>
      </c>
      <c r="AQ764" s="4">
        <v>47.159323000000001</v>
      </c>
      <c r="AR764" s="4">
        <v>-88.489885000000001</v>
      </c>
      <c r="AS764" s="4">
        <v>317.89999999999998</v>
      </c>
      <c r="AT764" s="4">
        <v>0</v>
      </c>
      <c r="AU764" s="4">
        <v>12</v>
      </c>
      <c r="AV764" s="4">
        <v>9</v>
      </c>
      <c r="AW764" s="4" t="s">
        <v>197</v>
      </c>
      <c r="AX764" s="4">
        <v>1.1000000000000001</v>
      </c>
      <c r="AY764" s="4">
        <v>2.1</v>
      </c>
      <c r="AZ764" s="4">
        <v>2.4</v>
      </c>
      <c r="BA764" s="4">
        <v>14.023</v>
      </c>
      <c r="BB764" s="4">
        <v>450</v>
      </c>
      <c r="BC764" s="4">
        <v>32.090000000000003</v>
      </c>
      <c r="BD764" s="4">
        <v>0.11799999999999999</v>
      </c>
      <c r="BE764" s="4">
        <v>288.97500000000002</v>
      </c>
      <c r="BF764" s="4">
        <v>256.94299999999998</v>
      </c>
      <c r="BG764" s="4">
        <v>3.4950000000000001</v>
      </c>
      <c r="BH764" s="4">
        <v>0</v>
      </c>
      <c r="BI764" s="4">
        <v>3.4950000000000001</v>
      </c>
      <c r="BJ764" s="4">
        <v>2.6309999999999998</v>
      </c>
      <c r="BK764" s="4">
        <v>0</v>
      </c>
      <c r="BL764" s="4">
        <v>2.6309999999999998</v>
      </c>
      <c r="BM764" s="4">
        <v>781.11649999999997</v>
      </c>
      <c r="BQ764" s="4">
        <v>10659.306</v>
      </c>
      <c r="BR764" s="4">
        <v>0</v>
      </c>
      <c r="BS764" s="4">
        <v>-5</v>
      </c>
      <c r="BT764" s="4">
        <v>-8.1728999999999996E-2</v>
      </c>
      <c r="BU764" s="4">
        <v>0</v>
      </c>
      <c r="BV764" s="4">
        <v>-1.6509309999999999</v>
      </c>
    </row>
    <row r="765" spans="1:74" x14ac:dyDescent="0.25">
      <c r="A765" s="4">
        <v>42067</v>
      </c>
      <c r="B765" s="4">
        <v>2.8949074074074075E-2</v>
      </c>
      <c r="C765" s="4">
        <v>0.29499999999999998</v>
      </c>
      <c r="D765" s="4">
        <v>0.441</v>
      </c>
      <c r="E765" s="4">
        <v>4409.6236989999998</v>
      </c>
      <c r="F765" s="4">
        <v>43.9</v>
      </c>
      <c r="G765" s="4">
        <v>-8.3000000000000007</v>
      </c>
      <c r="H765" s="4">
        <v>28873.599999999999</v>
      </c>
      <c r="J765" s="4">
        <v>19.399999999999999</v>
      </c>
      <c r="K765" s="4">
        <v>0.96799999999999997</v>
      </c>
      <c r="L765" s="4">
        <v>0.2853</v>
      </c>
      <c r="M765" s="4">
        <v>0.42680000000000001</v>
      </c>
      <c r="N765" s="4">
        <v>42.494300000000003</v>
      </c>
      <c r="O765" s="4">
        <v>0</v>
      </c>
      <c r="P765" s="4">
        <v>42.5</v>
      </c>
      <c r="Q765" s="4">
        <v>31.991700000000002</v>
      </c>
      <c r="R765" s="4">
        <v>0</v>
      </c>
      <c r="S765" s="4">
        <v>32</v>
      </c>
      <c r="T765" s="4">
        <v>28873.588500000002</v>
      </c>
      <c r="W765" s="4">
        <v>0</v>
      </c>
      <c r="X765" s="4">
        <v>18.7788</v>
      </c>
      <c r="Y765" s="4">
        <v>13.8</v>
      </c>
      <c r="Z765" s="4">
        <v>845</v>
      </c>
      <c r="AA765" s="4">
        <v>875</v>
      </c>
      <c r="AB765" s="4">
        <v>839</v>
      </c>
      <c r="AC765" s="4">
        <v>61</v>
      </c>
      <c r="AD765" s="4">
        <v>5.15</v>
      </c>
      <c r="AE765" s="4">
        <v>0.12</v>
      </c>
      <c r="AF765" s="4">
        <v>982</v>
      </c>
      <c r="AG765" s="4">
        <v>-15</v>
      </c>
      <c r="AH765" s="4">
        <v>10</v>
      </c>
      <c r="AI765" s="4">
        <v>10</v>
      </c>
      <c r="AJ765" s="4">
        <v>190</v>
      </c>
      <c r="AK765" s="4">
        <v>139</v>
      </c>
      <c r="AL765" s="4">
        <v>3.4</v>
      </c>
      <c r="AM765" s="4">
        <v>195</v>
      </c>
      <c r="AN765" s="4" t="s">
        <v>155</v>
      </c>
      <c r="AO765" s="4">
        <v>1</v>
      </c>
      <c r="AP765" s="4">
        <v>0.86315972222222215</v>
      </c>
      <c r="AQ765" s="4">
        <v>47.159323000000001</v>
      </c>
      <c r="AR765" s="4">
        <v>-88.489883000000006</v>
      </c>
      <c r="AS765" s="4">
        <v>318.3</v>
      </c>
      <c r="AT765" s="4">
        <v>0</v>
      </c>
      <c r="AU765" s="4">
        <v>12</v>
      </c>
      <c r="AV765" s="4">
        <v>9</v>
      </c>
      <c r="AW765" s="4" t="s">
        <v>197</v>
      </c>
      <c r="AX765" s="4">
        <v>1.1000000000000001</v>
      </c>
      <c r="AY765" s="4">
        <v>2.1</v>
      </c>
      <c r="AZ765" s="4">
        <v>2.4</v>
      </c>
      <c r="BA765" s="4">
        <v>14.023</v>
      </c>
      <c r="BB765" s="4">
        <v>450</v>
      </c>
      <c r="BC765" s="4">
        <v>32.090000000000003</v>
      </c>
      <c r="BD765" s="4">
        <v>0.11799999999999999</v>
      </c>
      <c r="BE765" s="4">
        <v>242.33099999999999</v>
      </c>
      <c r="BF765" s="4">
        <v>230.749</v>
      </c>
      <c r="BG765" s="4">
        <v>3.78</v>
      </c>
      <c r="BH765" s="4">
        <v>0</v>
      </c>
      <c r="BI765" s="4">
        <v>3.78</v>
      </c>
      <c r="BJ765" s="4">
        <v>2.8460000000000001</v>
      </c>
      <c r="BK765" s="4">
        <v>0</v>
      </c>
      <c r="BL765" s="4">
        <v>2.8460000000000001</v>
      </c>
      <c r="BM765" s="4">
        <v>810.99180000000001</v>
      </c>
      <c r="BQ765" s="4">
        <v>11597.43</v>
      </c>
      <c r="BR765" s="4">
        <v>0</v>
      </c>
      <c r="BS765" s="4">
        <v>-5</v>
      </c>
      <c r="BT765" s="4">
        <v>-8.0461000000000005E-2</v>
      </c>
      <c r="BU765" s="4">
        <v>0</v>
      </c>
      <c r="BV765" s="4">
        <v>-1.6253029999999999</v>
      </c>
    </row>
    <row r="766" spans="1:74" x14ac:dyDescent="0.25">
      <c r="A766" s="4">
        <v>42067</v>
      </c>
      <c r="B766" s="4">
        <v>2.8960648148148149E-2</v>
      </c>
      <c r="C766" s="4">
        <v>0.24399999999999999</v>
      </c>
      <c r="D766" s="4">
        <v>0.31090000000000001</v>
      </c>
      <c r="E766" s="4">
        <v>3108.5428809999999</v>
      </c>
      <c r="F766" s="4">
        <v>43.7</v>
      </c>
      <c r="G766" s="4">
        <v>-8.3000000000000007</v>
      </c>
      <c r="H766" s="4">
        <v>26160.5</v>
      </c>
      <c r="J766" s="4">
        <v>19.5</v>
      </c>
      <c r="K766" s="4">
        <v>0.97260000000000002</v>
      </c>
      <c r="L766" s="4">
        <v>0.2369</v>
      </c>
      <c r="M766" s="4">
        <v>0.30230000000000001</v>
      </c>
      <c r="N766" s="4">
        <v>42.501199999999997</v>
      </c>
      <c r="O766" s="4">
        <v>0</v>
      </c>
      <c r="P766" s="4">
        <v>42.5</v>
      </c>
      <c r="Q766" s="4">
        <v>31.9969</v>
      </c>
      <c r="R766" s="4">
        <v>0</v>
      </c>
      <c r="S766" s="4">
        <v>32</v>
      </c>
      <c r="T766" s="4">
        <v>26160.4974</v>
      </c>
      <c r="W766" s="4">
        <v>0</v>
      </c>
      <c r="X766" s="4">
        <v>18.965</v>
      </c>
      <c r="Y766" s="4">
        <v>13.9</v>
      </c>
      <c r="Z766" s="4">
        <v>845</v>
      </c>
      <c r="AA766" s="4">
        <v>874</v>
      </c>
      <c r="AB766" s="4">
        <v>840</v>
      </c>
      <c r="AC766" s="4">
        <v>61</v>
      </c>
      <c r="AD766" s="4">
        <v>5.15</v>
      </c>
      <c r="AE766" s="4">
        <v>0.12</v>
      </c>
      <c r="AF766" s="4">
        <v>982</v>
      </c>
      <c r="AG766" s="4">
        <v>-15</v>
      </c>
      <c r="AH766" s="4">
        <v>10</v>
      </c>
      <c r="AI766" s="4">
        <v>10</v>
      </c>
      <c r="AJ766" s="4">
        <v>190</v>
      </c>
      <c r="AK766" s="4">
        <v>139.30000000000001</v>
      </c>
      <c r="AL766" s="4">
        <v>3.3</v>
      </c>
      <c r="AM766" s="4">
        <v>195</v>
      </c>
      <c r="AN766" s="4" t="s">
        <v>155</v>
      </c>
      <c r="AO766" s="4">
        <v>1</v>
      </c>
      <c r="AP766" s="4">
        <v>0.8631712962962963</v>
      </c>
      <c r="AQ766" s="4">
        <v>47.159323000000001</v>
      </c>
      <c r="AR766" s="4">
        <v>-88.489881999999994</v>
      </c>
      <c r="AS766" s="4">
        <v>319</v>
      </c>
      <c r="AT766" s="4">
        <v>0</v>
      </c>
      <c r="AU766" s="4">
        <v>12</v>
      </c>
      <c r="AV766" s="4">
        <v>9</v>
      </c>
      <c r="AW766" s="4" t="s">
        <v>197</v>
      </c>
      <c r="AX766" s="4">
        <v>1.1000000000000001</v>
      </c>
      <c r="AY766" s="4">
        <v>2.1</v>
      </c>
      <c r="AZ766" s="4">
        <v>2.4</v>
      </c>
      <c r="BA766" s="4">
        <v>14.023</v>
      </c>
      <c r="BB766" s="4">
        <v>450</v>
      </c>
      <c r="BC766" s="4">
        <v>32.090000000000003</v>
      </c>
      <c r="BD766" s="4">
        <v>0.11799999999999999</v>
      </c>
      <c r="BE766" s="4">
        <v>229.89099999999999</v>
      </c>
      <c r="BF766" s="4">
        <v>186.744</v>
      </c>
      <c r="BG766" s="4">
        <v>4.319</v>
      </c>
      <c r="BH766" s="4">
        <v>0</v>
      </c>
      <c r="BI766" s="4">
        <v>4.319</v>
      </c>
      <c r="BJ766" s="4">
        <v>3.2519999999999998</v>
      </c>
      <c r="BK766" s="4">
        <v>0</v>
      </c>
      <c r="BL766" s="4">
        <v>3.2519999999999998</v>
      </c>
      <c r="BM766" s="4">
        <v>839.57399999999996</v>
      </c>
      <c r="BQ766" s="4">
        <v>13382.748</v>
      </c>
      <c r="BR766" s="4">
        <v>0</v>
      </c>
      <c r="BS766" s="4">
        <v>-5</v>
      </c>
      <c r="BT766" s="4">
        <v>-7.8730999999999995E-2</v>
      </c>
      <c r="BU766" s="4">
        <v>0</v>
      </c>
      <c r="BV766" s="4">
        <v>-1.5903719999999999</v>
      </c>
    </row>
    <row r="767" spans="1:74" x14ac:dyDescent="0.25">
      <c r="A767" s="4">
        <v>42067</v>
      </c>
      <c r="B767" s="4">
        <v>2.8972222222222222E-2</v>
      </c>
      <c r="C767" s="4">
        <v>0.21099999999999999</v>
      </c>
      <c r="D767" s="4">
        <v>0.26090000000000002</v>
      </c>
      <c r="E767" s="4">
        <v>2608.9592010000001</v>
      </c>
      <c r="F767" s="4">
        <v>43.7</v>
      </c>
      <c r="G767" s="4">
        <v>-8.3000000000000007</v>
      </c>
      <c r="H767" s="4">
        <v>24071.5</v>
      </c>
      <c r="J767" s="4">
        <v>19.5</v>
      </c>
      <c r="K767" s="4">
        <v>0.97550000000000003</v>
      </c>
      <c r="L767" s="4">
        <v>0.20630000000000001</v>
      </c>
      <c r="M767" s="4">
        <v>0.2545</v>
      </c>
      <c r="N767" s="4">
        <v>42.630400000000002</v>
      </c>
      <c r="O767" s="4">
        <v>0</v>
      </c>
      <c r="P767" s="4">
        <v>42.6</v>
      </c>
      <c r="Q767" s="4">
        <v>32.094200000000001</v>
      </c>
      <c r="R767" s="4">
        <v>0</v>
      </c>
      <c r="S767" s="4">
        <v>32.1</v>
      </c>
      <c r="T767" s="4">
        <v>24071.465700000001</v>
      </c>
      <c r="W767" s="4">
        <v>0</v>
      </c>
      <c r="X767" s="4">
        <v>19.0227</v>
      </c>
      <c r="Y767" s="4">
        <v>13.8</v>
      </c>
      <c r="Z767" s="4">
        <v>846</v>
      </c>
      <c r="AA767" s="4">
        <v>874</v>
      </c>
      <c r="AB767" s="4">
        <v>840</v>
      </c>
      <c r="AC767" s="4">
        <v>61</v>
      </c>
      <c r="AD767" s="4">
        <v>5.15</v>
      </c>
      <c r="AE767" s="4">
        <v>0.12</v>
      </c>
      <c r="AF767" s="4">
        <v>982</v>
      </c>
      <c r="AG767" s="4">
        <v>-15</v>
      </c>
      <c r="AH767" s="4">
        <v>10</v>
      </c>
      <c r="AI767" s="4">
        <v>10</v>
      </c>
      <c r="AJ767" s="4">
        <v>190</v>
      </c>
      <c r="AK767" s="4">
        <v>139.69999999999999</v>
      </c>
      <c r="AL767" s="4">
        <v>3.3</v>
      </c>
      <c r="AM767" s="4">
        <v>195</v>
      </c>
      <c r="AN767" s="4" t="s">
        <v>155</v>
      </c>
      <c r="AO767" s="4">
        <v>1</v>
      </c>
      <c r="AP767" s="4">
        <v>0.86318287037037045</v>
      </c>
      <c r="AQ767" s="4">
        <v>47.159322000000003</v>
      </c>
      <c r="AR767" s="4">
        <v>-88.489879999999999</v>
      </c>
      <c r="AS767" s="4">
        <v>319.10000000000002</v>
      </c>
      <c r="AT767" s="4">
        <v>0</v>
      </c>
      <c r="AU767" s="4">
        <v>12</v>
      </c>
      <c r="AV767" s="4">
        <v>9</v>
      </c>
      <c r="AW767" s="4" t="s">
        <v>197</v>
      </c>
      <c r="AX767" s="4">
        <v>1.1000000000000001</v>
      </c>
      <c r="AY767" s="4">
        <v>2.1</v>
      </c>
      <c r="AZ767" s="4">
        <v>2.4</v>
      </c>
      <c r="BA767" s="4">
        <v>14.023</v>
      </c>
      <c r="BB767" s="4">
        <v>450</v>
      </c>
      <c r="BC767" s="4">
        <v>32.090000000000003</v>
      </c>
      <c r="BD767" s="4">
        <v>0.11799999999999999</v>
      </c>
      <c r="BE767" s="4">
        <v>220.57499999999999</v>
      </c>
      <c r="BF767" s="4">
        <v>173.178</v>
      </c>
      <c r="BG767" s="4">
        <v>4.7729999999999997</v>
      </c>
      <c r="BH767" s="4">
        <v>0</v>
      </c>
      <c r="BI767" s="4">
        <v>4.7729999999999997</v>
      </c>
      <c r="BJ767" s="4">
        <v>3.593</v>
      </c>
      <c r="BK767" s="4">
        <v>0</v>
      </c>
      <c r="BL767" s="4">
        <v>3.593</v>
      </c>
      <c r="BM767" s="4">
        <v>851.00710000000004</v>
      </c>
      <c r="BQ767" s="4">
        <v>14787.047</v>
      </c>
      <c r="BR767" s="4">
        <v>0</v>
      </c>
      <c r="BS767" s="4">
        <v>-5</v>
      </c>
      <c r="BT767" s="4">
        <v>-7.8E-2</v>
      </c>
      <c r="BU767" s="4">
        <v>0</v>
      </c>
      <c r="BV767" s="4">
        <v>-1.5755999999999999</v>
      </c>
    </row>
    <row r="768" spans="1:74" x14ac:dyDescent="0.25">
      <c r="A768" s="4">
        <v>42067</v>
      </c>
      <c r="B768" s="4">
        <v>2.8983796296296296E-2</v>
      </c>
      <c r="C768" s="4">
        <v>0.2</v>
      </c>
      <c r="D768" s="4">
        <v>0.24590000000000001</v>
      </c>
      <c r="E768" s="4">
        <v>2458.564014</v>
      </c>
      <c r="F768" s="4">
        <v>43.5</v>
      </c>
      <c r="G768" s="4">
        <v>-8.3000000000000007</v>
      </c>
      <c r="H768" s="4">
        <v>22897.5</v>
      </c>
      <c r="J768" s="4">
        <v>19.53</v>
      </c>
      <c r="K768" s="4">
        <v>0.97699999999999998</v>
      </c>
      <c r="L768" s="4">
        <v>0.19539999999999999</v>
      </c>
      <c r="M768" s="4">
        <v>0.2402</v>
      </c>
      <c r="N768" s="4">
        <v>42.531399999999998</v>
      </c>
      <c r="O768" s="4">
        <v>0</v>
      </c>
      <c r="P768" s="4">
        <v>42.5</v>
      </c>
      <c r="Q768" s="4">
        <v>32.019599999999997</v>
      </c>
      <c r="R768" s="4">
        <v>0</v>
      </c>
      <c r="S768" s="4">
        <v>32</v>
      </c>
      <c r="T768" s="4">
        <v>22897.549800000001</v>
      </c>
      <c r="W768" s="4">
        <v>0</v>
      </c>
      <c r="X768" s="4">
        <v>19.079899999999999</v>
      </c>
      <c r="Y768" s="4">
        <v>13.9</v>
      </c>
      <c r="Z768" s="4">
        <v>846</v>
      </c>
      <c r="AA768" s="4">
        <v>875</v>
      </c>
      <c r="AB768" s="4">
        <v>840</v>
      </c>
      <c r="AC768" s="4">
        <v>61</v>
      </c>
      <c r="AD768" s="4">
        <v>5.15</v>
      </c>
      <c r="AE768" s="4">
        <v>0.12</v>
      </c>
      <c r="AF768" s="4">
        <v>982</v>
      </c>
      <c r="AG768" s="4">
        <v>-15</v>
      </c>
      <c r="AH768" s="4">
        <v>9.7332669999999997</v>
      </c>
      <c r="AI768" s="4">
        <v>10</v>
      </c>
      <c r="AJ768" s="4">
        <v>190</v>
      </c>
      <c r="AK768" s="4">
        <v>139</v>
      </c>
      <c r="AL768" s="4">
        <v>3.2</v>
      </c>
      <c r="AM768" s="4">
        <v>195</v>
      </c>
      <c r="AN768" s="4" t="s">
        <v>155</v>
      </c>
      <c r="AO768" s="4">
        <v>1</v>
      </c>
      <c r="AP768" s="4">
        <v>0.86319444444444438</v>
      </c>
      <c r="AQ768" s="4">
        <v>47.159322000000003</v>
      </c>
      <c r="AR768" s="4">
        <v>-88.489879999999999</v>
      </c>
      <c r="AS768" s="4">
        <v>319.10000000000002</v>
      </c>
      <c r="AT768" s="4">
        <v>0</v>
      </c>
      <c r="AU768" s="4">
        <v>12</v>
      </c>
      <c r="AV768" s="4">
        <v>9</v>
      </c>
      <c r="AW768" s="4" t="s">
        <v>197</v>
      </c>
      <c r="AX768" s="4">
        <v>1.1000000000000001</v>
      </c>
      <c r="AY768" s="4">
        <v>2.1</v>
      </c>
      <c r="AZ768" s="4">
        <v>2.4</v>
      </c>
      <c r="BA768" s="4">
        <v>14.023</v>
      </c>
      <c r="BB768" s="4">
        <v>450</v>
      </c>
      <c r="BC768" s="4">
        <v>32.090000000000003</v>
      </c>
      <c r="BD768" s="4">
        <v>0.11799999999999999</v>
      </c>
      <c r="BE768" s="4">
        <v>219.98699999999999</v>
      </c>
      <c r="BF768" s="4">
        <v>172.11799999999999</v>
      </c>
      <c r="BG768" s="4">
        <v>5.0149999999999997</v>
      </c>
      <c r="BH768" s="4">
        <v>0</v>
      </c>
      <c r="BI768" s="4">
        <v>5.0149999999999997</v>
      </c>
      <c r="BJ768" s="4">
        <v>3.7749999999999999</v>
      </c>
      <c r="BK768" s="4">
        <v>0</v>
      </c>
      <c r="BL768" s="4">
        <v>3.7749999999999999</v>
      </c>
      <c r="BM768" s="4">
        <v>852.50250000000005</v>
      </c>
      <c r="BQ768" s="4">
        <v>15619.272000000001</v>
      </c>
      <c r="BR768" s="4">
        <v>0</v>
      </c>
      <c r="BS768" s="4">
        <v>-5</v>
      </c>
      <c r="BT768" s="4">
        <v>-7.8E-2</v>
      </c>
      <c r="BU768" s="4">
        <v>0</v>
      </c>
      <c r="BV768" s="4">
        <v>-1.5755999999999999</v>
      </c>
    </row>
    <row r="769" spans="1:74" x14ac:dyDescent="0.25">
      <c r="A769" s="4">
        <v>42067</v>
      </c>
      <c r="B769" s="4">
        <v>2.8995370370370369E-2</v>
      </c>
      <c r="C769" s="4">
        <v>0.19</v>
      </c>
      <c r="D769" s="4">
        <v>0.22500000000000001</v>
      </c>
      <c r="E769" s="4">
        <v>2250.0964629999999</v>
      </c>
      <c r="F769" s="4">
        <v>43.4</v>
      </c>
      <c r="G769" s="4">
        <v>-8.3000000000000007</v>
      </c>
      <c r="H769" s="4">
        <v>21881.4</v>
      </c>
      <c r="J769" s="4">
        <v>19.7</v>
      </c>
      <c r="K769" s="4">
        <v>0.97829999999999995</v>
      </c>
      <c r="L769" s="4">
        <v>0.18579999999999999</v>
      </c>
      <c r="M769" s="4">
        <v>0.22009999999999999</v>
      </c>
      <c r="N769" s="4">
        <v>42.4574</v>
      </c>
      <c r="O769" s="4">
        <v>0</v>
      </c>
      <c r="P769" s="4">
        <v>42.5</v>
      </c>
      <c r="Q769" s="4">
        <v>31.963899999999999</v>
      </c>
      <c r="R769" s="4">
        <v>0</v>
      </c>
      <c r="S769" s="4">
        <v>32</v>
      </c>
      <c r="T769" s="4">
        <v>21881.4372</v>
      </c>
      <c r="W769" s="4">
        <v>0</v>
      </c>
      <c r="X769" s="4">
        <v>19.272099999999998</v>
      </c>
      <c r="Y769" s="4">
        <v>13.8</v>
      </c>
      <c r="Z769" s="4">
        <v>846</v>
      </c>
      <c r="AA769" s="4">
        <v>874</v>
      </c>
      <c r="AB769" s="4">
        <v>841</v>
      </c>
      <c r="AC769" s="4">
        <v>61</v>
      </c>
      <c r="AD769" s="4">
        <v>5.15</v>
      </c>
      <c r="AE769" s="4">
        <v>0.12</v>
      </c>
      <c r="AF769" s="4">
        <v>982</v>
      </c>
      <c r="AG769" s="4">
        <v>-15</v>
      </c>
      <c r="AH769" s="4">
        <v>9</v>
      </c>
      <c r="AI769" s="4">
        <v>10</v>
      </c>
      <c r="AJ769" s="4">
        <v>190</v>
      </c>
      <c r="AK769" s="4">
        <v>139</v>
      </c>
      <c r="AL769" s="4">
        <v>3.1</v>
      </c>
      <c r="AM769" s="4">
        <v>195</v>
      </c>
      <c r="AN769" s="4" t="s">
        <v>155</v>
      </c>
      <c r="AO769" s="4">
        <v>1</v>
      </c>
      <c r="AP769" s="4">
        <v>0.86319444444444438</v>
      </c>
      <c r="AQ769" s="4">
        <v>47.159322000000003</v>
      </c>
      <c r="AR769" s="4">
        <v>-88.489877000000007</v>
      </c>
      <c r="AS769" s="4">
        <v>319.10000000000002</v>
      </c>
      <c r="AT769" s="4">
        <v>0</v>
      </c>
      <c r="AU769" s="4">
        <v>12</v>
      </c>
      <c r="AV769" s="4">
        <v>9</v>
      </c>
      <c r="AW769" s="4" t="s">
        <v>197</v>
      </c>
      <c r="AX769" s="4">
        <v>1.1000000000000001</v>
      </c>
      <c r="AY769" s="4">
        <v>2.1</v>
      </c>
      <c r="AZ769" s="4">
        <v>2.4</v>
      </c>
      <c r="BA769" s="4">
        <v>14.023</v>
      </c>
      <c r="BB769" s="4">
        <v>450</v>
      </c>
      <c r="BC769" s="4">
        <v>32.090000000000003</v>
      </c>
      <c r="BD769" s="4">
        <v>0.11799999999999999</v>
      </c>
      <c r="BE769" s="4">
        <v>219.911</v>
      </c>
      <c r="BF769" s="4">
        <v>165.84399999999999</v>
      </c>
      <c r="BG769" s="4">
        <v>5.2629999999999999</v>
      </c>
      <c r="BH769" s="4">
        <v>0</v>
      </c>
      <c r="BI769" s="4">
        <v>5.2629999999999999</v>
      </c>
      <c r="BJ769" s="4">
        <v>3.9620000000000002</v>
      </c>
      <c r="BK769" s="4">
        <v>0</v>
      </c>
      <c r="BL769" s="4">
        <v>3.9620000000000002</v>
      </c>
      <c r="BM769" s="4">
        <v>856.55290000000002</v>
      </c>
      <c r="BQ769" s="4">
        <v>16587.705000000002</v>
      </c>
      <c r="BR769" s="4">
        <v>0</v>
      </c>
      <c r="BS769" s="4">
        <v>-5</v>
      </c>
      <c r="BT769" s="4">
        <v>-7.7202000000000007E-2</v>
      </c>
      <c r="BU769" s="4">
        <v>0</v>
      </c>
      <c r="BV769" s="4">
        <v>-1.55948</v>
      </c>
    </row>
    <row r="770" spans="1:74" x14ac:dyDescent="0.25">
      <c r="A770" s="4">
        <v>42067</v>
      </c>
      <c r="B770" s="4">
        <v>2.9006944444444446E-2</v>
      </c>
      <c r="C770" s="4">
        <v>0.159</v>
      </c>
      <c r="D770" s="4">
        <v>0.2009</v>
      </c>
      <c r="E770" s="4">
        <v>2008.9858690000001</v>
      </c>
      <c r="F770" s="4">
        <v>43.4</v>
      </c>
      <c r="G770" s="4">
        <v>-8.3000000000000007</v>
      </c>
      <c r="H770" s="4">
        <v>20616.8</v>
      </c>
      <c r="J770" s="4">
        <v>19.829999999999998</v>
      </c>
      <c r="K770" s="4">
        <v>0.98009999999999997</v>
      </c>
      <c r="L770" s="4">
        <v>0.156</v>
      </c>
      <c r="M770" s="4">
        <v>0.19689999999999999</v>
      </c>
      <c r="N770" s="4">
        <v>42.538200000000003</v>
      </c>
      <c r="O770" s="4">
        <v>0</v>
      </c>
      <c r="P770" s="4">
        <v>42.5</v>
      </c>
      <c r="Q770" s="4">
        <v>32.024799999999999</v>
      </c>
      <c r="R770" s="4">
        <v>0</v>
      </c>
      <c r="S770" s="4">
        <v>32</v>
      </c>
      <c r="T770" s="4">
        <v>20616.778699999999</v>
      </c>
      <c r="W770" s="4">
        <v>0</v>
      </c>
      <c r="X770" s="4">
        <v>19.435199999999998</v>
      </c>
      <c r="Y770" s="4">
        <v>13.9</v>
      </c>
      <c r="Z770" s="4">
        <v>846</v>
      </c>
      <c r="AA770" s="4">
        <v>874</v>
      </c>
      <c r="AB770" s="4">
        <v>840</v>
      </c>
      <c r="AC770" s="4">
        <v>61</v>
      </c>
      <c r="AD770" s="4">
        <v>5.15</v>
      </c>
      <c r="AE770" s="4">
        <v>0.12</v>
      </c>
      <c r="AF770" s="4">
        <v>982</v>
      </c>
      <c r="AG770" s="4">
        <v>-15</v>
      </c>
      <c r="AH770" s="4">
        <v>9</v>
      </c>
      <c r="AI770" s="4">
        <v>10</v>
      </c>
      <c r="AJ770" s="4">
        <v>190</v>
      </c>
      <c r="AK770" s="4">
        <v>139</v>
      </c>
      <c r="AL770" s="4">
        <v>3.2</v>
      </c>
      <c r="AM770" s="4">
        <v>195</v>
      </c>
      <c r="AN770" s="4" t="s">
        <v>155</v>
      </c>
      <c r="AO770" s="4">
        <v>1</v>
      </c>
      <c r="AP770" s="4">
        <v>0.86321759259259256</v>
      </c>
      <c r="AQ770" s="4">
        <v>47.159320000000001</v>
      </c>
      <c r="AR770" s="4">
        <v>-88.489874999999998</v>
      </c>
      <c r="AS770" s="4">
        <v>319.10000000000002</v>
      </c>
      <c r="AT770" s="4">
        <v>0</v>
      </c>
      <c r="AU770" s="4">
        <v>12</v>
      </c>
      <c r="AV770" s="4">
        <v>9</v>
      </c>
      <c r="AW770" s="4" t="s">
        <v>197</v>
      </c>
      <c r="AX770" s="4">
        <v>1.0150999999999999</v>
      </c>
      <c r="AY770" s="4">
        <v>2.1</v>
      </c>
      <c r="AZ770" s="4">
        <v>2.3151000000000002</v>
      </c>
      <c r="BA770" s="4">
        <v>14.023</v>
      </c>
      <c r="BB770" s="4">
        <v>450</v>
      </c>
      <c r="BC770" s="4">
        <v>32.090000000000003</v>
      </c>
      <c r="BD770" s="4">
        <v>0.11799999999999999</v>
      </c>
      <c r="BE770" s="4">
        <v>198.626</v>
      </c>
      <c r="BF770" s="4">
        <v>159.566</v>
      </c>
      <c r="BG770" s="4">
        <v>5.6719999999999997</v>
      </c>
      <c r="BH770" s="4">
        <v>0</v>
      </c>
      <c r="BI770" s="4">
        <v>5.6719999999999997</v>
      </c>
      <c r="BJ770" s="4">
        <v>4.2699999999999996</v>
      </c>
      <c r="BK770" s="4">
        <v>0</v>
      </c>
      <c r="BL770" s="4">
        <v>4.2699999999999996</v>
      </c>
      <c r="BM770" s="4">
        <v>868.03599999999994</v>
      </c>
      <c r="BQ770" s="4">
        <v>17992.170999999998</v>
      </c>
      <c r="BR770" s="4">
        <v>0</v>
      </c>
      <c r="BS770" s="4">
        <v>-5</v>
      </c>
      <c r="BT770" s="4">
        <v>-7.4999999999999997E-2</v>
      </c>
      <c r="BU770" s="4">
        <v>0</v>
      </c>
      <c r="BV770" s="4">
        <v>-1.5149999999999999</v>
      </c>
    </row>
    <row r="771" spans="1:74" x14ac:dyDescent="0.25">
      <c r="A771" s="4">
        <v>42067</v>
      </c>
      <c r="B771" s="4">
        <v>2.9018518518518523E-2</v>
      </c>
      <c r="C771" s="4">
        <v>0.151</v>
      </c>
      <c r="D771" s="4">
        <v>0.18770000000000001</v>
      </c>
      <c r="E771" s="4">
        <v>1877.406172</v>
      </c>
      <c r="F771" s="4">
        <v>43.3</v>
      </c>
      <c r="G771" s="4">
        <v>-8.3000000000000007</v>
      </c>
      <c r="H771" s="4">
        <v>19336.2</v>
      </c>
      <c r="J771" s="4">
        <v>19.98</v>
      </c>
      <c r="K771" s="4">
        <v>0.98170000000000002</v>
      </c>
      <c r="L771" s="4">
        <v>0.14810000000000001</v>
      </c>
      <c r="M771" s="4">
        <v>0.18429999999999999</v>
      </c>
      <c r="N771" s="4">
        <v>42.551000000000002</v>
      </c>
      <c r="O771" s="4">
        <v>0</v>
      </c>
      <c r="P771" s="4">
        <v>42.6</v>
      </c>
      <c r="Q771" s="4">
        <v>32.034399999999998</v>
      </c>
      <c r="R771" s="4">
        <v>0</v>
      </c>
      <c r="S771" s="4">
        <v>32</v>
      </c>
      <c r="T771" s="4">
        <v>19336.1705</v>
      </c>
      <c r="W771" s="4">
        <v>0</v>
      </c>
      <c r="X771" s="4">
        <v>19.609100000000002</v>
      </c>
      <c r="Y771" s="4">
        <v>13.9</v>
      </c>
      <c r="Z771" s="4">
        <v>845</v>
      </c>
      <c r="AA771" s="4">
        <v>875</v>
      </c>
      <c r="AB771" s="4">
        <v>840</v>
      </c>
      <c r="AC771" s="4">
        <v>61</v>
      </c>
      <c r="AD771" s="4">
        <v>5.15</v>
      </c>
      <c r="AE771" s="4">
        <v>0.12</v>
      </c>
      <c r="AF771" s="4">
        <v>982</v>
      </c>
      <c r="AG771" s="4">
        <v>-15</v>
      </c>
      <c r="AH771" s="4">
        <v>9</v>
      </c>
      <c r="AI771" s="4">
        <v>10</v>
      </c>
      <c r="AJ771" s="4">
        <v>190</v>
      </c>
      <c r="AK771" s="4">
        <v>139</v>
      </c>
      <c r="AL771" s="4">
        <v>3.3</v>
      </c>
      <c r="AM771" s="4">
        <v>195</v>
      </c>
      <c r="AN771" s="4" t="s">
        <v>155</v>
      </c>
      <c r="AO771" s="4">
        <v>1</v>
      </c>
      <c r="AP771" s="4">
        <v>0.86322916666666671</v>
      </c>
      <c r="AQ771" s="4">
        <v>47.159320000000001</v>
      </c>
      <c r="AR771" s="4">
        <v>-88.489873000000003</v>
      </c>
      <c r="AS771" s="4">
        <v>319</v>
      </c>
      <c r="AT771" s="4">
        <v>0</v>
      </c>
      <c r="AU771" s="4">
        <v>12</v>
      </c>
      <c r="AV771" s="4">
        <v>9</v>
      </c>
      <c r="AW771" s="4" t="s">
        <v>197</v>
      </c>
      <c r="AX771" s="4">
        <v>1</v>
      </c>
      <c r="AY771" s="4">
        <v>2.1</v>
      </c>
      <c r="AZ771" s="4">
        <v>2.2999999999999998</v>
      </c>
      <c r="BA771" s="4">
        <v>14.023</v>
      </c>
      <c r="BB771" s="4">
        <v>450</v>
      </c>
      <c r="BC771" s="4">
        <v>32.090000000000003</v>
      </c>
      <c r="BD771" s="4">
        <v>0.11799999999999999</v>
      </c>
      <c r="BE771" s="4">
        <v>201.09800000000001</v>
      </c>
      <c r="BF771" s="4">
        <v>159.31899999999999</v>
      </c>
      <c r="BG771" s="4">
        <v>6.0519999999999996</v>
      </c>
      <c r="BH771" s="4">
        <v>0</v>
      </c>
      <c r="BI771" s="4">
        <v>6.0519999999999996</v>
      </c>
      <c r="BJ771" s="4">
        <v>4.556</v>
      </c>
      <c r="BK771" s="4">
        <v>0</v>
      </c>
      <c r="BL771" s="4">
        <v>4.556</v>
      </c>
      <c r="BM771" s="4">
        <v>868.4701</v>
      </c>
      <c r="BQ771" s="4">
        <v>19365.115000000002</v>
      </c>
      <c r="BR771" s="4">
        <v>0</v>
      </c>
      <c r="BS771" s="4">
        <v>-5</v>
      </c>
      <c r="BT771" s="4">
        <v>-7.4732000000000007E-2</v>
      </c>
      <c r="BU771" s="4">
        <v>0</v>
      </c>
      <c r="BV771" s="4">
        <v>-1.5095890000000001</v>
      </c>
    </row>
    <row r="772" spans="1:74" x14ac:dyDescent="0.25">
      <c r="A772" s="4">
        <v>42067</v>
      </c>
      <c r="B772" s="4">
        <v>2.9030092592592593E-2</v>
      </c>
      <c r="C772" s="4">
        <v>0.16600000000000001</v>
      </c>
      <c r="D772" s="4">
        <v>0.2041</v>
      </c>
      <c r="E772" s="4">
        <v>2040.6003430000001</v>
      </c>
      <c r="F772" s="4">
        <v>43.2</v>
      </c>
      <c r="G772" s="4">
        <v>-8.3000000000000007</v>
      </c>
      <c r="H772" s="4">
        <v>18467.3</v>
      </c>
      <c r="J772" s="4">
        <v>20</v>
      </c>
      <c r="K772" s="4">
        <v>0.98219999999999996</v>
      </c>
      <c r="L772" s="4">
        <v>0.16259999999999999</v>
      </c>
      <c r="M772" s="4">
        <v>0.20039999999999999</v>
      </c>
      <c r="N772" s="4">
        <v>42.477499999999999</v>
      </c>
      <c r="O772" s="4">
        <v>0</v>
      </c>
      <c r="P772" s="4">
        <v>42.5</v>
      </c>
      <c r="Q772" s="4">
        <v>31.979099999999999</v>
      </c>
      <c r="R772" s="4">
        <v>0</v>
      </c>
      <c r="S772" s="4">
        <v>32</v>
      </c>
      <c r="T772" s="4">
        <v>18467.3315</v>
      </c>
      <c r="W772" s="4">
        <v>0</v>
      </c>
      <c r="X772" s="4">
        <v>19.6449</v>
      </c>
      <c r="Y772" s="4">
        <v>13.9</v>
      </c>
      <c r="Z772" s="4">
        <v>846</v>
      </c>
      <c r="AA772" s="4">
        <v>875</v>
      </c>
      <c r="AB772" s="4">
        <v>840</v>
      </c>
      <c r="AC772" s="4">
        <v>61</v>
      </c>
      <c r="AD772" s="4">
        <v>5.15</v>
      </c>
      <c r="AE772" s="4">
        <v>0.12</v>
      </c>
      <c r="AF772" s="4">
        <v>982</v>
      </c>
      <c r="AG772" s="4">
        <v>-15</v>
      </c>
      <c r="AH772" s="4">
        <v>9</v>
      </c>
      <c r="AI772" s="4">
        <v>10</v>
      </c>
      <c r="AJ772" s="4">
        <v>190</v>
      </c>
      <c r="AK772" s="4">
        <v>139</v>
      </c>
      <c r="AL772" s="4">
        <v>3.3</v>
      </c>
      <c r="AM772" s="4">
        <v>195</v>
      </c>
      <c r="AN772" s="4" t="s">
        <v>155</v>
      </c>
      <c r="AO772" s="4">
        <v>1</v>
      </c>
      <c r="AP772" s="4">
        <v>0.86324074074074064</v>
      </c>
      <c r="AQ772" s="4">
        <v>47.159320000000001</v>
      </c>
      <c r="AR772" s="4">
        <v>-88.489872000000005</v>
      </c>
      <c r="AS772" s="4">
        <v>319</v>
      </c>
      <c r="AT772" s="4">
        <v>0</v>
      </c>
      <c r="AU772" s="4">
        <v>12</v>
      </c>
      <c r="AV772" s="4">
        <v>9</v>
      </c>
      <c r="AW772" s="4" t="s">
        <v>197</v>
      </c>
      <c r="AX772" s="4">
        <v>1</v>
      </c>
      <c r="AY772" s="4">
        <v>2.1</v>
      </c>
      <c r="AZ772" s="4">
        <v>2.3849</v>
      </c>
      <c r="BA772" s="4">
        <v>14.023</v>
      </c>
      <c r="BB772" s="4">
        <v>450</v>
      </c>
      <c r="BC772" s="4">
        <v>32.090000000000003</v>
      </c>
      <c r="BD772" s="4">
        <v>0.11799999999999999</v>
      </c>
      <c r="BE772" s="4">
        <v>226.59200000000001</v>
      </c>
      <c r="BF772" s="4">
        <v>177.75399999999999</v>
      </c>
      <c r="BG772" s="4">
        <v>6.1980000000000004</v>
      </c>
      <c r="BH772" s="4">
        <v>0</v>
      </c>
      <c r="BI772" s="4">
        <v>6.1980000000000004</v>
      </c>
      <c r="BJ772" s="4">
        <v>4.6660000000000004</v>
      </c>
      <c r="BK772" s="4">
        <v>0</v>
      </c>
      <c r="BL772" s="4">
        <v>4.6660000000000004</v>
      </c>
      <c r="BM772" s="4">
        <v>850.92380000000003</v>
      </c>
      <c r="BQ772" s="4">
        <v>19902.776000000002</v>
      </c>
      <c r="BR772" s="4">
        <v>0</v>
      </c>
      <c r="BS772" s="4">
        <v>-5</v>
      </c>
      <c r="BT772" s="4">
        <v>-7.3727000000000001E-2</v>
      </c>
      <c r="BU772" s="4">
        <v>0</v>
      </c>
      <c r="BV772" s="4">
        <v>-1.489285</v>
      </c>
    </row>
    <row r="773" spans="1:74" x14ac:dyDescent="0.25">
      <c r="A773" s="4">
        <v>42067</v>
      </c>
      <c r="B773" s="4">
        <v>2.9041666666666664E-2</v>
      </c>
      <c r="C773" s="4">
        <v>0.20699999999999999</v>
      </c>
      <c r="D773" s="4">
        <v>0.25469999999999998</v>
      </c>
      <c r="E773" s="4">
        <v>2546.6037740000002</v>
      </c>
      <c r="F773" s="4">
        <v>43.2</v>
      </c>
      <c r="G773" s="4">
        <v>-8.4</v>
      </c>
      <c r="H773" s="4">
        <v>18371</v>
      </c>
      <c r="J773" s="4">
        <v>20.100000000000001</v>
      </c>
      <c r="K773" s="4">
        <v>0.98150000000000004</v>
      </c>
      <c r="L773" s="4">
        <v>0.2029</v>
      </c>
      <c r="M773" s="4">
        <v>0.24990000000000001</v>
      </c>
      <c r="N773" s="4">
        <v>42.399099999999997</v>
      </c>
      <c r="O773" s="4">
        <v>0</v>
      </c>
      <c r="P773" s="4">
        <v>42.4</v>
      </c>
      <c r="Q773" s="4">
        <v>31.920100000000001</v>
      </c>
      <c r="R773" s="4">
        <v>0</v>
      </c>
      <c r="S773" s="4">
        <v>31.9</v>
      </c>
      <c r="T773" s="4">
        <v>18370.9879</v>
      </c>
      <c r="W773" s="4">
        <v>0</v>
      </c>
      <c r="X773" s="4">
        <v>19.727399999999999</v>
      </c>
      <c r="Y773" s="4">
        <v>13.9</v>
      </c>
      <c r="Z773" s="4">
        <v>846</v>
      </c>
      <c r="AA773" s="4">
        <v>875</v>
      </c>
      <c r="AB773" s="4">
        <v>840</v>
      </c>
      <c r="AC773" s="4">
        <v>61</v>
      </c>
      <c r="AD773" s="4">
        <v>5.15</v>
      </c>
      <c r="AE773" s="4">
        <v>0.12</v>
      </c>
      <c r="AF773" s="4">
        <v>982</v>
      </c>
      <c r="AG773" s="4">
        <v>-15</v>
      </c>
      <c r="AH773" s="4">
        <v>9</v>
      </c>
      <c r="AI773" s="4">
        <v>10</v>
      </c>
      <c r="AJ773" s="4">
        <v>190</v>
      </c>
      <c r="AK773" s="4">
        <v>139</v>
      </c>
      <c r="AL773" s="4">
        <v>3.4</v>
      </c>
      <c r="AM773" s="4">
        <v>195</v>
      </c>
      <c r="AN773" s="4" t="s">
        <v>155</v>
      </c>
      <c r="AO773" s="4">
        <v>1</v>
      </c>
      <c r="AP773" s="4">
        <v>0.86325231481481479</v>
      </c>
      <c r="AQ773" s="4">
        <v>47.159320000000001</v>
      </c>
      <c r="AR773" s="4">
        <v>-88.489869999999996</v>
      </c>
      <c r="AS773" s="4">
        <v>319</v>
      </c>
      <c r="AT773" s="4">
        <v>0</v>
      </c>
      <c r="AU773" s="4">
        <v>12</v>
      </c>
      <c r="AV773" s="4">
        <v>9</v>
      </c>
      <c r="AW773" s="4" t="s">
        <v>197</v>
      </c>
      <c r="AX773" s="4">
        <v>1</v>
      </c>
      <c r="AY773" s="4">
        <v>2.1</v>
      </c>
      <c r="AZ773" s="4">
        <v>2.4</v>
      </c>
      <c r="BA773" s="4">
        <v>14.023</v>
      </c>
      <c r="BB773" s="4">
        <v>450</v>
      </c>
      <c r="BC773" s="4">
        <v>32.090000000000003</v>
      </c>
      <c r="BD773" s="4">
        <v>0.11799999999999999</v>
      </c>
      <c r="BE773" s="4">
        <v>272.70299999999997</v>
      </c>
      <c r="BF773" s="4">
        <v>213.75399999999999</v>
      </c>
      <c r="BG773" s="4">
        <v>5.9660000000000002</v>
      </c>
      <c r="BH773" s="4">
        <v>0</v>
      </c>
      <c r="BI773" s="4">
        <v>5.9660000000000002</v>
      </c>
      <c r="BJ773" s="4">
        <v>4.492</v>
      </c>
      <c r="BK773" s="4">
        <v>0</v>
      </c>
      <c r="BL773" s="4">
        <v>4.492</v>
      </c>
      <c r="BM773" s="4">
        <v>816.31100000000004</v>
      </c>
      <c r="BQ773" s="4">
        <v>19273.956999999999</v>
      </c>
      <c r="BR773" s="4">
        <v>0</v>
      </c>
      <c r="BS773" s="4">
        <v>-5</v>
      </c>
      <c r="BT773" s="4">
        <v>-7.2999999999999995E-2</v>
      </c>
      <c r="BU773" s="4">
        <v>0</v>
      </c>
      <c r="BV773" s="4">
        <v>-1.4745999999999999</v>
      </c>
    </row>
    <row r="774" spans="1:74" x14ac:dyDescent="0.25">
      <c r="A774" s="4">
        <v>42067</v>
      </c>
      <c r="B774" s="4">
        <v>2.9053240740740741E-2</v>
      </c>
      <c r="C774" s="4">
        <v>0.23</v>
      </c>
      <c r="D774" s="4">
        <v>0.27850000000000003</v>
      </c>
      <c r="E774" s="4">
        <v>2784.691558</v>
      </c>
      <c r="F774" s="4">
        <v>43.1</v>
      </c>
      <c r="G774" s="4">
        <v>-8.4</v>
      </c>
      <c r="H774" s="4">
        <v>18727.7</v>
      </c>
      <c r="J774" s="4">
        <v>20.100000000000001</v>
      </c>
      <c r="K774" s="4">
        <v>0.98060000000000003</v>
      </c>
      <c r="L774" s="4">
        <v>0.22550000000000001</v>
      </c>
      <c r="M774" s="4">
        <v>0.27310000000000001</v>
      </c>
      <c r="N774" s="4">
        <v>42.309600000000003</v>
      </c>
      <c r="O774" s="4">
        <v>0</v>
      </c>
      <c r="P774" s="4">
        <v>42.3</v>
      </c>
      <c r="Q774" s="4">
        <v>31.852699999999999</v>
      </c>
      <c r="R774" s="4">
        <v>0</v>
      </c>
      <c r="S774" s="4">
        <v>31.9</v>
      </c>
      <c r="T774" s="4">
        <v>18727.707900000001</v>
      </c>
      <c r="W774" s="4">
        <v>0</v>
      </c>
      <c r="X774" s="4">
        <v>19.7104</v>
      </c>
      <c r="Y774" s="4">
        <v>13.8</v>
      </c>
      <c r="Z774" s="4">
        <v>846</v>
      </c>
      <c r="AA774" s="4">
        <v>875</v>
      </c>
      <c r="AB774" s="4">
        <v>841</v>
      </c>
      <c r="AC774" s="4">
        <v>61</v>
      </c>
      <c r="AD774" s="4">
        <v>5.15</v>
      </c>
      <c r="AE774" s="4">
        <v>0.12</v>
      </c>
      <c r="AF774" s="4">
        <v>982</v>
      </c>
      <c r="AG774" s="4">
        <v>-15</v>
      </c>
      <c r="AH774" s="4">
        <v>9</v>
      </c>
      <c r="AI774" s="4">
        <v>10</v>
      </c>
      <c r="AJ774" s="4">
        <v>190</v>
      </c>
      <c r="AK774" s="4">
        <v>139</v>
      </c>
      <c r="AL774" s="4">
        <v>3.3</v>
      </c>
      <c r="AM774" s="4">
        <v>195</v>
      </c>
      <c r="AN774" s="4" t="s">
        <v>155</v>
      </c>
      <c r="AO774" s="4">
        <v>1</v>
      </c>
      <c r="AP774" s="4">
        <v>0.86326388888888894</v>
      </c>
      <c r="AQ774" s="4">
        <v>47.159317999999999</v>
      </c>
      <c r="AR774" s="4">
        <v>-88.489868000000001</v>
      </c>
      <c r="AS774" s="4">
        <v>319</v>
      </c>
      <c r="AT774" s="4">
        <v>0</v>
      </c>
      <c r="AU774" s="4">
        <v>12</v>
      </c>
      <c r="AV774" s="4">
        <v>9</v>
      </c>
      <c r="AW774" s="4" t="s">
        <v>197</v>
      </c>
      <c r="AX774" s="4">
        <v>0.91510000000000002</v>
      </c>
      <c r="AY774" s="4">
        <v>1.6755</v>
      </c>
      <c r="AZ774" s="4">
        <v>1.9755</v>
      </c>
      <c r="BA774" s="4">
        <v>14.023</v>
      </c>
      <c r="BB774" s="4">
        <v>450</v>
      </c>
      <c r="BC774" s="4">
        <v>32.090000000000003</v>
      </c>
      <c r="BD774" s="4">
        <v>0.11799999999999999</v>
      </c>
      <c r="BE774" s="4">
        <v>292.48</v>
      </c>
      <c r="BF774" s="4">
        <v>225.38399999999999</v>
      </c>
      <c r="BG774" s="4">
        <v>5.7460000000000004</v>
      </c>
      <c r="BH774" s="4">
        <v>0</v>
      </c>
      <c r="BI774" s="4">
        <v>5.7460000000000004</v>
      </c>
      <c r="BJ774" s="4">
        <v>4.3259999999999996</v>
      </c>
      <c r="BK774" s="4">
        <v>0</v>
      </c>
      <c r="BL774" s="4">
        <v>4.3259999999999996</v>
      </c>
      <c r="BM774" s="4">
        <v>803.10749999999996</v>
      </c>
      <c r="BQ774" s="4">
        <v>18585.022000000001</v>
      </c>
      <c r="BR774" s="4">
        <v>0</v>
      </c>
      <c r="BS774" s="4">
        <v>-5</v>
      </c>
      <c r="BT774" s="4">
        <v>-7.2456999999999994E-2</v>
      </c>
      <c r="BU774" s="4">
        <v>0</v>
      </c>
      <c r="BV774" s="4">
        <v>-1.463622</v>
      </c>
    </row>
    <row r="775" spans="1:74" x14ac:dyDescent="0.25">
      <c r="A775" s="4">
        <v>42067</v>
      </c>
      <c r="B775" s="4">
        <v>2.9064814814814811E-2</v>
      </c>
      <c r="C775" s="4">
        <v>0.23799999999999999</v>
      </c>
      <c r="D775" s="4">
        <v>0.31940000000000002</v>
      </c>
      <c r="E775" s="4">
        <v>3194.2892769999999</v>
      </c>
      <c r="F775" s="4">
        <v>43.1</v>
      </c>
      <c r="G775" s="4">
        <v>-8.4</v>
      </c>
      <c r="H775" s="4">
        <v>18959.099999999999</v>
      </c>
      <c r="J775" s="4">
        <v>20.100000000000001</v>
      </c>
      <c r="K775" s="4">
        <v>0.97989999999999999</v>
      </c>
      <c r="L775" s="4">
        <v>0.2331</v>
      </c>
      <c r="M775" s="4">
        <v>0.313</v>
      </c>
      <c r="N775" s="4">
        <v>42.234200000000001</v>
      </c>
      <c r="O775" s="4">
        <v>0</v>
      </c>
      <c r="P775" s="4">
        <v>42.2</v>
      </c>
      <c r="Q775" s="4">
        <v>31.7959</v>
      </c>
      <c r="R775" s="4">
        <v>0</v>
      </c>
      <c r="S775" s="4">
        <v>31.8</v>
      </c>
      <c r="T775" s="4">
        <v>18959.104599999999</v>
      </c>
      <c r="W775" s="4">
        <v>0</v>
      </c>
      <c r="X775" s="4">
        <v>19.696200000000001</v>
      </c>
      <c r="Y775" s="4">
        <v>13.8</v>
      </c>
      <c r="Z775" s="4">
        <v>846</v>
      </c>
      <c r="AA775" s="4">
        <v>876</v>
      </c>
      <c r="AB775" s="4">
        <v>842</v>
      </c>
      <c r="AC775" s="4">
        <v>61</v>
      </c>
      <c r="AD775" s="4">
        <v>5.15</v>
      </c>
      <c r="AE775" s="4">
        <v>0.12</v>
      </c>
      <c r="AF775" s="4">
        <v>982</v>
      </c>
      <c r="AG775" s="4">
        <v>-15</v>
      </c>
      <c r="AH775" s="4">
        <v>9</v>
      </c>
      <c r="AI775" s="4">
        <v>10</v>
      </c>
      <c r="AJ775" s="4">
        <v>190</v>
      </c>
      <c r="AK775" s="4">
        <v>139</v>
      </c>
      <c r="AL775" s="4">
        <v>3.4</v>
      </c>
      <c r="AM775" s="4">
        <v>195</v>
      </c>
      <c r="AN775" s="4" t="s">
        <v>155</v>
      </c>
      <c r="AO775" s="4">
        <v>1</v>
      </c>
      <c r="AP775" s="4">
        <v>0.86327546296296298</v>
      </c>
      <c r="AQ775" s="4">
        <v>47.159317999999999</v>
      </c>
      <c r="AR775" s="4">
        <v>-88.489867000000004</v>
      </c>
      <c r="AS775" s="4">
        <v>318.89999999999998</v>
      </c>
      <c r="AT775" s="4">
        <v>0</v>
      </c>
      <c r="AU775" s="4">
        <v>12</v>
      </c>
      <c r="AV775" s="4">
        <v>9</v>
      </c>
      <c r="AW775" s="4" t="s">
        <v>197</v>
      </c>
      <c r="AX775" s="4">
        <v>0.9</v>
      </c>
      <c r="AY775" s="4">
        <v>1.6</v>
      </c>
      <c r="AZ775" s="4">
        <v>1.9</v>
      </c>
      <c r="BA775" s="4">
        <v>14.023</v>
      </c>
      <c r="BB775" s="4">
        <v>450</v>
      </c>
      <c r="BC775" s="4">
        <v>32.090000000000003</v>
      </c>
      <c r="BD775" s="4">
        <v>0.11799999999999999</v>
      </c>
      <c r="BE775" s="4">
        <v>293.37299999999999</v>
      </c>
      <c r="BF775" s="4">
        <v>250.75299999999999</v>
      </c>
      <c r="BG775" s="4">
        <v>5.5670000000000002</v>
      </c>
      <c r="BH775" s="4">
        <v>0</v>
      </c>
      <c r="BI775" s="4">
        <v>5.5670000000000002</v>
      </c>
      <c r="BJ775" s="4">
        <v>4.1909999999999998</v>
      </c>
      <c r="BK775" s="4">
        <v>0</v>
      </c>
      <c r="BL775" s="4">
        <v>4.1909999999999998</v>
      </c>
      <c r="BM775" s="4">
        <v>789.12469999999996</v>
      </c>
      <c r="BQ775" s="4">
        <v>18025.593000000001</v>
      </c>
      <c r="BR775" s="4">
        <v>0</v>
      </c>
      <c r="BS775" s="4">
        <v>-5</v>
      </c>
      <c r="BT775" s="4">
        <v>-7.0999999999999994E-2</v>
      </c>
      <c r="BU775" s="4">
        <v>0</v>
      </c>
      <c r="BV775" s="4">
        <v>-1.4341999999999999</v>
      </c>
    </row>
    <row r="776" spans="1:74" x14ac:dyDescent="0.25">
      <c r="A776" s="4">
        <v>42067</v>
      </c>
      <c r="B776" s="4">
        <v>2.9076388888888888E-2</v>
      </c>
      <c r="C776" s="4">
        <v>0.26</v>
      </c>
      <c r="D776" s="4">
        <v>0.35820000000000002</v>
      </c>
      <c r="E776" s="4">
        <v>3581.9748949999998</v>
      </c>
      <c r="F776" s="4">
        <v>43.1</v>
      </c>
      <c r="G776" s="4">
        <v>-8.4</v>
      </c>
      <c r="H776" s="4">
        <v>19424.7</v>
      </c>
      <c r="J776" s="4">
        <v>20.100000000000001</v>
      </c>
      <c r="K776" s="4">
        <v>0.9788</v>
      </c>
      <c r="L776" s="4">
        <v>0.2545</v>
      </c>
      <c r="M776" s="4">
        <v>0.35060000000000002</v>
      </c>
      <c r="N776" s="4">
        <v>42.187100000000001</v>
      </c>
      <c r="O776" s="4">
        <v>0</v>
      </c>
      <c r="P776" s="4">
        <v>42.2</v>
      </c>
      <c r="Q776" s="4">
        <v>31.757899999999999</v>
      </c>
      <c r="R776" s="4">
        <v>0</v>
      </c>
      <c r="S776" s="4">
        <v>31.8</v>
      </c>
      <c r="T776" s="4">
        <v>19424.655999999999</v>
      </c>
      <c r="W776" s="4">
        <v>0</v>
      </c>
      <c r="X776" s="4">
        <v>19.674299999999999</v>
      </c>
      <c r="Y776" s="4">
        <v>13.9</v>
      </c>
      <c r="Z776" s="4">
        <v>846</v>
      </c>
      <c r="AA776" s="4">
        <v>875</v>
      </c>
      <c r="AB776" s="4">
        <v>841</v>
      </c>
      <c r="AC776" s="4">
        <v>60.7</v>
      </c>
      <c r="AD776" s="4">
        <v>5.13</v>
      </c>
      <c r="AE776" s="4">
        <v>0.12</v>
      </c>
      <c r="AF776" s="4">
        <v>982</v>
      </c>
      <c r="AG776" s="4">
        <v>-15</v>
      </c>
      <c r="AH776" s="4">
        <v>9</v>
      </c>
      <c r="AI776" s="4">
        <v>10</v>
      </c>
      <c r="AJ776" s="4">
        <v>190</v>
      </c>
      <c r="AK776" s="4">
        <v>139</v>
      </c>
      <c r="AL776" s="4">
        <v>3.3</v>
      </c>
      <c r="AM776" s="4">
        <v>195</v>
      </c>
      <c r="AN776" s="4" t="s">
        <v>155</v>
      </c>
      <c r="AO776" s="4">
        <v>1</v>
      </c>
      <c r="AP776" s="4">
        <v>0.86328703703703702</v>
      </c>
      <c r="AQ776" s="4">
        <v>47.159317999999999</v>
      </c>
      <c r="AR776" s="4">
        <v>-88.489864999999995</v>
      </c>
      <c r="AS776" s="4">
        <v>318.8</v>
      </c>
      <c r="AT776" s="4">
        <v>0</v>
      </c>
      <c r="AU776" s="4">
        <v>12</v>
      </c>
      <c r="AV776" s="4">
        <v>9</v>
      </c>
      <c r="AW776" s="4" t="s">
        <v>197</v>
      </c>
      <c r="AX776" s="4">
        <v>0.9</v>
      </c>
      <c r="AY776" s="4">
        <v>1.684815</v>
      </c>
      <c r="AZ776" s="4">
        <v>1.9</v>
      </c>
      <c r="BA776" s="4">
        <v>14.023</v>
      </c>
      <c r="BB776" s="4">
        <v>450</v>
      </c>
      <c r="BC776" s="4">
        <v>32.090000000000003</v>
      </c>
      <c r="BD776" s="4">
        <v>0.11799999999999999</v>
      </c>
      <c r="BE776" s="4">
        <v>306.834</v>
      </c>
      <c r="BF776" s="4">
        <v>269.048</v>
      </c>
      <c r="BG776" s="4">
        <v>5.327</v>
      </c>
      <c r="BH776" s="4">
        <v>0</v>
      </c>
      <c r="BI776" s="4">
        <v>5.327</v>
      </c>
      <c r="BJ776" s="4">
        <v>4.01</v>
      </c>
      <c r="BK776" s="4">
        <v>0</v>
      </c>
      <c r="BL776" s="4">
        <v>4.01</v>
      </c>
      <c r="BM776" s="4">
        <v>774.46559999999999</v>
      </c>
      <c r="BQ776" s="4">
        <v>17247.469000000001</v>
      </c>
      <c r="BR776" s="4">
        <v>0</v>
      </c>
      <c r="BS776" s="4">
        <v>-5</v>
      </c>
      <c r="BT776" s="4">
        <v>-7.0730000000000001E-2</v>
      </c>
      <c r="BU776" s="4">
        <v>0</v>
      </c>
      <c r="BV776" s="4">
        <v>-1.4287510000000001</v>
      </c>
    </row>
    <row r="777" spans="1:74" x14ac:dyDescent="0.25">
      <c r="A777" s="4">
        <v>42067</v>
      </c>
      <c r="B777" s="4">
        <v>2.9087962962962965E-2</v>
      </c>
      <c r="C777" s="4">
        <v>0.26</v>
      </c>
      <c r="D777" s="4">
        <v>0.37830000000000003</v>
      </c>
      <c r="E777" s="4">
        <v>3782.5228219999999</v>
      </c>
      <c r="F777" s="4">
        <v>43.1</v>
      </c>
      <c r="G777" s="4">
        <v>-8.4</v>
      </c>
      <c r="H777" s="4">
        <v>19782.900000000001</v>
      </c>
      <c r="J777" s="4">
        <v>20.100000000000001</v>
      </c>
      <c r="K777" s="4">
        <v>0.97819999999999996</v>
      </c>
      <c r="L777" s="4">
        <v>0.25430000000000003</v>
      </c>
      <c r="M777" s="4">
        <v>0.37</v>
      </c>
      <c r="N777" s="4">
        <v>42.1616</v>
      </c>
      <c r="O777" s="4">
        <v>0</v>
      </c>
      <c r="P777" s="4">
        <v>42.2</v>
      </c>
      <c r="Q777" s="4">
        <v>31.7318</v>
      </c>
      <c r="R777" s="4">
        <v>0</v>
      </c>
      <c r="S777" s="4">
        <v>31.7</v>
      </c>
      <c r="T777" s="4">
        <v>19782.945199999998</v>
      </c>
      <c r="W777" s="4">
        <v>0</v>
      </c>
      <c r="X777" s="4">
        <v>19.662400000000002</v>
      </c>
      <c r="Y777" s="4">
        <v>13.9</v>
      </c>
      <c r="Z777" s="4">
        <v>847</v>
      </c>
      <c r="AA777" s="4">
        <v>876</v>
      </c>
      <c r="AB777" s="4">
        <v>840</v>
      </c>
      <c r="AC777" s="4">
        <v>60</v>
      </c>
      <c r="AD777" s="4">
        <v>5.07</v>
      </c>
      <c r="AE777" s="4">
        <v>0.12</v>
      </c>
      <c r="AF777" s="4">
        <v>982</v>
      </c>
      <c r="AG777" s="4">
        <v>-15</v>
      </c>
      <c r="AH777" s="4">
        <v>9</v>
      </c>
      <c r="AI777" s="4">
        <v>10</v>
      </c>
      <c r="AJ777" s="4">
        <v>190</v>
      </c>
      <c r="AK777" s="4">
        <v>139</v>
      </c>
      <c r="AL777" s="4">
        <v>3.2</v>
      </c>
      <c r="AM777" s="4">
        <v>195</v>
      </c>
      <c r="AN777" s="4" t="s">
        <v>155</v>
      </c>
      <c r="AO777" s="4">
        <v>1</v>
      </c>
      <c r="AP777" s="4">
        <v>0.86329861111111106</v>
      </c>
      <c r="AQ777" s="4">
        <v>47.159317999999999</v>
      </c>
      <c r="AR777" s="4">
        <v>-88.489863</v>
      </c>
      <c r="AS777" s="4">
        <v>318.7</v>
      </c>
      <c r="AT777" s="4">
        <v>0</v>
      </c>
      <c r="AU777" s="4">
        <v>12</v>
      </c>
      <c r="AV777" s="4">
        <v>9</v>
      </c>
      <c r="AW777" s="4" t="s">
        <v>197</v>
      </c>
      <c r="AX777" s="4">
        <v>0.98488500000000001</v>
      </c>
      <c r="AY777" s="4">
        <v>1.7848850000000001</v>
      </c>
      <c r="AZ777" s="4">
        <v>1.984885</v>
      </c>
      <c r="BA777" s="4">
        <v>14.023</v>
      </c>
      <c r="BB777" s="4">
        <v>450</v>
      </c>
      <c r="BC777" s="4">
        <v>32.090000000000003</v>
      </c>
      <c r="BD777" s="4">
        <v>0.11600000000000001</v>
      </c>
      <c r="BE777" s="4">
        <v>300.05799999999999</v>
      </c>
      <c r="BF777" s="4">
        <v>277.83699999999999</v>
      </c>
      <c r="BG777" s="4">
        <v>5.2089999999999996</v>
      </c>
      <c r="BH777" s="4">
        <v>0</v>
      </c>
      <c r="BI777" s="4">
        <v>5.2089999999999996</v>
      </c>
      <c r="BJ777" s="4">
        <v>3.92</v>
      </c>
      <c r="BK777" s="4">
        <v>0</v>
      </c>
      <c r="BL777" s="4">
        <v>3.92</v>
      </c>
      <c r="BM777" s="4">
        <v>771.7971</v>
      </c>
      <c r="BQ777" s="4">
        <v>16866.550999999999</v>
      </c>
      <c r="BR777" s="4">
        <v>0</v>
      </c>
      <c r="BS777" s="4">
        <v>-5</v>
      </c>
      <c r="BT777" s="4">
        <v>-6.9462999999999997E-2</v>
      </c>
      <c r="BU777" s="4">
        <v>0</v>
      </c>
      <c r="BV777" s="4">
        <v>-1.403143</v>
      </c>
    </row>
    <row r="778" spans="1:74" x14ac:dyDescent="0.25">
      <c r="A778" s="4">
        <v>42067</v>
      </c>
      <c r="B778" s="4">
        <v>2.9099537037037038E-2</v>
      </c>
      <c r="C778" s="4">
        <v>0.27600000000000002</v>
      </c>
      <c r="D778" s="4">
        <v>0.38159999999999999</v>
      </c>
      <c r="E778" s="4">
        <v>3816.4220180000002</v>
      </c>
      <c r="F778" s="4">
        <v>43</v>
      </c>
      <c r="G778" s="4">
        <v>-8.4</v>
      </c>
      <c r="H778" s="4">
        <v>19640</v>
      </c>
      <c r="J778" s="4">
        <v>20.100000000000001</v>
      </c>
      <c r="K778" s="4">
        <v>0.97819999999999996</v>
      </c>
      <c r="L778" s="4">
        <v>0.26960000000000001</v>
      </c>
      <c r="M778" s="4">
        <v>0.37330000000000002</v>
      </c>
      <c r="N778" s="4">
        <v>42.062600000000003</v>
      </c>
      <c r="O778" s="4">
        <v>0</v>
      </c>
      <c r="P778" s="4">
        <v>42.1</v>
      </c>
      <c r="Q778" s="4">
        <v>31.657299999999999</v>
      </c>
      <c r="R778" s="4">
        <v>0</v>
      </c>
      <c r="S778" s="4">
        <v>31.7</v>
      </c>
      <c r="T778" s="4">
        <v>19639.992099999999</v>
      </c>
      <c r="W778" s="4">
        <v>0</v>
      </c>
      <c r="X778" s="4">
        <v>19.661799999999999</v>
      </c>
      <c r="Y778" s="4">
        <v>14</v>
      </c>
      <c r="Z778" s="4">
        <v>846</v>
      </c>
      <c r="AA778" s="4">
        <v>876</v>
      </c>
      <c r="AB778" s="4">
        <v>841</v>
      </c>
      <c r="AC778" s="4">
        <v>60</v>
      </c>
      <c r="AD778" s="4">
        <v>5.07</v>
      </c>
      <c r="AE778" s="4">
        <v>0.12</v>
      </c>
      <c r="AF778" s="4">
        <v>982</v>
      </c>
      <c r="AG778" s="4">
        <v>-15</v>
      </c>
      <c r="AH778" s="4">
        <v>9</v>
      </c>
      <c r="AI778" s="4">
        <v>10</v>
      </c>
      <c r="AJ778" s="4">
        <v>190</v>
      </c>
      <c r="AK778" s="4">
        <v>138.69999999999999</v>
      </c>
      <c r="AL778" s="4">
        <v>3.3</v>
      </c>
      <c r="AM778" s="4">
        <v>195</v>
      </c>
      <c r="AN778" s="4" t="s">
        <v>155</v>
      </c>
      <c r="AO778" s="4">
        <v>1</v>
      </c>
      <c r="AP778" s="4">
        <v>0.86331018518518521</v>
      </c>
      <c r="AQ778" s="4">
        <v>47.159317999999999</v>
      </c>
      <c r="AR778" s="4">
        <v>-88.489862000000002</v>
      </c>
      <c r="AS778" s="4">
        <v>318.7</v>
      </c>
      <c r="AT778" s="4">
        <v>0</v>
      </c>
      <c r="AU778" s="4">
        <v>12</v>
      </c>
      <c r="AV778" s="4">
        <v>9</v>
      </c>
      <c r="AW778" s="4" t="s">
        <v>197</v>
      </c>
      <c r="AX778" s="4">
        <v>1</v>
      </c>
      <c r="AY778" s="4">
        <v>1.8</v>
      </c>
      <c r="AZ778" s="4">
        <v>2</v>
      </c>
      <c r="BA778" s="4">
        <v>14.023</v>
      </c>
      <c r="BB778" s="4">
        <v>450</v>
      </c>
      <c r="BC778" s="4">
        <v>32.090000000000003</v>
      </c>
      <c r="BD778" s="4">
        <v>0.11600000000000001</v>
      </c>
      <c r="BE778" s="4">
        <v>317.51799999999997</v>
      </c>
      <c r="BF778" s="4">
        <v>279.85500000000002</v>
      </c>
      <c r="BG778" s="4">
        <v>5.1879999999999997</v>
      </c>
      <c r="BH778" s="4">
        <v>0</v>
      </c>
      <c r="BI778" s="4">
        <v>5.1879999999999997</v>
      </c>
      <c r="BJ778" s="4">
        <v>3.9049999999999998</v>
      </c>
      <c r="BK778" s="4">
        <v>0</v>
      </c>
      <c r="BL778" s="4">
        <v>3.9049999999999998</v>
      </c>
      <c r="BM778" s="4">
        <v>764.94880000000001</v>
      </c>
      <c r="BQ778" s="4">
        <v>16838.118999999999</v>
      </c>
      <c r="BR778" s="4">
        <v>0</v>
      </c>
      <c r="BS778" s="4">
        <v>-5</v>
      </c>
      <c r="BT778" s="4">
        <v>-6.7732000000000001E-2</v>
      </c>
      <c r="BU778" s="4">
        <v>0</v>
      </c>
      <c r="BV778" s="4">
        <v>-1.3681920000000001</v>
      </c>
    </row>
    <row r="779" spans="1:74" x14ac:dyDescent="0.25">
      <c r="A779" s="4">
        <v>42067</v>
      </c>
      <c r="B779" s="4">
        <v>2.9111111111111112E-2</v>
      </c>
      <c r="C779" s="4">
        <v>0.28599999999999998</v>
      </c>
      <c r="D779" s="4">
        <v>0.4083</v>
      </c>
      <c r="E779" s="4">
        <v>4083.3110929999998</v>
      </c>
      <c r="F779" s="4">
        <v>43</v>
      </c>
      <c r="G779" s="4">
        <v>-8.4</v>
      </c>
      <c r="H779" s="4">
        <v>19758.7</v>
      </c>
      <c r="J779" s="4">
        <v>20.02</v>
      </c>
      <c r="K779" s="4">
        <v>0.97770000000000001</v>
      </c>
      <c r="L779" s="4">
        <v>0.27960000000000002</v>
      </c>
      <c r="M779" s="4">
        <v>0.3992</v>
      </c>
      <c r="N779" s="4">
        <v>42.040799999999997</v>
      </c>
      <c r="O779" s="4">
        <v>0</v>
      </c>
      <c r="P779" s="4">
        <v>42</v>
      </c>
      <c r="Q779" s="4">
        <v>31.640899999999998</v>
      </c>
      <c r="R779" s="4">
        <v>0</v>
      </c>
      <c r="S779" s="4">
        <v>31.6</v>
      </c>
      <c r="T779" s="4">
        <v>19758.696599999999</v>
      </c>
      <c r="W779" s="4">
        <v>0</v>
      </c>
      <c r="X779" s="4">
        <v>19.575500000000002</v>
      </c>
      <c r="Y779" s="4">
        <v>13.9</v>
      </c>
      <c r="Z779" s="4">
        <v>846</v>
      </c>
      <c r="AA779" s="4">
        <v>876</v>
      </c>
      <c r="AB779" s="4">
        <v>841</v>
      </c>
      <c r="AC779" s="4">
        <v>60</v>
      </c>
      <c r="AD779" s="4">
        <v>5.07</v>
      </c>
      <c r="AE779" s="4">
        <v>0.12</v>
      </c>
      <c r="AF779" s="4">
        <v>982</v>
      </c>
      <c r="AG779" s="4">
        <v>-15</v>
      </c>
      <c r="AH779" s="4">
        <v>9</v>
      </c>
      <c r="AI779" s="4">
        <v>10</v>
      </c>
      <c r="AJ779" s="4">
        <v>190</v>
      </c>
      <c r="AK779" s="4">
        <v>138.30000000000001</v>
      </c>
      <c r="AL779" s="4">
        <v>3.2</v>
      </c>
      <c r="AM779" s="4">
        <v>195</v>
      </c>
      <c r="AN779" s="4" t="s">
        <v>155</v>
      </c>
      <c r="AO779" s="4">
        <v>1</v>
      </c>
      <c r="AP779" s="4">
        <v>0.86332175925925936</v>
      </c>
      <c r="AQ779" s="4">
        <v>47.159317999999999</v>
      </c>
      <c r="AR779" s="4">
        <v>-88.489859999999993</v>
      </c>
      <c r="AS779" s="4">
        <v>318.8</v>
      </c>
      <c r="AT779" s="4">
        <v>0</v>
      </c>
      <c r="AU779" s="4">
        <v>12</v>
      </c>
      <c r="AV779" s="4">
        <v>9</v>
      </c>
      <c r="AW779" s="4" t="s">
        <v>197</v>
      </c>
      <c r="AX779" s="4">
        <v>1</v>
      </c>
      <c r="AY779" s="4">
        <v>1.8</v>
      </c>
      <c r="AZ779" s="4">
        <v>2</v>
      </c>
      <c r="BA779" s="4">
        <v>14.023</v>
      </c>
      <c r="BB779" s="4">
        <v>450</v>
      </c>
      <c r="BC779" s="4">
        <v>32.090000000000003</v>
      </c>
      <c r="BD779" s="4">
        <v>0.11600000000000001</v>
      </c>
      <c r="BE779" s="4">
        <v>323.30200000000002</v>
      </c>
      <c r="BF779" s="4">
        <v>293.8</v>
      </c>
      <c r="BG779" s="4">
        <v>5.0910000000000002</v>
      </c>
      <c r="BH779" s="4">
        <v>0</v>
      </c>
      <c r="BI779" s="4">
        <v>5.0910000000000002</v>
      </c>
      <c r="BJ779" s="4">
        <v>3.831</v>
      </c>
      <c r="BK779" s="4">
        <v>0</v>
      </c>
      <c r="BL779" s="4">
        <v>3.831</v>
      </c>
      <c r="BM779" s="4">
        <v>755.505</v>
      </c>
      <c r="BQ779" s="4">
        <v>16457.745999999999</v>
      </c>
      <c r="BR779" s="4">
        <v>0</v>
      </c>
      <c r="BS779" s="4">
        <v>-5</v>
      </c>
      <c r="BT779" s="4">
        <v>-6.6466999999999998E-2</v>
      </c>
      <c r="BU779" s="4">
        <v>0</v>
      </c>
      <c r="BV779" s="4">
        <v>-1.342624</v>
      </c>
    </row>
    <row r="780" spans="1:74" x14ac:dyDescent="0.25">
      <c r="A780" s="4">
        <v>42067</v>
      </c>
      <c r="B780" s="4">
        <v>2.9122685185185185E-2</v>
      </c>
      <c r="C780" s="4">
        <v>0.28999999999999998</v>
      </c>
      <c r="D780" s="4">
        <v>0.39169999999999999</v>
      </c>
      <c r="E780" s="4">
        <v>3917.1979430000001</v>
      </c>
      <c r="F780" s="4">
        <v>42.8</v>
      </c>
      <c r="G780" s="4">
        <v>-8.4</v>
      </c>
      <c r="H780" s="4">
        <v>19779</v>
      </c>
      <c r="J780" s="4">
        <v>20</v>
      </c>
      <c r="K780" s="4">
        <v>0.9778</v>
      </c>
      <c r="L780" s="4">
        <v>0.28360000000000002</v>
      </c>
      <c r="M780" s="4">
        <v>0.38300000000000001</v>
      </c>
      <c r="N780" s="4">
        <v>41.850900000000003</v>
      </c>
      <c r="O780" s="4">
        <v>0</v>
      </c>
      <c r="P780" s="4">
        <v>41.9</v>
      </c>
      <c r="Q780" s="4">
        <v>31.497900000000001</v>
      </c>
      <c r="R780" s="4">
        <v>0</v>
      </c>
      <c r="S780" s="4">
        <v>31.5</v>
      </c>
      <c r="T780" s="4">
        <v>19778.975399999999</v>
      </c>
      <c r="W780" s="4">
        <v>0</v>
      </c>
      <c r="X780" s="4">
        <v>19.5565</v>
      </c>
      <c r="Y780" s="4">
        <v>13.9</v>
      </c>
      <c r="Z780" s="4">
        <v>847</v>
      </c>
      <c r="AA780" s="4">
        <v>876</v>
      </c>
      <c r="AB780" s="4">
        <v>842</v>
      </c>
      <c r="AC780" s="4">
        <v>60</v>
      </c>
      <c r="AD780" s="4">
        <v>5.07</v>
      </c>
      <c r="AE780" s="4">
        <v>0.12</v>
      </c>
      <c r="AF780" s="4">
        <v>982</v>
      </c>
      <c r="AG780" s="4">
        <v>-15</v>
      </c>
      <c r="AH780" s="4">
        <v>9</v>
      </c>
      <c r="AI780" s="4">
        <v>10</v>
      </c>
      <c r="AJ780" s="4">
        <v>190</v>
      </c>
      <c r="AK780" s="4">
        <v>139</v>
      </c>
      <c r="AL780" s="4">
        <v>3.3</v>
      </c>
      <c r="AM780" s="4">
        <v>195</v>
      </c>
      <c r="AN780" s="4" t="s">
        <v>155</v>
      </c>
      <c r="AO780" s="4">
        <v>1</v>
      </c>
      <c r="AP780" s="4">
        <v>0.86333333333333329</v>
      </c>
      <c r="AQ780" s="4">
        <v>47.159317999999999</v>
      </c>
      <c r="AR780" s="4">
        <v>-88.489857999999998</v>
      </c>
      <c r="AS780" s="4">
        <v>319</v>
      </c>
      <c r="AT780" s="4">
        <v>0</v>
      </c>
      <c r="AU780" s="4">
        <v>12</v>
      </c>
      <c r="AV780" s="4">
        <v>9</v>
      </c>
      <c r="AW780" s="4" t="s">
        <v>197</v>
      </c>
      <c r="AX780" s="4">
        <v>0.91510000000000002</v>
      </c>
      <c r="AY780" s="4">
        <v>1.6302000000000001</v>
      </c>
      <c r="AZ780" s="4">
        <v>1.8302</v>
      </c>
      <c r="BA780" s="4">
        <v>14.023</v>
      </c>
      <c r="BB780" s="4">
        <v>450</v>
      </c>
      <c r="BC780" s="4">
        <v>32.090000000000003</v>
      </c>
      <c r="BD780" s="4">
        <v>0.11600000000000001</v>
      </c>
      <c r="BE780" s="4">
        <v>329.16699999999997</v>
      </c>
      <c r="BF780" s="4">
        <v>282.99</v>
      </c>
      <c r="BG780" s="4">
        <v>5.0869999999999997</v>
      </c>
      <c r="BH780" s="4">
        <v>0</v>
      </c>
      <c r="BI780" s="4">
        <v>5.0869999999999997</v>
      </c>
      <c r="BJ780" s="4">
        <v>3.8290000000000002</v>
      </c>
      <c r="BK780" s="4">
        <v>0</v>
      </c>
      <c r="BL780" s="4">
        <v>3.8290000000000002</v>
      </c>
      <c r="BM780" s="4">
        <v>759.24289999999996</v>
      </c>
      <c r="BQ780" s="4">
        <v>16506.184000000001</v>
      </c>
      <c r="BR780" s="4">
        <v>0</v>
      </c>
      <c r="BS780" s="4">
        <v>-5</v>
      </c>
      <c r="BT780" s="4">
        <v>-6.4734E-2</v>
      </c>
      <c r="BU780" s="4">
        <v>0</v>
      </c>
      <c r="BV780" s="4">
        <v>-1.3076270000000001</v>
      </c>
    </row>
    <row r="781" spans="1:74" x14ac:dyDescent="0.25">
      <c r="A781" s="4">
        <v>42067</v>
      </c>
      <c r="B781" s="4">
        <v>2.9134259259259259E-2</v>
      </c>
      <c r="C781" s="4">
        <v>0.28999999999999998</v>
      </c>
      <c r="D781" s="4">
        <v>0.39889999999999998</v>
      </c>
      <c r="E781" s="4">
        <v>3988.8117149999998</v>
      </c>
      <c r="F781" s="4">
        <v>42.7</v>
      </c>
      <c r="G781" s="4">
        <v>-8.4</v>
      </c>
      <c r="H781" s="4">
        <v>19332.2</v>
      </c>
      <c r="J781" s="4">
        <v>19.91</v>
      </c>
      <c r="K781" s="4">
        <v>0.97819999999999996</v>
      </c>
      <c r="L781" s="4">
        <v>0.28370000000000001</v>
      </c>
      <c r="M781" s="4">
        <v>0.39019999999999999</v>
      </c>
      <c r="N781" s="4">
        <v>41.813499999999998</v>
      </c>
      <c r="O781" s="4">
        <v>0</v>
      </c>
      <c r="P781" s="4">
        <v>41.8</v>
      </c>
      <c r="Q781" s="4">
        <v>31.469799999999999</v>
      </c>
      <c r="R781" s="4">
        <v>0</v>
      </c>
      <c r="S781" s="4">
        <v>31.5</v>
      </c>
      <c r="T781" s="4">
        <v>19332.166000000001</v>
      </c>
      <c r="W781" s="4">
        <v>0</v>
      </c>
      <c r="X781" s="4">
        <v>19.479900000000001</v>
      </c>
      <c r="Y781" s="4">
        <v>13.9</v>
      </c>
      <c r="Z781" s="4">
        <v>847</v>
      </c>
      <c r="AA781" s="4">
        <v>876</v>
      </c>
      <c r="AB781" s="4">
        <v>842</v>
      </c>
      <c r="AC781" s="4">
        <v>60</v>
      </c>
      <c r="AD781" s="4">
        <v>5.07</v>
      </c>
      <c r="AE781" s="4">
        <v>0.12</v>
      </c>
      <c r="AF781" s="4">
        <v>982</v>
      </c>
      <c r="AG781" s="4">
        <v>-15</v>
      </c>
      <c r="AH781" s="4">
        <v>9</v>
      </c>
      <c r="AI781" s="4">
        <v>10</v>
      </c>
      <c r="AJ781" s="4">
        <v>190</v>
      </c>
      <c r="AK781" s="4">
        <v>139</v>
      </c>
      <c r="AL781" s="4">
        <v>3.3</v>
      </c>
      <c r="AM781" s="4">
        <v>195</v>
      </c>
      <c r="AN781" s="4" t="s">
        <v>155</v>
      </c>
      <c r="AO781" s="4">
        <v>1</v>
      </c>
      <c r="AP781" s="4">
        <v>0.86334490740740744</v>
      </c>
      <c r="AQ781" s="4">
        <v>47.159317999999999</v>
      </c>
      <c r="AR781" s="4">
        <v>-88.489857999999998</v>
      </c>
      <c r="AS781" s="4">
        <v>319</v>
      </c>
      <c r="AT781" s="4">
        <v>0</v>
      </c>
      <c r="AU781" s="4">
        <v>12</v>
      </c>
      <c r="AV781" s="4">
        <v>9</v>
      </c>
      <c r="AW781" s="4" t="s">
        <v>197</v>
      </c>
      <c r="AX781" s="4">
        <v>0.9</v>
      </c>
      <c r="AY781" s="4">
        <v>1.6</v>
      </c>
      <c r="AZ781" s="4">
        <v>1.8</v>
      </c>
      <c r="BA781" s="4">
        <v>14.023</v>
      </c>
      <c r="BB781" s="4">
        <v>450</v>
      </c>
      <c r="BC781" s="4">
        <v>32.090000000000003</v>
      </c>
      <c r="BD781" s="4">
        <v>0.11600000000000001</v>
      </c>
      <c r="BE781" s="4">
        <v>334.09399999999999</v>
      </c>
      <c r="BF781" s="4">
        <v>292.47699999999998</v>
      </c>
      <c r="BG781" s="4">
        <v>5.157</v>
      </c>
      <c r="BH781" s="4">
        <v>0</v>
      </c>
      <c r="BI781" s="4">
        <v>5.157</v>
      </c>
      <c r="BJ781" s="4">
        <v>3.8809999999999998</v>
      </c>
      <c r="BK781" s="4">
        <v>0</v>
      </c>
      <c r="BL781" s="4">
        <v>3.8809999999999998</v>
      </c>
      <c r="BM781" s="4">
        <v>752.90660000000003</v>
      </c>
      <c r="BQ781" s="4">
        <v>16681.142</v>
      </c>
      <c r="BR781" s="4">
        <v>0</v>
      </c>
      <c r="BS781" s="4">
        <v>-5</v>
      </c>
      <c r="BT781" s="4">
        <v>-6.4000000000000001E-2</v>
      </c>
      <c r="BU781" s="4">
        <v>0</v>
      </c>
      <c r="BV781" s="4">
        <v>-1.2927999999999999</v>
      </c>
    </row>
    <row r="782" spans="1:74" x14ac:dyDescent="0.25">
      <c r="A782" s="4">
        <v>42067</v>
      </c>
      <c r="B782" s="4">
        <v>2.9145833333333333E-2</v>
      </c>
      <c r="C782" s="4">
        <v>0.28999999999999998</v>
      </c>
      <c r="D782" s="4">
        <v>0.40870000000000001</v>
      </c>
      <c r="E782" s="4">
        <v>4087.439222</v>
      </c>
      <c r="F782" s="4">
        <v>42.7</v>
      </c>
      <c r="G782" s="4">
        <v>-8.4</v>
      </c>
      <c r="H782" s="4">
        <v>19374.599999999999</v>
      </c>
      <c r="J782" s="4">
        <v>19.899999999999999</v>
      </c>
      <c r="K782" s="4">
        <v>0.97809999999999997</v>
      </c>
      <c r="L782" s="4">
        <v>0.28360000000000002</v>
      </c>
      <c r="M782" s="4">
        <v>0.39979999999999999</v>
      </c>
      <c r="N782" s="4">
        <v>41.763300000000001</v>
      </c>
      <c r="O782" s="4">
        <v>0</v>
      </c>
      <c r="P782" s="4">
        <v>41.8</v>
      </c>
      <c r="Q782" s="4">
        <v>31.431999999999999</v>
      </c>
      <c r="R782" s="4">
        <v>0</v>
      </c>
      <c r="S782" s="4">
        <v>31.4</v>
      </c>
      <c r="T782" s="4">
        <v>19374.5749</v>
      </c>
      <c r="W782" s="4">
        <v>0</v>
      </c>
      <c r="X782" s="4">
        <v>19.4635</v>
      </c>
      <c r="Y782" s="4">
        <v>13.8</v>
      </c>
      <c r="Z782" s="4">
        <v>847</v>
      </c>
      <c r="AA782" s="4">
        <v>877</v>
      </c>
      <c r="AB782" s="4">
        <v>842</v>
      </c>
      <c r="AC782" s="4">
        <v>60</v>
      </c>
      <c r="AD782" s="4">
        <v>5.07</v>
      </c>
      <c r="AE782" s="4">
        <v>0.12</v>
      </c>
      <c r="AF782" s="4">
        <v>982</v>
      </c>
      <c r="AG782" s="4">
        <v>-15</v>
      </c>
      <c r="AH782" s="4">
        <v>9</v>
      </c>
      <c r="AI782" s="4">
        <v>10</v>
      </c>
      <c r="AJ782" s="4">
        <v>190</v>
      </c>
      <c r="AK782" s="4">
        <v>139</v>
      </c>
      <c r="AL782" s="4">
        <v>3.3</v>
      </c>
      <c r="AM782" s="4">
        <v>195</v>
      </c>
      <c r="AN782" s="4" t="s">
        <v>155</v>
      </c>
      <c r="AO782" s="4">
        <v>1</v>
      </c>
      <c r="AP782" s="4">
        <v>0.86334490740740744</v>
      </c>
      <c r="AQ782" s="4">
        <v>47.159317999999999</v>
      </c>
      <c r="AR782" s="4">
        <v>-88.489857000000001</v>
      </c>
      <c r="AS782" s="4">
        <v>319.3</v>
      </c>
      <c r="AT782" s="4">
        <v>0</v>
      </c>
      <c r="AU782" s="4">
        <v>12</v>
      </c>
      <c r="AV782" s="4">
        <v>9</v>
      </c>
      <c r="AW782" s="4" t="s">
        <v>197</v>
      </c>
      <c r="AX782" s="4">
        <v>0.9</v>
      </c>
      <c r="AY782" s="4">
        <v>1.6</v>
      </c>
      <c r="AZ782" s="4">
        <v>1.8</v>
      </c>
      <c r="BA782" s="4">
        <v>14.023</v>
      </c>
      <c r="BB782" s="4">
        <v>450</v>
      </c>
      <c r="BC782" s="4">
        <v>32.090000000000003</v>
      </c>
      <c r="BD782" s="4">
        <v>0.11600000000000001</v>
      </c>
      <c r="BE782" s="4">
        <v>332.26100000000002</v>
      </c>
      <c r="BF782" s="4">
        <v>298.06400000000002</v>
      </c>
      <c r="BG782" s="4">
        <v>5.1230000000000002</v>
      </c>
      <c r="BH782" s="4">
        <v>0</v>
      </c>
      <c r="BI782" s="4">
        <v>5.1230000000000002</v>
      </c>
      <c r="BJ782" s="4">
        <v>3.8559999999999999</v>
      </c>
      <c r="BK782" s="4">
        <v>0</v>
      </c>
      <c r="BL782" s="4">
        <v>3.8559999999999999</v>
      </c>
      <c r="BM782" s="4">
        <v>750.52660000000003</v>
      </c>
      <c r="BQ782" s="4">
        <v>16578.018</v>
      </c>
      <c r="BR782" s="4">
        <v>0</v>
      </c>
      <c r="BS782" s="4">
        <v>-5</v>
      </c>
      <c r="BT782" s="4">
        <v>-6.3464000000000007E-2</v>
      </c>
      <c r="BU782" s="4">
        <v>0</v>
      </c>
      <c r="BV782" s="4">
        <v>-1.2819780000000001</v>
      </c>
    </row>
    <row r="783" spans="1:74" x14ac:dyDescent="0.25">
      <c r="A783" s="4">
        <v>42067</v>
      </c>
      <c r="B783" s="4">
        <v>2.9157407407407406E-2</v>
      </c>
      <c r="C783" s="4">
        <v>0.28999999999999998</v>
      </c>
      <c r="D783" s="4">
        <v>0.41570000000000001</v>
      </c>
      <c r="E783" s="4">
        <v>4157.2538860000004</v>
      </c>
      <c r="F783" s="4">
        <v>42.7</v>
      </c>
      <c r="G783" s="4">
        <v>-8.4</v>
      </c>
      <c r="H783" s="4">
        <v>19364.3</v>
      </c>
      <c r="J783" s="4">
        <v>19.899999999999999</v>
      </c>
      <c r="K783" s="4">
        <v>0.97799999999999998</v>
      </c>
      <c r="L783" s="4">
        <v>0.28360000000000002</v>
      </c>
      <c r="M783" s="4">
        <v>0.40660000000000002</v>
      </c>
      <c r="N783" s="4">
        <v>41.76</v>
      </c>
      <c r="O783" s="4">
        <v>0</v>
      </c>
      <c r="P783" s="4">
        <v>41.8</v>
      </c>
      <c r="Q783" s="4">
        <v>31.429500000000001</v>
      </c>
      <c r="R783" s="4">
        <v>0</v>
      </c>
      <c r="S783" s="4">
        <v>31.4</v>
      </c>
      <c r="T783" s="4">
        <v>19364.279600000002</v>
      </c>
      <c r="W783" s="4">
        <v>0</v>
      </c>
      <c r="X783" s="4">
        <v>19.4619</v>
      </c>
      <c r="Y783" s="4">
        <v>13.9</v>
      </c>
      <c r="Z783" s="4">
        <v>846</v>
      </c>
      <c r="AA783" s="4">
        <v>877</v>
      </c>
      <c r="AB783" s="4">
        <v>842</v>
      </c>
      <c r="AC783" s="4">
        <v>60</v>
      </c>
      <c r="AD783" s="4">
        <v>5.07</v>
      </c>
      <c r="AE783" s="4">
        <v>0.12</v>
      </c>
      <c r="AF783" s="4">
        <v>982</v>
      </c>
      <c r="AG783" s="4">
        <v>-15</v>
      </c>
      <c r="AH783" s="4">
        <v>8.7270000000000003</v>
      </c>
      <c r="AI783" s="4">
        <v>10</v>
      </c>
      <c r="AJ783" s="4">
        <v>190</v>
      </c>
      <c r="AK783" s="4">
        <v>139</v>
      </c>
      <c r="AL783" s="4">
        <v>3.2</v>
      </c>
      <c r="AM783" s="4">
        <v>195</v>
      </c>
      <c r="AN783" s="4" t="s">
        <v>155</v>
      </c>
      <c r="AO783" s="4">
        <v>1</v>
      </c>
      <c r="AP783" s="4">
        <v>0.86336805555555562</v>
      </c>
      <c r="AQ783" s="4">
        <v>47.159317999999999</v>
      </c>
      <c r="AR783" s="4">
        <v>-88.489855000000006</v>
      </c>
      <c r="AS783" s="4">
        <v>319.5</v>
      </c>
      <c r="AT783" s="4">
        <v>0</v>
      </c>
      <c r="AU783" s="4">
        <v>12</v>
      </c>
      <c r="AV783" s="4">
        <v>9</v>
      </c>
      <c r="AW783" s="4" t="s">
        <v>197</v>
      </c>
      <c r="AX783" s="4">
        <v>0.9</v>
      </c>
      <c r="AY783" s="4">
        <v>1.6</v>
      </c>
      <c r="AZ783" s="4">
        <v>1.8</v>
      </c>
      <c r="BA783" s="4">
        <v>14.023</v>
      </c>
      <c r="BB783" s="4">
        <v>450</v>
      </c>
      <c r="BC783" s="4">
        <v>32.090000000000003</v>
      </c>
      <c r="BD783" s="4">
        <v>0.11600000000000001</v>
      </c>
      <c r="BE783" s="4">
        <v>331.49599999999998</v>
      </c>
      <c r="BF783" s="4">
        <v>302.45800000000003</v>
      </c>
      <c r="BG783" s="4">
        <v>5.1109999999999998</v>
      </c>
      <c r="BH783" s="4">
        <v>0</v>
      </c>
      <c r="BI783" s="4">
        <v>5.1109999999999998</v>
      </c>
      <c r="BJ783" s="4">
        <v>3.847</v>
      </c>
      <c r="BK783" s="4">
        <v>0</v>
      </c>
      <c r="BL783" s="4">
        <v>3.847</v>
      </c>
      <c r="BM783" s="4">
        <v>748.46159999999998</v>
      </c>
      <c r="BQ783" s="4">
        <v>16539.888999999999</v>
      </c>
      <c r="BR783" s="4">
        <v>0</v>
      </c>
      <c r="BS783" s="4">
        <v>-5</v>
      </c>
      <c r="BT783" s="4">
        <v>-6.1726999999999997E-2</v>
      </c>
      <c r="BU783" s="4">
        <v>0</v>
      </c>
      <c r="BV783" s="4">
        <v>-1.246885</v>
      </c>
    </row>
    <row r="784" spans="1:74" x14ac:dyDescent="0.25">
      <c r="A784" s="4">
        <v>42067</v>
      </c>
      <c r="B784" s="3">
        <v>2.916898148148148E-2</v>
      </c>
      <c r="C784" s="4">
        <v>0.29799999999999999</v>
      </c>
      <c r="D784" s="4">
        <v>0.42899999999999999</v>
      </c>
      <c r="E784" s="4">
        <v>4290</v>
      </c>
      <c r="F784" s="4">
        <v>42.7</v>
      </c>
      <c r="G784" s="4">
        <v>-8.4</v>
      </c>
      <c r="H784" s="4">
        <v>19426.5</v>
      </c>
      <c r="J784" s="4">
        <v>19.899999999999999</v>
      </c>
      <c r="K784" s="4">
        <v>0.97770000000000001</v>
      </c>
      <c r="L784" s="4">
        <v>0.29110000000000003</v>
      </c>
      <c r="M784" s="4">
        <v>0.4194</v>
      </c>
      <c r="N784" s="4">
        <v>41.746099999999998</v>
      </c>
      <c r="O784" s="4">
        <v>0</v>
      </c>
      <c r="P784" s="4">
        <v>41.7</v>
      </c>
      <c r="Q784" s="4">
        <v>31.419</v>
      </c>
      <c r="R784" s="4">
        <v>0</v>
      </c>
      <c r="S784" s="4">
        <v>31.4</v>
      </c>
      <c r="T784" s="4">
        <v>19426.5062</v>
      </c>
      <c r="W784" s="4">
        <v>0</v>
      </c>
      <c r="X784" s="4">
        <v>19.455400000000001</v>
      </c>
      <c r="Y784" s="4">
        <v>13.9</v>
      </c>
      <c r="Z784" s="4">
        <v>847</v>
      </c>
      <c r="AA784" s="4">
        <v>878</v>
      </c>
      <c r="AB784" s="4">
        <v>842</v>
      </c>
      <c r="AC784" s="4">
        <v>60</v>
      </c>
      <c r="AD784" s="4">
        <v>5.07</v>
      </c>
      <c r="AE784" s="4">
        <v>0.12</v>
      </c>
      <c r="AF784" s="4">
        <v>982</v>
      </c>
      <c r="AG784" s="4">
        <v>-15</v>
      </c>
      <c r="AH784" s="4">
        <v>8</v>
      </c>
      <c r="AI784" s="4">
        <v>10</v>
      </c>
      <c r="AJ784" s="4">
        <v>190</v>
      </c>
      <c r="AK784" s="4">
        <v>138.69999999999999</v>
      </c>
      <c r="AL784" s="4">
        <v>3.1</v>
      </c>
      <c r="AM784" s="4">
        <v>195</v>
      </c>
      <c r="AN784" s="4" t="s">
        <v>155</v>
      </c>
      <c r="AO784" s="4">
        <v>1</v>
      </c>
      <c r="AP784" s="4">
        <v>0.86337962962962955</v>
      </c>
      <c r="AQ784" s="4">
        <v>47.159317999999999</v>
      </c>
      <c r="AR784" s="4">
        <v>-88.489852999999997</v>
      </c>
      <c r="AS784" s="4">
        <v>319.60000000000002</v>
      </c>
      <c r="AT784" s="4">
        <v>0</v>
      </c>
      <c r="AU784" s="4">
        <v>12</v>
      </c>
      <c r="AV784" s="4">
        <v>9</v>
      </c>
      <c r="AW784" s="4" t="s">
        <v>197</v>
      </c>
      <c r="AX784" s="4">
        <v>0.9</v>
      </c>
      <c r="AY784" s="4">
        <v>1.6</v>
      </c>
      <c r="AZ784" s="4">
        <v>1.8</v>
      </c>
      <c r="BA784" s="4">
        <v>14.023</v>
      </c>
      <c r="BB784" s="4">
        <v>450</v>
      </c>
      <c r="BC784" s="4">
        <v>32.090000000000003</v>
      </c>
      <c r="BD784" s="4">
        <v>0.11600000000000001</v>
      </c>
      <c r="BE784" s="4">
        <v>336.81200000000001</v>
      </c>
      <c r="BF784" s="4">
        <v>308.83800000000002</v>
      </c>
      <c r="BG784" s="4">
        <v>5.0579999999999998</v>
      </c>
      <c r="BH784" s="4">
        <v>0</v>
      </c>
      <c r="BI784" s="4">
        <v>5.0579999999999998</v>
      </c>
      <c r="BJ784" s="4">
        <v>3.8069999999999999</v>
      </c>
      <c r="BK784" s="4">
        <v>0</v>
      </c>
      <c r="BL784" s="4">
        <v>3.8069999999999999</v>
      </c>
      <c r="BM784" s="4">
        <v>743.23080000000004</v>
      </c>
      <c r="BQ784" s="4">
        <v>16366.223</v>
      </c>
      <c r="BR784" s="4">
        <v>0</v>
      </c>
      <c r="BS784" s="4">
        <v>-5</v>
      </c>
      <c r="BT784" s="4">
        <v>-6.0455000000000002E-2</v>
      </c>
      <c r="BU784" s="4">
        <v>0</v>
      </c>
      <c r="BV784" s="4">
        <v>-1.221182</v>
      </c>
    </row>
    <row r="785" spans="1:74" x14ac:dyDescent="0.25">
      <c r="A785" s="4">
        <v>42067</v>
      </c>
      <c r="B785" s="3">
        <v>2.9180555555555557E-2</v>
      </c>
      <c r="C785" s="4">
        <v>0.3</v>
      </c>
      <c r="D785" s="4">
        <v>0.42899999999999999</v>
      </c>
      <c r="E785" s="4">
        <v>4290</v>
      </c>
      <c r="F785" s="4">
        <v>42.6</v>
      </c>
      <c r="G785" s="4">
        <v>-8.4</v>
      </c>
      <c r="H785" s="4">
        <v>19576.8</v>
      </c>
      <c r="J785" s="4">
        <v>19.899999999999999</v>
      </c>
      <c r="K785" s="4">
        <v>0.97750000000000004</v>
      </c>
      <c r="L785" s="4">
        <v>0.29330000000000001</v>
      </c>
      <c r="M785" s="4">
        <v>0.41930000000000001</v>
      </c>
      <c r="N785" s="4">
        <v>41.6858</v>
      </c>
      <c r="O785" s="4">
        <v>0</v>
      </c>
      <c r="P785" s="4">
        <v>41.7</v>
      </c>
      <c r="Q785" s="4">
        <v>31.3736</v>
      </c>
      <c r="R785" s="4">
        <v>0</v>
      </c>
      <c r="S785" s="4">
        <v>31.4</v>
      </c>
      <c r="T785" s="4">
        <v>19576.808000000001</v>
      </c>
      <c r="W785" s="4">
        <v>0</v>
      </c>
      <c r="X785" s="4">
        <v>19.452400000000001</v>
      </c>
      <c r="Y785" s="4">
        <v>13.9</v>
      </c>
      <c r="Z785" s="4">
        <v>847</v>
      </c>
      <c r="AA785" s="4">
        <v>877</v>
      </c>
      <c r="AB785" s="4">
        <v>842</v>
      </c>
      <c r="AC785" s="4">
        <v>60</v>
      </c>
      <c r="AD785" s="4">
        <v>5.07</v>
      </c>
      <c r="AE785" s="4">
        <v>0.12</v>
      </c>
      <c r="AF785" s="4">
        <v>982</v>
      </c>
      <c r="AG785" s="4">
        <v>-15</v>
      </c>
      <c r="AH785" s="4">
        <v>8</v>
      </c>
      <c r="AI785" s="4">
        <v>10</v>
      </c>
      <c r="AJ785" s="4">
        <v>190</v>
      </c>
      <c r="AK785" s="4">
        <v>138.30000000000001</v>
      </c>
      <c r="AL785" s="4">
        <v>3.1</v>
      </c>
      <c r="AM785" s="4">
        <v>195</v>
      </c>
      <c r="AN785" s="4" t="s">
        <v>155</v>
      </c>
      <c r="AO785" s="4">
        <v>1</v>
      </c>
      <c r="AP785" s="4">
        <v>0.8633912037037037</v>
      </c>
      <c r="AQ785" s="4">
        <v>47.159317999999999</v>
      </c>
      <c r="AR785" s="4">
        <v>-88.489851999999999</v>
      </c>
      <c r="AS785" s="4">
        <v>319.60000000000002</v>
      </c>
      <c r="AT785" s="4">
        <v>0</v>
      </c>
      <c r="AU785" s="4">
        <v>12</v>
      </c>
      <c r="AV785" s="4">
        <v>9</v>
      </c>
      <c r="AW785" s="4" t="s">
        <v>197</v>
      </c>
      <c r="AX785" s="4">
        <v>0.9</v>
      </c>
      <c r="AY785" s="4">
        <v>1.6</v>
      </c>
      <c r="AZ785" s="4">
        <v>1.8</v>
      </c>
      <c r="BA785" s="4">
        <v>14.023</v>
      </c>
      <c r="BB785" s="4">
        <v>450</v>
      </c>
      <c r="BC785" s="4">
        <v>32.090000000000003</v>
      </c>
      <c r="BD785" s="4">
        <v>0.11600000000000001</v>
      </c>
      <c r="BE785" s="4">
        <v>337.06799999999998</v>
      </c>
      <c r="BF785" s="4">
        <v>306.78300000000002</v>
      </c>
      <c r="BG785" s="4">
        <v>5.0179999999999998</v>
      </c>
      <c r="BH785" s="4">
        <v>0</v>
      </c>
      <c r="BI785" s="4">
        <v>5.0179999999999998</v>
      </c>
      <c r="BJ785" s="4">
        <v>3.7759999999999998</v>
      </c>
      <c r="BK785" s="4">
        <v>0</v>
      </c>
      <c r="BL785" s="4">
        <v>3.7759999999999998</v>
      </c>
      <c r="BM785" s="4">
        <v>744.11490000000003</v>
      </c>
      <c r="BQ785" s="4">
        <v>16257.305</v>
      </c>
      <c r="BR785" s="4">
        <v>0</v>
      </c>
      <c r="BS785" s="4">
        <v>-5</v>
      </c>
      <c r="BT785" s="4">
        <v>-5.8457000000000002E-2</v>
      </c>
      <c r="BU785" s="4">
        <v>0</v>
      </c>
      <c r="BV785" s="4">
        <v>-1.180822</v>
      </c>
    </row>
    <row r="786" spans="1:74" x14ac:dyDescent="0.25">
      <c r="A786" s="4">
        <v>42067</v>
      </c>
      <c r="B786" s="3">
        <v>2.9192129629629634E-2</v>
      </c>
      <c r="C786" s="4">
        <v>0.3</v>
      </c>
      <c r="D786" s="4">
        <v>0.40870000000000001</v>
      </c>
      <c r="E786" s="4">
        <v>4087.2766700000002</v>
      </c>
      <c r="F786" s="4">
        <v>42.4</v>
      </c>
      <c r="G786" s="4">
        <v>-8.4</v>
      </c>
      <c r="H786" s="4">
        <v>19286.8</v>
      </c>
      <c r="J786" s="4">
        <v>19.899999999999999</v>
      </c>
      <c r="K786" s="4">
        <v>0.97809999999999997</v>
      </c>
      <c r="L786" s="4">
        <v>0.29339999999999999</v>
      </c>
      <c r="M786" s="4">
        <v>0.39979999999999999</v>
      </c>
      <c r="N786" s="4">
        <v>41.471499999999999</v>
      </c>
      <c r="O786" s="4">
        <v>0</v>
      </c>
      <c r="P786" s="4">
        <v>41.5</v>
      </c>
      <c r="Q786" s="4">
        <v>31.212399999999999</v>
      </c>
      <c r="R786" s="4">
        <v>0</v>
      </c>
      <c r="S786" s="4">
        <v>31.2</v>
      </c>
      <c r="T786" s="4">
        <v>19286.7994</v>
      </c>
      <c r="W786" s="4">
        <v>0</v>
      </c>
      <c r="X786" s="4">
        <v>19.464200000000002</v>
      </c>
      <c r="Y786" s="4">
        <v>13.9</v>
      </c>
      <c r="Z786" s="4">
        <v>847</v>
      </c>
      <c r="AA786" s="4">
        <v>877</v>
      </c>
      <c r="AB786" s="4">
        <v>842</v>
      </c>
      <c r="AC786" s="4">
        <v>60</v>
      </c>
      <c r="AD786" s="4">
        <v>5.07</v>
      </c>
      <c r="AE786" s="4">
        <v>0.12</v>
      </c>
      <c r="AF786" s="4">
        <v>982</v>
      </c>
      <c r="AG786" s="4">
        <v>-15</v>
      </c>
      <c r="AH786" s="4">
        <v>8</v>
      </c>
      <c r="AI786" s="4">
        <v>10</v>
      </c>
      <c r="AJ786" s="4">
        <v>190</v>
      </c>
      <c r="AK786" s="4">
        <v>138.69999999999999</v>
      </c>
      <c r="AL786" s="4">
        <v>3.4</v>
      </c>
      <c r="AM786" s="4">
        <v>195</v>
      </c>
      <c r="AN786" s="4" t="s">
        <v>155</v>
      </c>
      <c r="AO786" s="4">
        <v>1</v>
      </c>
      <c r="AP786" s="4">
        <v>0.86340277777777785</v>
      </c>
      <c r="AQ786" s="4">
        <v>47.159317999999999</v>
      </c>
      <c r="AR786" s="4">
        <v>-88.489850000000004</v>
      </c>
      <c r="AS786" s="4">
        <v>319.60000000000002</v>
      </c>
      <c r="AT786" s="4">
        <v>0</v>
      </c>
      <c r="AU786" s="4">
        <v>12</v>
      </c>
      <c r="AV786" s="4">
        <v>9</v>
      </c>
      <c r="AW786" s="4" t="s">
        <v>197</v>
      </c>
      <c r="AX786" s="4">
        <v>0.9</v>
      </c>
      <c r="AY786" s="4">
        <v>1.6</v>
      </c>
      <c r="AZ786" s="4">
        <v>1.8</v>
      </c>
      <c r="BA786" s="4">
        <v>14.023</v>
      </c>
      <c r="BB786" s="4">
        <v>450</v>
      </c>
      <c r="BC786" s="4">
        <v>32.090000000000003</v>
      </c>
      <c r="BD786" s="4">
        <v>0.11600000000000001</v>
      </c>
      <c r="BE786" s="4">
        <v>343.596</v>
      </c>
      <c r="BF786" s="4">
        <v>297.947</v>
      </c>
      <c r="BG786" s="4">
        <v>5.085</v>
      </c>
      <c r="BH786" s="4">
        <v>0</v>
      </c>
      <c r="BI786" s="4">
        <v>5.085</v>
      </c>
      <c r="BJ786" s="4">
        <v>3.827</v>
      </c>
      <c r="BK786" s="4">
        <v>0</v>
      </c>
      <c r="BL786" s="4">
        <v>3.827</v>
      </c>
      <c r="BM786" s="4">
        <v>746.83299999999997</v>
      </c>
      <c r="BQ786" s="4">
        <v>16572.144</v>
      </c>
      <c r="BR786" s="4">
        <v>0</v>
      </c>
      <c r="BS786" s="4">
        <v>-5</v>
      </c>
      <c r="BT786" s="4">
        <v>-5.6459000000000002E-2</v>
      </c>
      <c r="BU786" s="4">
        <v>0</v>
      </c>
      <c r="BV786" s="4">
        <v>-1.140463</v>
      </c>
    </row>
    <row r="787" spans="1:74" x14ac:dyDescent="0.25">
      <c r="A787" s="4">
        <v>42067</v>
      </c>
      <c r="B787" s="3">
        <v>2.9203703703703704E-2</v>
      </c>
      <c r="C787" s="4">
        <v>0.29499999999999998</v>
      </c>
      <c r="D787" s="4">
        <v>0.3821</v>
      </c>
      <c r="E787" s="4">
        <v>3820.9527619999999</v>
      </c>
      <c r="F787" s="4">
        <v>42.4</v>
      </c>
      <c r="G787" s="4">
        <v>-8.4</v>
      </c>
      <c r="H787" s="4">
        <v>18854.7</v>
      </c>
      <c r="J787" s="4">
        <v>19.899999999999999</v>
      </c>
      <c r="K787" s="4">
        <v>0.9788</v>
      </c>
      <c r="L787" s="4">
        <v>0.28870000000000001</v>
      </c>
      <c r="M787" s="4">
        <v>0.374</v>
      </c>
      <c r="N787" s="4">
        <v>41.501800000000003</v>
      </c>
      <c r="O787" s="4">
        <v>0</v>
      </c>
      <c r="P787" s="4">
        <v>41.5</v>
      </c>
      <c r="Q787" s="4">
        <v>31.235199999999999</v>
      </c>
      <c r="R787" s="4">
        <v>0</v>
      </c>
      <c r="S787" s="4">
        <v>31.2</v>
      </c>
      <c r="T787" s="4">
        <v>18854.7333</v>
      </c>
      <c r="W787" s="4">
        <v>0</v>
      </c>
      <c r="X787" s="4">
        <v>19.478400000000001</v>
      </c>
      <c r="Y787" s="4">
        <v>13.9</v>
      </c>
      <c r="Z787" s="4">
        <v>848</v>
      </c>
      <c r="AA787" s="4">
        <v>877</v>
      </c>
      <c r="AB787" s="4">
        <v>842</v>
      </c>
      <c r="AC787" s="4">
        <v>60</v>
      </c>
      <c r="AD787" s="4">
        <v>5.07</v>
      </c>
      <c r="AE787" s="4">
        <v>0.12</v>
      </c>
      <c r="AF787" s="4">
        <v>982</v>
      </c>
      <c r="AG787" s="4">
        <v>-15</v>
      </c>
      <c r="AH787" s="4">
        <v>8</v>
      </c>
      <c r="AI787" s="4">
        <v>10</v>
      </c>
      <c r="AJ787" s="4">
        <v>190</v>
      </c>
      <c r="AK787" s="4">
        <v>138.30000000000001</v>
      </c>
      <c r="AL787" s="4">
        <v>3.3</v>
      </c>
      <c r="AM787" s="4">
        <v>195</v>
      </c>
      <c r="AN787" s="4" t="s">
        <v>155</v>
      </c>
      <c r="AO787" s="4">
        <v>1</v>
      </c>
      <c r="AP787" s="4">
        <v>0.86341435185185189</v>
      </c>
      <c r="AQ787" s="4">
        <v>47.159317999999999</v>
      </c>
      <c r="AR787" s="4">
        <v>-88.489847999999995</v>
      </c>
      <c r="AS787" s="4">
        <v>319.5</v>
      </c>
      <c r="AT787" s="4">
        <v>0</v>
      </c>
      <c r="AU787" s="4">
        <v>12</v>
      </c>
      <c r="AV787" s="4">
        <v>9</v>
      </c>
      <c r="AW787" s="4" t="s">
        <v>197</v>
      </c>
      <c r="AX787" s="4">
        <v>0.9</v>
      </c>
      <c r="AY787" s="4">
        <v>1.6</v>
      </c>
      <c r="AZ787" s="4">
        <v>1.8</v>
      </c>
      <c r="BA787" s="4">
        <v>14.023</v>
      </c>
      <c r="BB787" s="4">
        <v>450</v>
      </c>
      <c r="BC787" s="4">
        <v>32.090000000000003</v>
      </c>
      <c r="BD787" s="4">
        <v>0.11600000000000001</v>
      </c>
      <c r="BE787" s="4">
        <v>348.01600000000002</v>
      </c>
      <c r="BF787" s="4">
        <v>286.92500000000001</v>
      </c>
      <c r="BG787" s="4">
        <v>5.2389999999999999</v>
      </c>
      <c r="BH787" s="4">
        <v>0</v>
      </c>
      <c r="BI787" s="4">
        <v>5.2389999999999999</v>
      </c>
      <c r="BJ787" s="4">
        <v>3.9430000000000001</v>
      </c>
      <c r="BK787" s="4">
        <v>0</v>
      </c>
      <c r="BL787" s="4">
        <v>3.9430000000000001</v>
      </c>
      <c r="BM787" s="4">
        <v>751.55340000000001</v>
      </c>
      <c r="BQ787" s="4">
        <v>17071.496999999999</v>
      </c>
      <c r="BR787" s="4">
        <v>0</v>
      </c>
      <c r="BS787" s="4">
        <v>-5</v>
      </c>
      <c r="BT787" s="4">
        <v>-5.4730000000000001E-2</v>
      </c>
      <c r="BU787" s="4">
        <v>0</v>
      </c>
      <c r="BV787" s="4">
        <v>-1.105551</v>
      </c>
    </row>
    <row r="788" spans="1:74" x14ac:dyDescent="0.25">
      <c r="A788" s="4">
        <v>42067</v>
      </c>
      <c r="B788" s="3">
        <v>2.9215277777777781E-2</v>
      </c>
      <c r="C788" s="4">
        <v>0.27900000000000003</v>
      </c>
      <c r="D788" s="4">
        <v>0.36720000000000003</v>
      </c>
      <c r="E788" s="4">
        <v>3671.7166670000001</v>
      </c>
      <c r="F788" s="4">
        <v>42.4</v>
      </c>
      <c r="G788" s="4">
        <v>-8.4</v>
      </c>
      <c r="H788" s="4">
        <v>18264.8</v>
      </c>
      <c r="J788" s="4">
        <v>19.8</v>
      </c>
      <c r="K788" s="4">
        <v>0.97970000000000002</v>
      </c>
      <c r="L788" s="4">
        <v>0.27350000000000002</v>
      </c>
      <c r="M788" s="4">
        <v>0.35970000000000002</v>
      </c>
      <c r="N788" s="4">
        <v>41.5398</v>
      </c>
      <c r="O788" s="4">
        <v>0</v>
      </c>
      <c r="P788" s="4">
        <v>41.5</v>
      </c>
      <c r="Q788" s="4">
        <v>31.2638</v>
      </c>
      <c r="R788" s="4">
        <v>0</v>
      </c>
      <c r="S788" s="4">
        <v>31.3</v>
      </c>
      <c r="T788" s="4">
        <v>18264.823799999998</v>
      </c>
      <c r="W788" s="4">
        <v>0</v>
      </c>
      <c r="X788" s="4">
        <v>19.398299999999999</v>
      </c>
      <c r="Y788" s="4">
        <v>13.9</v>
      </c>
      <c r="Z788" s="4">
        <v>848</v>
      </c>
      <c r="AA788" s="4">
        <v>876</v>
      </c>
      <c r="AB788" s="4">
        <v>841</v>
      </c>
      <c r="AC788" s="4">
        <v>60</v>
      </c>
      <c r="AD788" s="4">
        <v>5.07</v>
      </c>
      <c r="AE788" s="4">
        <v>0.12</v>
      </c>
      <c r="AF788" s="4">
        <v>982</v>
      </c>
      <c r="AG788" s="4">
        <v>-15</v>
      </c>
      <c r="AH788" s="4">
        <v>8</v>
      </c>
      <c r="AI788" s="4">
        <v>10</v>
      </c>
      <c r="AJ788" s="4">
        <v>190.3</v>
      </c>
      <c r="AK788" s="4">
        <v>139</v>
      </c>
      <c r="AL788" s="4">
        <v>3.3</v>
      </c>
      <c r="AM788" s="4">
        <v>195</v>
      </c>
      <c r="AN788" s="4" t="s">
        <v>155</v>
      </c>
      <c r="AO788" s="4">
        <v>1</v>
      </c>
      <c r="AP788" s="4">
        <v>0.86342592592592593</v>
      </c>
      <c r="AQ788" s="4">
        <v>47.159317999999999</v>
      </c>
      <c r="AR788" s="4">
        <v>-88.489847999999995</v>
      </c>
      <c r="AS788" s="4">
        <v>319.3</v>
      </c>
      <c r="AT788" s="4">
        <v>0</v>
      </c>
      <c r="AU788" s="4">
        <v>12</v>
      </c>
      <c r="AV788" s="4">
        <v>9</v>
      </c>
      <c r="AW788" s="4" t="s">
        <v>197</v>
      </c>
      <c r="AX788" s="4">
        <v>0.9</v>
      </c>
      <c r="AY788" s="4">
        <v>1.6</v>
      </c>
      <c r="AZ788" s="4">
        <v>1.8</v>
      </c>
      <c r="BA788" s="4">
        <v>14.023</v>
      </c>
      <c r="BB788" s="4">
        <v>450</v>
      </c>
      <c r="BC788" s="4">
        <v>32.090000000000003</v>
      </c>
      <c r="BD788" s="4">
        <v>0.11600000000000001</v>
      </c>
      <c r="BE788" s="4">
        <v>341.74599999999998</v>
      </c>
      <c r="BF788" s="4">
        <v>286.06099999999998</v>
      </c>
      <c r="BG788" s="4">
        <v>5.4349999999999996</v>
      </c>
      <c r="BH788" s="4">
        <v>0</v>
      </c>
      <c r="BI788" s="4">
        <v>5.4349999999999996</v>
      </c>
      <c r="BJ788" s="4">
        <v>4.0910000000000002</v>
      </c>
      <c r="BK788" s="4">
        <v>0</v>
      </c>
      <c r="BL788" s="4">
        <v>4.0910000000000002</v>
      </c>
      <c r="BM788" s="4">
        <v>754.65809999999999</v>
      </c>
      <c r="BQ788" s="4">
        <v>17622.863000000001</v>
      </c>
      <c r="BR788" s="4">
        <v>0</v>
      </c>
      <c r="BS788" s="4">
        <v>-5</v>
      </c>
      <c r="BT788" s="4">
        <v>-5.3462999999999997E-2</v>
      </c>
      <c r="BU788" s="4">
        <v>0</v>
      </c>
      <c r="BV788" s="4">
        <v>-1.0799540000000001</v>
      </c>
    </row>
    <row r="789" spans="1:74" x14ac:dyDescent="0.25">
      <c r="A789" s="4">
        <v>42067</v>
      </c>
      <c r="B789" s="3">
        <v>2.9226851851851851E-2</v>
      </c>
      <c r="C789" s="4">
        <v>0.27100000000000002</v>
      </c>
      <c r="D789" s="4">
        <v>0.35959999999999998</v>
      </c>
      <c r="E789" s="4">
        <v>3595.7698959999998</v>
      </c>
      <c r="F789" s="4">
        <v>42.3</v>
      </c>
      <c r="G789" s="4">
        <v>-8.4</v>
      </c>
      <c r="H789" s="4">
        <v>17849.099999999999</v>
      </c>
      <c r="J789" s="4">
        <v>19.8</v>
      </c>
      <c r="K789" s="4">
        <v>0.98029999999999995</v>
      </c>
      <c r="L789" s="4">
        <v>0.26550000000000001</v>
      </c>
      <c r="M789" s="4">
        <v>0.35249999999999998</v>
      </c>
      <c r="N789" s="4">
        <v>41.464700000000001</v>
      </c>
      <c r="O789" s="4">
        <v>0</v>
      </c>
      <c r="P789" s="4">
        <v>41.5</v>
      </c>
      <c r="Q789" s="4">
        <v>31.2073</v>
      </c>
      <c r="R789" s="4">
        <v>0</v>
      </c>
      <c r="S789" s="4">
        <v>31.2</v>
      </c>
      <c r="T789" s="4">
        <v>17849.0998</v>
      </c>
      <c r="W789" s="4">
        <v>0</v>
      </c>
      <c r="X789" s="4">
        <v>19.408999999999999</v>
      </c>
      <c r="Y789" s="4">
        <v>13.8</v>
      </c>
      <c r="Z789" s="4">
        <v>848</v>
      </c>
      <c r="AA789" s="4">
        <v>877</v>
      </c>
      <c r="AB789" s="4">
        <v>842</v>
      </c>
      <c r="AC789" s="4">
        <v>60</v>
      </c>
      <c r="AD789" s="4">
        <v>5.07</v>
      </c>
      <c r="AE789" s="4">
        <v>0.12</v>
      </c>
      <c r="AF789" s="4">
        <v>982</v>
      </c>
      <c r="AG789" s="4">
        <v>-15</v>
      </c>
      <c r="AH789" s="4">
        <v>8</v>
      </c>
      <c r="AI789" s="4">
        <v>10</v>
      </c>
      <c r="AJ789" s="4">
        <v>191</v>
      </c>
      <c r="AK789" s="4">
        <v>139</v>
      </c>
      <c r="AL789" s="4">
        <v>3.1</v>
      </c>
      <c r="AM789" s="4">
        <v>195</v>
      </c>
      <c r="AN789" s="4" t="s">
        <v>155</v>
      </c>
      <c r="AO789" s="4">
        <v>1</v>
      </c>
      <c r="AP789" s="4">
        <v>0.86343749999999997</v>
      </c>
      <c r="AQ789" s="4">
        <v>47.159317999999999</v>
      </c>
      <c r="AR789" s="4">
        <v>-88.489846999999997</v>
      </c>
      <c r="AS789" s="4">
        <v>319.2</v>
      </c>
      <c r="AT789" s="4">
        <v>0</v>
      </c>
      <c r="AU789" s="4">
        <v>12</v>
      </c>
      <c r="AV789" s="4">
        <v>9</v>
      </c>
      <c r="AW789" s="4" t="s">
        <v>197</v>
      </c>
      <c r="AX789" s="4">
        <v>0.9</v>
      </c>
      <c r="AY789" s="4">
        <v>1.6</v>
      </c>
      <c r="AZ789" s="4">
        <v>1.8</v>
      </c>
      <c r="BA789" s="4">
        <v>14.023</v>
      </c>
      <c r="BB789" s="4">
        <v>450</v>
      </c>
      <c r="BC789" s="4">
        <v>32.090000000000003</v>
      </c>
      <c r="BD789" s="4">
        <v>0.11600000000000001</v>
      </c>
      <c r="BE789" s="4">
        <v>339.71499999999997</v>
      </c>
      <c r="BF789" s="4">
        <v>287.04000000000002</v>
      </c>
      <c r="BG789" s="4">
        <v>5.556</v>
      </c>
      <c r="BH789" s="4">
        <v>0</v>
      </c>
      <c r="BI789" s="4">
        <v>5.556</v>
      </c>
      <c r="BJ789" s="4">
        <v>4.181</v>
      </c>
      <c r="BK789" s="4">
        <v>0</v>
      </c>
      <c r="BL789" s="4">
        <v>4.181</v>
      </c>
      <c r="BM789" s="4">
        <v>755.21789999999999</v>
      </c>
      <c r="BQ789" s="4">
        <v>18056.668000000001</v>
      </c>
      <c r="BR789" s="4">
        <v>0</v>
      </c>
      <c r="BS789" s="4">
        <v>-5</v>
      </c>
      <c r="BT789" s="4">
        <v>-5.1733000000000001E-2</v>
      </c>
      <c r="BU789" s="4">
        <v>0</v>
      </c>
      <c r="BV789" s="4">
        <v>-1.0450120000000001</v>
      </c>
    </row>
    <row r="790" spans="1:74" x14ac:dyDescent="0.25">
      <c r="A790" s="4">
        <v>42067</v>
      </c>
      <c r="B790" s="3">
        <v>2.9238425925925928E-2</v>
      </c>
      <c r="C790" s="4">
        <v>0.254</v>
      </c>
      <c r="D790" s="4">
        <v>0.33860000000000001</v>
      </c>
      <c r="E790" s="4">
        <v>3386.2168670000001</v>
      </c>
      <c r="F790" s="4">
        <v>42.3</v>
      </c>
      <c r="G790" s="4">
        <v>-8.4</v>
      </c>
      <c r="H790" s="4">
        <v>17365.2</v>
      </c>
      <c r="J790" s="4">
        <v>19.8</v>
      </c>
      <c r="K790" s="4">
        <v>0.98109999999999997</v>
      </c>
      <c r="L790" s="4">
        <v>0.24959999999999999</v>
      </c>
      <c r="M790" s="4">
        <v>0.3322</v>
      </c>
      <c r="N790" s="4">
        <v>41.499000000000002</v>
      </c>
      <c r="O790" s="4">
        <v>0</v>
      </c>
      <c r="P790" s="4">
        <v>41.5</v>
      </c>
      <c r="Q790" s="4">
        <v>31.2331</v>
      </c>
      <c r="R790" s="4">
        <v>0</v>
      </c>
      <c r="S790" s="4">
        <v>31.2</v>
      </c>
      <c r="T790" s="4">
        <v>17365.184000000001</v>
      </c>
      <c r="W790" s="4">
        <v>0</v>
      </c>
      <c r="X790" s="4">
        <v>19.4251</v>
      </c>
      <c r="Y790" s="4">
        <v>13.9</v>
      </c>
      <c r="Z790" s="4">
        <v>848</v>
      </c>
      <c r="AA790" s="4">
        <v>876</v>
      </c>
      <c r="AB790" s="4">
        <v>842</v>
      </c>
      <c r="AC790" s="4">
        <v>60</v>
      </c>
      <c r="AD790" s="4">
        <v>5.07</v>
      </c>
      <c r="AE790" s="4">
        <v>0.12</v>
      </c>
      <c r="AF790" s="4">
        <v>982</v>
      </c>
      <c r="AG790" s="4">
        <v>-15</v>
      </c>
      <c r="AH790" s="4">
        <v>8</v>
      </c>
      <c r="AI790" s="4">
        <v>10</v>
      </c>
      <c r="AJ790" s="4">
        <v>191</v>
      </c>
      <c r="AK790" s="4">
        <v>139</v>
      </c>
      <c r="AL790" s="4">
        <v>3</v>
      </c>
      <c r="AM790" s="4">
        <v>195</v>
      </c>
      <c r="AN790" s="4" t="s">
        <v>155</v>
      </c>
      <c r="AO790" s="4">
        <v>1</v>
      </c>
      <c r="AP790" s="4">
        <v>0.86344907407407412</v>
      </c>
      <c r="AQ790" s="4">
        <v>47.159317000000001</v>
      </c>
      <c r="AR790" s="4">
        <v>-88.489845000000003</v>
      </c>
      <c r="AS790" s="4">
        <v>319.2</v>
      </c>
      <c r="AT790" s="4">
        <v>0</v>
      </c>
      <c r="AU790" s="4">
        <v>12</v>
      </c>
      <c r="AV790" s="4">
        <v>10</v>
      </c>
      <c r="AW790" s="4" t="s">
        <v>197</v>
      </c>
      <c r="AX790" s="4">
        <v>0.9</v>
      </c>
      <c r="AY790" s="4">
        <v>1.6</v>
      </c>
      <c r="AZ790" s="4">
        <v>1.8</v>
      </c>
      <c r="BA790" s="4">
        <v>14.023</v>
      </c>
      <c r="BB790" s="4">
        <v>450</v>
      </c>
      <c r="BC790" s="4">
        <v>32.090000000000003</v>
      </c>
      <c r="BD790" s="4">
        <v>0.11600000000000001</v>
      </c>
      <c r="BE790" s="4">
        <v>331.209</v>
      </c>
      <c r="BF790" s="4">
        <v>280.57799999999997</v>
      </c>
      <c r="BG790" s="4">
        <v>5.7670000000000003</v>
      </c>
      <c r="BH790" s="4">
        <v>0</v>
      </c>
      <c r="BI790" s="4">
        <v>5.7670000000000003</v>
      </c>
      <c r="BJ790" s="4">
        <v>4.34</v>
      </c>
      <c r="BK790" s="4">
        <v>0</v>
      </c>
      <c r="BL790" s="4">
        <v>4.34</v>
      </c>
      <c r="BM790" s="4">
        <v>762.01639999999998</v>
      </c>
      <c r="BQ790" s="4">
        <v>18742.423999999999</v>
      </c>
      <c r="BR790" s="4">
        <v>0</v>
      </c>
      <c r="BS790" s="4">
        <v>-5</v>
      </c>
      <c r="BT790" s="4">
        <v>-5.0469E-2</v>
      </c>
      <c r="BU790" s="4">
        <v>0</v>
      </c>
      <c r="BV790" s="4">
        <v>-1.0194639999999999</v>
      </c>
    </row>
    <row r="791" spans="1:74" x14ac:dyDescent="0.25">
      <c r="A791" s="4">
        <v>42067</v>
      </c>
      <c r="B791" s="3">
        <v>2.9249999999999998E-2</v>
      </c>
      <c r="C791" s="4">
        <v>0.24399999999999999</v>
      </c>
      <c r="D791" s="4">
        <v>0.32179999999999997</v>
      </c>
      <c r="E791" s="4">
        <v>3217.5421689999998</v>
      </c>
      <c r="F791" s="4">
        <v>42.2</v>
      </c>
      <c r="G791" s="4">
        <v>-8.4</v>
      </c>
      <c r="H791" s="4">
        <v>16975.900000000001</v>
      </c>
      <c r="J791" s="4">
        <v>19.8</v>
      </c>
      <c r="K791" s="4">
        <v>0.98170000000000002</v>
      </c>
      <c r="L791" s="4">
        <v>0.23960000000000001</v>
      </c>
      <c r="M791" s="4">
        <v>0.31590000000000001</v>
      </c>
      <c r="N791" s="4">
        <v>41.427799999999998</v>
      </c>
      <c r="O791" s="4">
        <v>0</v>
      </c>
      <c r="P791" s="4">
        <v>41.4</v>
      </c>
      <c r="Q791" s="4">
        <v>31.179500000000001</v>
      </c>
      <c r="R791" s="4">
        <v>0</v>
      </c>
      <c r="S791" s="4">
        <v>31.2</v>
      </c>
      <c r="T791" s="4">
        <v>16975.930499999999</v>
      </c>
      <c r="W791" s="4">
        <v>0</v>
      </c>
      <c r="X791" s="4">
        <v>19.4377</v>
      </c>
      <c r="Y791" s="4">
        <v>13.9</v>
      </c>
      <c r="Z791" s="4">
        <v>848</v>
      </c>
      <c r="AA791" s="4">
        <v>876</v>
      </c>
      <c r="AB791" s="4">
        <v>842</v>
      </c>
      <c r="AC791" s="4">
        <v>60</v>
      </c>
      <c r="AD791" s="4">
        <v>5.07</v>
      </c>
      <c r="AE791" s="4">
        <v>0.12</v>
      </c>
      <c r="AF791" s="4">
        <v>982</v>
      </c>
      <c r="AG791" s="4">
        <v>-15</v>
      </c>
      <c r="AH791" s="4">
        <v>8</v>
      </c>
      <c r="AI791" s="4">
        <v>10</v>
      </c>
      <c r="AJ791" s="4">
        <v>191</v>
      </c>
      <c r="AK791" s="4">
        <v>139</v>
      </c>
      <c r="AL791" s="4">
        <v>2.9</v>
      </c>
      <c r="AM791" s="4">
        <v>195</v>
      </c>
      <c r="AN791" s="4" t="s">
        <v>155</v>
      </c>
      <c r="AO791" s="4">
        <v>1</v>
      </c>
      <c r="AP791" s="4">
        <v>0.86346064814814805</v>
      </c>
      <c r="AQ791" s="4">
        <v>47.159317000000001</v>
      </c>
      <c r="AR791" s="4">
        <v>-88.489842999999993</v>
      </c>
      <c r="AS791" s="4">
        <v>318.89999999999998</v>
      </c>
      <c r="AT791" s="4">
        <v>0</v>
      </c>
      <c r="AU791" s="4">
        <v>12</v>
      </c>
      <c r="AV791" s="4">
        <v>10</v>
      </c>
      <c r="AW791" s="4" t="s">
        <v>218</v>
      </c>
      <c r="AX791" s="4">
        <v>0.9</v>
      </c>
      <c r="AY791" s="4">
        <v>1.5150999999999999</v>
      </c>
      <c r="AZ791" s="4">
        <v>1.7151000000000001</v>
      </c>
      <c r="BA791" s="4">
        <v>14.023</v>
      </c>
      <c r="BB791" s="4">
        <v>450</v>
      </c>
      <c r="BC791" s="4">
        <v>32.090000000000003</v>
      </c>
      <c r="BD791" s="4">
        <v>0.11600000000000001</v>
      </c>
      <c r="BE791" s="4">
        <v>327.26900000000001</v>
      </c>
      <c r="BF791" s="4">
        <v>274.64800000000002</v>
      </c>
      <c r="BG791" s="4">
        <v>5.9269999999999996</v>
      </c>
      <c r="BH791" s="4">
        <v>0</v>
      </c>
      <c r="BI791" s="4">
        <v>5.9269999999999996</v>
      </c>
      <c r="BJ791" s="4">
        <v>4.4610000000000003</v>
      </c>
      <c r="BK791" s="4">
        <v>0</v>
      </c>
      <c r="BL791" s="4">
        <v>4.4610000000000003</v>
      </c>
      <c r="BM791" s="4">
        <v>766.91880000000003</v>
      </c>
      <c r="BQ791" s="4">
        <v>19308.048999999999</v>
      </c>
      <c r="BR791" s="4">
        <v>0</v>
      </c>
      <c r="BS791" s="4">
        <v>-5</v>
      </c>
      <c r="BT791" s="4">
        <v>-4.8468999999999998E-2</v>
      </c>
      <c r="BU791" s="4">
        <v>0</v>
      </c>
      <c r="BV791" s="4">
        <v>-0.97908300000000004</v>
      </c>
    </row>
    <row r="792" spans="1:74" x14ac:dyDescent="0.25">
      <c r="A792" s="4">
        <v>42067</v>
      </c>
      <c r="B792" s="3">
        <v>2.9261574074074068E-2</v>
      </c>
      <c r="C792" s="4">
        <v>0.219</v>
      </c>
      <c r="D792" s="4">
        <v>0.29509999999999997</v>
      </c>
      <c r="E792" s="4">
        <v>2950.8948740000001</v>
      </c>
      <c r="F792" s="4">
        <v>42</v>
      </c>
      <c r="G792" s="4">
        <v>-8.4</v>
      </c>
      <c r="H792" s="4">
        <v>16531.7</v>
      </c>
      <c r="J792" s="4">
        <v>19.899999999999999</v>
      </c>
      <c r="K792" s="4">
        <v>0.98260000000000003</v>
      </c>
      <c r="L792" s="4">
        <v>0.2155</v>
      </c>
      <c r="M792" s="4">
        <v>0.28999999999999998</v>
      </c>
      <c r="N792" s="4">
        <v>41.2712</v>
      </c>
      <c r="O792" s="4">
        <v>0</v>
      </c>
      <c r="P792" s="4">
        <v>41.3</v>
      </c>
      <c r="Q792" s="4">
        <v>31.061599999999999</v>
      </c>
      <c r="R792" s="4">
        <v>0</v>
      </c>
      <c r="S792" s="4">
        <v>31.1</v>
      </c>
      <c r="T792" s="4">
        <v>16531.746500000001</v>
      </c>
      <c r="W792" s="4">
        <v>0</v>
      </c>
      <c r="X792" s="4">
        <v>19.5547</v>
      </c>
      <c r="Y792" s="4">
        <v>13.9</v>
      </c>
      <c r="Z792" s="4">
        <v>849</v>
      </c>
      <c r="AA792" s="4">
        <v>877</v>
      </c>
      <c r="AB792" s="4">
        <v>842</v>
      </c>
      <c r="AC792" s="4">
        <v>60</v>
      </c>
      <c r="AD792" s="4">
        <v>5.07</v>
      </c>
      <c r="AE792" s="4">
        <v>0.12</v>
      </c>
      <c r="AF792" s="4">
        <v>982</v>
      </c>
      <c r="AG792" s="4">
        <v>-15</v>
      </c>
      <c r="AH792" s="4">
        <v>8</v>
      </c>
      <c r="AI792" s="4">
        <v>10</v>
      </c>
      <c r="AJ792" s="4">
        <v>191</v>
      </c>
      <c r="AK792" s="4">
        <v>139.30000000000001</v>
      </c>
      <c r="AL792" s="4">
        <v>2.8</v>
      </c>
      <c r="AM792" s="4">
        <v>195</v>
      </c>
      <c r="AN792" s="4" t="s">
        <v>155</v>
      </c>
      <c r="AO792" s="4">
        <v>1</v>
      </c>
      <c r="AP792" s="4">
        <v>0.8634722222222222</v>
      </c>
      <c r="AQ792" s="4">
        <v>47.159317000000001</v>
      </c>
      <c r="AR792" s="4">
        <v>-88.489842999999993</v>
      </c>
      <c r="AS792" s="4">
        <v>318.89999999999998</v>
      </c>
      <c r="AT792" s="4">
        <v>0</v>
      </c>
      <c r="AU792" s="4">
        <v>12</v>
      </c>
      <c r="AV792" s="4">
        <v>10</v>
      </c>
      <c r="AW792" s="4" t="s">
        <v>218</v>
      </c>
      <c r="AX792" s="4">
        <v>0.9</v>
      </c>
      <c r="AY792" s="4">
        <v>1.5</v>
      </c>
      <c r="AZ792" s="4">
        <v>1.7</v>
      </c>
      <c r="BA792" s="4">
        <v>14.023</v>
      </c>
      <c r="BB792" s="4">
        <v>450</v>
      </c>
      <c r="BC792" s="4">
        <v>32.090000000000003</v>
      </c>
      <c r="BD792" s="4">
        <v>0.11600000000000001</v>
      </c>
      <c r="BE792" s="4">
        <v>307.46899999999999</v>
      </c>
      <c r="BF792" s="4">
        <v>263.36599999999999</v>
      </c>
      <c r="BG792" s="4">
        <v>6.1680000000000001</v>
      </c>
      <c r="BH792" s="4">
        <v>0</v>
      </c>
      <c r="BI792" s="4">
        <v>6.1680000000000001</v>
      </c>
      <c r="BJ792" s="4">
        <v>4.6420000000000003</v>
      </c>
      <c r="BK792" s="4">
        <v>0</v>
      </c>
      <c r="BL792" s="4">
        <v>4.6420000000000003</v>
      </c>
      <c r="BM792" s="4">
        <v>780.13350000000003</v>
      </c>
      <c r="BQ792" s="4">
        <v>20289.894</v>
      </c>
      <c r="BR792" s="4">
        <v>0</v>
      </c>
      <c r="BS792" s="4">
        <v>-5</v>
      </c>
      <c r="BT792" s="4">
        <v>-4.6463999999999998E-2</v>
      </c>
      <c r="BU792" s="4">
        <v>0</v>
      </c>
      <c r="BV792" s="4">
        <v>-0.93856700000000004</v>
      </c>
    </row>
    <row r="793" spans="1:74" x14ac:dyDescent="0.25">
      <c r="A793" s="4">
        <v>42067</v>
      </c>
      <c r="B793" s="3">
        <v>2.9273148148148149E-2</v>
      </c>
      <c r="C793" s="4">
        <v>0.19</v>
      </c>
      <c r="D793" s="4">
        <v>0.2671</v>
      </c>
      <c r="E793" s="4">
        <v>2671.232986</v>
      </c>
      <c r="F793" s="4">
        <v>41.9</v>
      </c>
      <c r="G793" s="4">
        <v>-8.4</v>
      </c>
      <c r="H793" s="4">
        <v>15861.6</v>
      </c>
      <c r="J793" s="4">
        <v>19.899999999999999</v>
      </c>
      <c r="K793" s="4">
        <v>0.9839</v>
      </c>
      <c r="L793" s="4">
        <v>0.18690000000000001</v>
      </c>
      <c r="M793" s="4">
        <v>0.26279999999999998</v>
      </c>
      <c r="N793" s="4">
        <v>41.226199999999999</v>
      </c>
      <c r="O793" s="4">
        <v>0</v>
      </c>
      <c r="P793" s="4">
        <v>41.2</v>
      </c>
      <c r="Q793" s="4">
        <v>31.027699999999999</v>
      </c>
      <c r="R793" s="4">
        <v>0</v>
      </c>
      <c r="S793" s="4">
        <v>31</v>
      </c>
      <c r="T793" s="4">
        <v>15861.645399999999</v>
      </c>
      <c r="W793" s="4">
        <v>0</v>
      </c>
      <c r="X793" s="4">
        <v>19.579999999999998</v>
      </c>
      <c r="Y793" s="4">
        <v>13.9</v>
      </c>
      <c r="Z793" s="4">
        <v>848</v>
      </c>
      <c r="AA793" s="4">
        <v>876</v>
      </c>
      <c r="AB793" s="4">
        <v>842</v>
      </c>
      <c r="AC793" s="4">
        <v>60</v>
      </c>
      <c r="AD793" s="4">
        <v>5.07</v>
      </c>
      <c r="AE793" s="4">
        <v>0.12</v>
      </c>
      <c r="AF793" s="4">
        <v>982</v>
      </c>
      <c r="AG793" s="4">
        <v>-15</v>
      </c>
      <c r="AH793" s="4">
        <v>8</v>
      </c>
      <c r="AI793" s="4">
        <v>10</v>
      </c>
      <c r="AJ793" s="4">
        <v>191</v>
      </c>
      <c r="AK793" s="4">
        <v>140</v>
      </c>
      <c r="AL793" s="4">
        <v>2.9</v>
      </c>
      <c r="AM793" s="4">
        <v>195</v>
      </c>
      <c r="AN793" s="4" t="s">
        <v>155</v>
      </c>
      <c r="AO793" s="4">
        <v>1</v>
      </c>
      <c r="AP793" s="4">
        <v>0.8634722222222222</v>
      </c>
      <c r="AQ793" s="4">
        <v>47.159317000000001</v>
      </c>
      <c r="AR793" s="4">
        <v>-88.489841999999996</v>
      </c>
      <c r="AS793" s="4">
        <v>318.7</v>
      </c>
      <c r="AT793" s="4">
        <v>0</v>
      </c>
      <c r="AU793" s="4">
        <v>12</v>
      </c>
      <c r="AV793" s="4">
        <v>10</v>
      </c>
      <c r="AW793" s="4" t="s">
        <v>218</v>
      </c>
      <c r="AX793" s="4">
        <v>0.81511500000000003</v>
      </c>
      <c r="AY793" s="4">
        <v>1.4151149999999999</v>
      </c>
      <c r="AZ793" s="4">
        <v>1.7</v>
      </c>
      <c r="BA793" s="4">
        <v>14.023</v>
      </c>
      <c r="BB793" s="4">
        <v>450</v>
      </c>
      <c r="BC793" s="4">
        <v>32.090000000000003</v>
      </c>
      <c r="BD793" s="4">
        <v>0.11600000000000001</v>
      </c>
      <c r="BE793" s="4">
        <v>283.16899999999998</v>
      </c>
      <c r="BF793" s="4">
        <v>253.38499999999999</v>
      </c>
      <c r="BG793" s="4">
        <v>6.5389999999999997</v>
      </c>
      <c r="BH793" s="4">
        <v>0</v>
      </c>
      <c r="BI793" s="4">
        <v>6.5389999999999997</v>
      </c>
      <c r="BJ793" s="4">
        <v>4.9219999999999997</v>
      </c>
      <c r="BK793" s="4">
        <v>0</v>
      </c>
      <c r="BL793" s="4">
        <v>4.9219999999999997</v>
      </c>
      <c r="BM793" s="4">
        <v>794.51459999999997</v>
      </c>
      <c r="BQ793" s="4">
        <v>21564.736000000001</v>
      </c>
      <c r="BR793" s="4">
        <v>0</v>
      </c>
      <c r="BS793" s="4">
        <v>-5</v>
      </c>
      <c r="BT793" s="4">
        <v>-4.4727000000000003E-2</v>
      </c>
      <c r="BU793" s="4">
        <v>0</v>
      </c>
      <c r="BV793" s="4">
        <v>-0.90348700000000004</v>
      </c>
    </row>
    <row r="794" spans="1:74" x14ac:dyDescent="0.25">
      <c r="A794" s="4">
        <v>42067</v>
      </c>
      <c r="B794" s="3">
        <v>2.9284722222222222E-2</v>
      </c>
      <c r="C794" s="4">
        <v>0.19</v>
      </c>
      <c r="D794" s="4">
        <v>0.23680000000000001</v>
      </c>
      <c r="E794" s="4">
        <v>2367.7181209999999</v>
      </c>
      <c r="F794" s="4">
        <v>41.8</v>
      </c>
      <c r="G794" s="4">
        <v>-8.4</v>
      </c>
      <c r="H794" s="4">
        <v>15304.8</v>
      </c>
      <c r="J794" s="4">
        <v>19.899999999999999</v>
      </c>
      <c r="K794" s="4">
        <v>0.98480000000000001</v>
      </c>
      <c r="L794" s="4">
        <v>0.18709999999999999</v>
      </c>
      <c r="M794" s="4">
        <v>0.23319999999999999</v>
      </c>
      <c r="N794" s="4">
        <v>41.209499999999998</v>
      </c>
      <c r="O794" s="4">
        <v>0</v>
      </c>
      <c r="P794" s="4">
        <v>41.2</v>
      </c>
      <c r="Q794" s="4">
        <v>31.0152</v>
      </c>
      <c r="R794" s="4">
        <v>0</v>
      </c>
      <c r="S794" s="4">
        <v>31</v>
      </c>
      <c r="T794" s="4">
        <v>15304.7822</v>
      </c>
      <c r="W794" s="4">
        <v>0</v>
      </c>
      <c r="X794" s="4">
        <v>19.5975</v>
      </c>
      <c r="Y794" s="4">
        <v>13.9</v>
      </c>
      <c r="Z794" s="4">
        <v>848</v>
      </c>
      <c r="AA794" s="4">
        <v>877</v>
      </c>
      <c r="AB794" s="4">
        <v>842</v>
      </c>
      <c r="AC794" s="4">
        <v>60</v>
      </c>
      <c r="AD794" s="4">
        <v>5.07</v>
      </c>
      <c r="AE794" s="4">
        <v>0.12</v>
      </c>
      <c r="AF794" s="4">
        <v>982</v>
      </c>
      <c r="AG794" s="4">
        <v>-15</v>
      </c>
      <c r="AH794" s="4">
        <v>7.7294590000000003</v>
      </c>
      <c r="AI794" s="4">
        <v>10</v>
      </c>
      <c r="AJ794" s="4">
        <v>191</v>
      </c>
      <c r="AK794" s="4">
        <v>140</v>
      </c>
      <c r="AL794" s="4">
        <v>2.9</v>
      </c>
      <c r="AM794" s="4">
        <v>195</v>
      </c>
      <c r="AN794" s="4" t="s">
        <v>155</v>
      </c>
      <c r="AO794" s="4">
        <v>1</v>
      </c>
      <c r="AP794" s="4">
        <v>0.86349537037037039</v>
      </c>
      <c r="AQ794" s="4">
        <v>47.159317000000001</v>
      </c>
      <c r="AR794" s="4">
        <v>-88.489840000000001</v>
      </c>
      <c r="AS794" s="4">
        <v>318.7</v>
      </c>
      <c r="AT794" s="4">
        <v>0</v>
      </c>
      <c r="AU794" s="4">
        <v>12</v>
      </c>
      <c r="AV794" s="4">
        <v>10</v>
      </c>
      <c r="AW794" s="4" t="s">
        <v>218</v>
      </c>
      <c r="AX794" s="4">
        <v>0.8</v>
      </c>
      <c r="AY794" s="4">
        <v>1.4849000000000001</v>
      </c>
      <c r="AZ794" s="4">
        <v>1.7</v>
      </c>
      <c r="BA794" s="4">
        <v>14.023</v>
      </c>
      <c r="BB794" s="4">
        <v>450</v>
      </c>
      <c r="BC794" s="4">
        <v>32.090000000000003</v>
      </c>
      <c r="BD794" s="4">
        <v>0.11600000000000001</v>
      </c>
      <c r="BE794" s="4">
        <v>296.05599999999998</v>
      </c>
      <c r="BF794" s="4">
        <v>234.816</v>
      </c>
      <c r="BG794" s="4">
        <v>6.8280000000000003</v>
      </c>
      <c r="BH794" s="4">
        <v>0</v>
      </c>
      <c r="BI794" s="4">
        <v>6.8280000000000003</v>
      </c>
      <c r="BJ794" s="4">
        <v>5.1390000000000002</v>
      </c>
      <c r="BK794" s="4">
        <v>0</v>
      </c>
      <c r="BL794" s="4">
        <v>5.1390000000000002</v>
      </c>
      <c r="BM794" s="4">
        <v>800.79489999999998</v>
      </c>
      <c r="BQ794" s="4">
        <v>22546.157999999999</v>
      </c>
      <c r="BR794" s="4">
        <v>0</v>
      </c>
      <c r="BS794" s="4">
        <v>-5</v>
      </c>
      <c r="BT794" s="4">
        <v>-4.3187999999999997E-2</v>
      </c>
      <c r="BU794" s="4">
        <v>0</v>
      </c>
      <c r="BV794" s="4">
        <v>-0.87240499999999999</v>
      </c>
    </row>
    <row r="795" spans="1:74" x14ac:dyDescent="0.25">
      <c r="A795" s="4">
        <v>42067</v>
      </c>
      <c r="B795" s="3">
        <v>2.9296296296296296E-2</v>
      </c>
      <c r="C795" s="4">
        <v>0.19</v>
      </c>
      <c r="D795" s="4">
        <v>0.21879999999999999</v>
      </c>
      <c r="E795" s="4">
        <v>2187.8938640000001</v>
      </c>
      <c r="F795" s="4">
        <v>41.8</v>
      </c>
      <c r="G795" s="4">
        <v>-8.4</v>
      </c>
      <c r="H795" s="4">
        <v>14632.9</v>
      </c>
      <c r="J795" s="4">
        <v>19.899999999999999</v>
      </c>
      <c r="K795" s="4">
        <v>0.98570000000000002</v>
      </c>
      <c r="L795" s="4">
        <v>0.18729999999999999</v>
      </c>
      <c r="M795" s="4">
        <v>0.2157</v>
      </c>
      <c r="N795" s="4">
        <v>41.202500000000001</v>
      </c>
      <c r="O795" s="4">
        <v>0</v>
      </c>
      <c r="P795" s="4">
        <v>41.2</v>
      </c>
      <c r="Q795" s="4">
        <v>31.009899999999998</v>
      </c>
      <c r="R795" s="4">
        <v>0</v>
      </c>
      <c r="S795" s="4">
        <v>31</v>
      </c>
      <c r="T795" s="4">
        <v>14632.881799999999</v>
      </c>
      <c r="W795" s="4">
        <v>0</v>
      </c>
      <c r="X795" s="4">
        <v>19.615600000000001</v>
      </c>
      <c r="Y795" s="4">
        <v>14</v>
      </c>
      <c r="Z795" s="4">
        <v>847</v>
      </c>
      <c r="AA795" s="4">
        <v>875</v>
      </c>
      <c r="AB795" s="4">
        <v>841</v>
      </c>
      <c r="AC795" s="4">
        <v>60</v>
      </c>
      <c r="AD795" s="4">
        <v>5.07</v>
      </c>
      <c r="AE795" s="4">
        <v>0.12</v>
      </c>
      <c r="AF795" s="4">
        <v>982</v>
      </c>
      <c r="AG795" s="4">
        <v>-15</v>
      </c>
      <c r="AH795" s="4">
        <v>7</v>
      </c>
      <c r="AI795" s="4">
        <v>10</v>
      </c>
      <c r="AJ795" s="4">
        <v>191</v>
      </c>
      <c r="AK795" s="4">
        <v>140</v>
      </c>
      <c r="AL795" s="4">
        <v>3.1</v>
      </c>
      <c r="AM795" s="4">
        <v>195</v>
      </c>
      <c r="AN795" s="4" t="s">
        <v>155</v>
      </c>
      <c r="AO795" s="4">
        <v>1</v>
      </c>
      <c r="AP795" s="4">
        <v>0.86350694444444442</v>
      </c>
      <c r="AQ795" s="4">
        <v>47.159317000000001</v>
      </c>
      <c r="AR795" s="4">
        <v>-88.489838000000006</v>
      </c>
      <c r="AS795" s="4">
        <v>318.8</v>
      </c>
      <c r="AT795" s="4">
        <v>0</v>
      </c>
      <c r="AU795" s="4">
        <v>12</v>
      </c>
      <c r="AV795" s="4">
        <v>10</v>
      </c>
      <c r="AW795" s="4" t="s">
        <v>218</v>
      </c>
      <c r="AX795" s="4">
        <v>0.8</v>
      </c>
      <c r="AY795" s="4">
        <v>1.5</v>
      </c>
      <c r="AZ795" s="4">
        <v>1.7</v>
      </c>
      <c r="BA795" s="4">
        <v>14.023</v>
      </c>
      <c r="BB795" s="4">
        <v>450</v>
      </c>
      <c r="BC795" s="4">
        <v>32.090000000000003</v>
      </c>
      <c r="BD795" s="4">
        <v>0.11600000000000001</v>
      </c>
      <c r="BE795" s="4">
        <v>310.04500000000002</v>
      </c>
      <c r="BF795" s="4">
        <v>227.23500000000001</v>
      </c>
      <c r="BG795" s="4">
        <v>7.1429999999999998</v>
      </c>
      <c r="BH795" s="4">
        <v>0</v>
      </c>
      <c r="BI795" s="4">
        <v>7.1429999999999998</v>
      </c>
      <c r="BJ795" s="4">
        <v>5.3760000000000003</v>
      </c>
      <c r="BK795" s="4">
        <v>0</v>
      </c>
      <c r="BL795" s="4">
        <v>5.3760000000000003</v>
      </c>
      <c r="BM795" s="4">
        <v>801.07640000000004</v>
      </c>
      <c r="BQ795" s="4">
        <v>23611.47</v>
      </c>
      <c r="BR795" s="4">
        <v>0</v>
      </c>
      <c r="BS795" s="4">
        <v>-5</v>
      </c>
      <c r="BT795" s="4">
        <v>-4.0728E-2</v>
      </c>
      <c r="BU795" s="4">
        <v>0</v>
      </c>
      <c r="BV795" s="4">
        <v>-0.82271099999999997</v>
      </c>
    </row>
    <row r="796" spans="1:74" x14ac:dyDescent="0.25">
      <c r="A796" s="4">
        <v>42067</v>
      </c>
      <c r="B796" s="3">
        <v>2.930787037037037E-2</v>
      </c>
      <c r="C796" s="4">
        <v>0.19</v>
      </c>
      <c r="D796" s="4">
        <v>0.23230000000000001</v>
      </c>
      <c r="E796" s="4">
        <v>2323.4883719999998</v>
      </c>
      <c r="F796" s="4">
        <v>41.8</v>
      </c>
      <c r="G796" s="4">
        <v>-8.4</v>
      </c>
      <c r="H796" s="4">
        <v>14605.8</v>
      </c>
      <c r="J796" s="4">
        <v>20</v>
      </c>
      <c r="K796" s="4">
        <v>0.98570000000000002</v>
      </c>
      <c r="L796" s="4">
        <v>0.18729999999999999</v>
      </c>
      <c r="M796" s="4">
        <v>0.22900000000000001</v>
      </c>
      <c r="N796" s="4">
        <v>41.202500000000001</v>
      </c>
      <c r="O796" s="4">
        <v>0</v>
      </c>
      <c r="P796" s="4">
        <v>41.2</v>
      </c>
      <c r="Q796" s="4">
        <v>31.009899999999998</v>
      </c>
      <c r="R796" s="4">
        <v>0</v>
      </c>
      <c r="S796" s="4">
        <v>31</v>
      </c>
      <c r="T796" s="4">
        <v>14605.7641</v>
      </c>
      <c r="W796" s="4">
        <v>0</v>
      </c>
      <c r="X796" s="4">
        <v>19.714099999999998</v>
      </c>
      <c r="Y796" s="4">
        <v>13.9</v>
      </c>
      <c r="Z796" s="4">
        <v>847</v>
      </c>
      <c r="AA796" s="4">
        <v>875</v>
      </c>
      <c r="AB796" s="4">
        <v>841</v>
      </c>
      <c r="AC796" s="4">
        <v>60</v>
      </c>
      <c r="AD796" s="4">
        <v>5.07</v>
      </c>
      <c r="AE796" s="4">
        <v>0.12</v>
      </c>
      <c r="AF796" s="4">
        <v>982</v>
      </c>
      <c r="AG796" s="4">
        <v>-15</v>
      </c>
      <c r="AH796" s="4">
        <v>7</v>
      </c>
      <c r="AI796" s="4">
        <v>10</v>
      </c>
      <c r="AJ796" s="4">
        <v>191</v>
      </c>
      <c r="AK796" s="4">
        <v>140</v>
      </c>
      <c r="AL796" s="4">
        <v>3.4</v>
      </c>
      <c r="AM796" s="4">
        <v>195</v>
      </c>
      <c r="AN796" s="4" t="s">
        <v>155</v>
      </c>
      <c r="AO796" s="4">
        <v>1</v>
      </c>
      <c r="AP796" s="4">
        <v>0.86351851851851846</v>
      </c>
      <c r="AQ796" s="4">
        <v>47.159317000000001</v>
      </c>
      <c r="AR796" s="4">
        <v>-88.489838000000006</v>
      </c>
      <c r="AS796" s="4">
        <v>318.8</v>
      </c>
      <c r="AT796" s="4">
        <v>0</v>
      </c>
      <c r="AU796" s="4">
        <v>12</v>
      </c>
      <c r="AV796" s="4">
        <v>10</v>
      </c>
      <c r="AW796" s="4" t="s">
        <v>218</v>
      </c>
      <c r="AX796" s="4">
        <v>0.8</v>
      </c>
      <c r="AY796" s="4">
        <v>1.5</v>
      </c>
      <c r="AZ796" s="4">
        <v>1.7</v>
      </c>
      <c r="BA796" s="4">
        <v>14.023</v>
      </c>
      <c r="BB796" s="4">
        <v>450</v>
      </c>
      <c r="BC796" s="4">
        <v>32.090000000000003</v>
      </c>
      <c r="BD796" s="4">
        <v>0.11600000000000001</v>
      </c>
      <c r="BE796" s="4">
        <v>308.24700000000001</v>
      </c>
      <c r="BF796" s="4">
        <v>239.91800000000001</v>
      </c>
      <c r="BG796" s="4">
        <v>7.1020000000000003</v>
      </c>
      <c r="BH796" s="4">
        <v>0</v>
      </c>
      <c r="BI796" s="4">
        <v>7.1020000000000003</v>
      </c>
      <c r="BJ796" s="4">
        <v>5.3449999999999998</v>
      </c>
      <c r="BK796" s="4">
        <v>0</v>
      </c>
      <c r="BL796" s="4">
        <v>5.3449999999999998</v>
      </c>
      <c r="BM796" s="4">
        <v>794.95339999999999</v>
      </c>
      <c r="BQ796" s="4">
        <v>23592.457999999999</v>
      </c>
      <c r="BR796" s="4">
        <v>0</v>
      </c>
      <c r="BS796" s="4">
        <v>-5</v>
      </c>
      <c r="BT796" s="4">
        <v>-3.9188000000000001E-2</v>
      </c>
      <c r="BU796" s="4">
        <v>0</v>
      </c>
      <c r="BV796" s="4">
        <v>-0.79159400000000002</v>
      </c>
    </row>
    <row r="797" spans="1:74" x14ac:dyDescent="0.25">
      <c r="A797" s="4">
        <v>42067</v>
      </c>
      <c r="B797" s="3">
        <v>2.9319444444444443E-2</v>
      </c>
      <c r="C797" s="4">
        <v>0.184</v>
      </c>
      <c r="D797" s="4">
        <v>0.22570000000000001</v>
      </c>
      <c r="E797" s="4">
        <v>2257.043189</v>
      </c>
      <c r="F797" s="4">
        <v>41.7</v>
      </c>
      <c r="G797" s="4">
        <v>-8.4</v>
      </c>
      <c r="H797" s="4">
        <v>14634.9</v>
      </c>
      <c r="J797" s="4">
        <v>20.07</v>
      </c>
      <c r="K797" s="4">
        <v>0.9859</v>
      </c>
      <c r="L797" s="4">
        <v>0.18149999999999999</v>
      </c>
      <c r="M797" s="4">
        <v>0.2225</v>
      </c>
      <c r="N797" s="4">
        <v>41.156999999999996</v>
      </c>
      <c r="O797" s="4">
        <v>0</v>
      </c>
      <c r="P797" s="4">
        <v>41.2</v>
      </c>
      <c r="Q797" s="4">
        <v>30.9757</v>
      </c>
      <c r="R797" s="4">
        <v>0</v>
      </c>
      <c r="S797" s="4">
        <v>31</v>
      </c>
      <c r="T797" s="4">
        <v>14634.876200000001</v>
      </c>
      <c r="W797" s="4">
        <v>0</v>
      </c>
      <c r="X797" s="4">
        <v>19.7913</v>
      </c>
      <c r="Y797" s="4">
        <v>13.7</v>
      </c>
      <c r="Z797" s="4">
        <v>848</v>
      </c>
      <c r="AA797" s="4">
        <v>877</v>
      </c>
      <c r="AB797" s="4">
        <v>841</v>
      </c>
      <c r="AC797" s="4">
        <v>60</v>
      </c>
      <c r="AD797" s="4">
        <v>5.07</v>
      </c>
      <c r="AE797" s="4">
        <v>0.12</v>
      </c>
      <c r="AF797" s="4">
        <v>982</v>
      </c>
      <c r="AG797" s="4">
        <v>-15</v>
      </c>
      <c r="AH797" s="4">
        <v>7</v>
      </c>
      <c r="AI797" s="4">
        <v>10</v>
      </c>
      <c r="AJ797" s="4">
        <v>191</v>
      </c>
      <c r="AK797" s="4">
        <v>140</v>
      </c>
      <c r="AL797" s="4">
        <v>3.8</v>
      </c>
      <c r="AM797" s="4">
        <v>195</v>
      </c>
      <c r="AN797" s="4" t="s">
        <v>155</v>
      </c>
      <c r="AO797" s="4">
        <v>1</v>
      </c>
      <c r="AP797" s="4">
        <v>0.86351851851851846</v>
      </c>
      <c r="AQ797" s="4">
        <v>47.159317000000001</v>
      </c>
      <c r="AR797" s="4">
        <v>-88.489836999999994</v>
      </c>
      <c r="AS797" s="4">
        <v>319.10000000000002</v>
      </c>
      <c r="AT797" s="4">
        <v>0</v>
      </c>
      <c r="AU797" s="4">
        <v>12</v>
      </c>
      <c r="AV797" s="4">
        <v>10</v>
      </c>
      <c r="AW797" s="4" t="s">
        <v>218</v>
      </c>
      <c r="AX797" s="4">
        <v>0.8</v>
      </c>
      <c r="AY797" s="4">
        <v>1.5</v>
      </c>
      <c r="AZ797" s="4">
        <v>1.7</v>
      </c>
      <c r="BA797" s="4">
        <v>14.023</v>
      </c>
      <c r="BB797" s="4">
        <v>450</v>
      </c>
      <c r="BC797" s="4">
        <v>32.090000000000003</v>
      </c>
      <c r="BD797" s="4">
        <v>0.11600000000000001</v>
      </c>
      <c r="BE797" s="4">
        <v>300.267</v>
      </c>
      <c r="BF797" s="4">
        <v>234.3</v>
      </c>
      <c r="BG797" s="4">
        <v>7.13</v>
      </c>
      <c r="BH797" s="4">
        <v>0</v>
      </c>
      <c r="BI797" s="4">
        <v>7.13</v>
      </c>
      <c r="BJ797" s="4">
        <v>5.3659999999999997</v>
      </c>
      <c r="BK797" s="4">
        <v>0</v>
      </c>
      <c r="BL797" s="4">
        <v>5.3659999999999997</v>
      </c>
      <c r="BM797" s="4">
        <v>800.62300000000005</v>
      </c>
      <c r="BQ797" s="4">
        <v>23806.240000000002</v>
      </c>
      <c r="BR797" s="4">
        <v>2.6899999999999998E-4</v>
      </c>
      <c r="BS797" s="4">
        <v>-5</v>
      </c>
      <c r="BT797" s="4">
        <v>-3.6731E-2</v>
      </c>
      <c r="BU797" s="4">
        <v>6.5849999999999997E-3</v>
      </c>
      <c r="BV797" s="4">
        <v>-0.74195699999999998</v>
      </c>
    </row>
    <row r="798" spans="1:74" x14ac:dyDescent="0.25">
      <c r="A798" s="4">
        <v>42067</v>
      </c>
      <c r="B798" s="3">
        <v>2.9331018518518517E-2</v>
      </c>
      <c r="C798" s="4">
        <v>0.18</v>
      </c>
      <c r="D798" s="4">
        <v>0.21829999999999999</v>
      </c>
      <c r="E798" s="4">
        <v>2182.8380630000001</v>
      </c>
      <c r="F798" s="4">
        <v>41.5</v>
      </c>
      <c r="G798" s="4">
        <v>-8.5</v>
      </c>
      <c r="H798" s="4">
        <v>14510.3</v>
      </c>
      <c r="J798" s="4">
        <v>20.100000000000001</v>
      </c>
      <c r="K798" s="4">
        <v>0.98609999999999998</v>
      </c>
      <c r="L798" s="4">
        <v>0.17749999999999999</v>
      </c>
      <c r="M798" s="4">
        <v>0.21529999999999999</v>
      </c>
      <c r="N798" s="4">
        <v>40.959699999999998</v>
      </c>
      <c r="O798" s="4">
        <v>0</v>
      </c>
      <c r="P798" s="4">
        <v>41</v>
      </c>
      <c r="Q798" s="4">
        <v>30.827200000000001</v>
      </c>
      <c r="R798" s="4">
        <v>0</v>
      </c>
      <c r="S798" s="4">
        <v>30.8</v>
      </c>
      <c r="T798" s="4">
        <v>14510.3112</v>
      </c>
      <c r="W798" s="4">
        <v>0</v>
      </c>
      <c r="X798" s="4">
        <v>19.821000000000002</v>
      </c>
      <c r="Y798" s="4">
        <v>14</v>
      </c>
      <c r="Z798" s="4">
        <v>847</v>
      </c>
      <c r="AA798" s="4">
        <v>876</v>
      </c>
      <c r="AB798" s="4">
        <v>841</v>
      </c>
      <c r="AC798" s="4">
        <v>60</v>
      </c>
      <c r="AD798" s="4">
        <v>5.07</v>
      </c>
      <c r="AE798" s="4">
        <v>0.12</v>
      </c>
      <c r="AF798" s="4">
        <v>982</v>
      </c>
      <c r="AG798" s="4">
        <v>-15</v>
      </c>
      <c r="AH798" s="4">
        <v>7</v>
      </c>
      <c r="AI798" s="4">
        <v>10</v>
      </c>
      <c r="AJ798" s="4">
        <v>191</v>
      </c>
      <c r="AK798" s="4">
        <v>140</v>
      </c>
      <c r="AL798" s="4">
        <v>3.7</v>
      </c>
      <c r="AM798" s="4">
        <v>195</v>
      </c>
      <c r="AN798" s="4" t="s">
        <v>155</v>
      </c>
      <c r="AO798" s="4">
        <v>1</v>
      </c>
      <c r="AP798" s="4">
        <v>0.86354166666666676</v>
      </c>
      <c r="AQ798" s="4">
        <v>47.159317000000001</v>
      </c>
      <c r="AR798" s="4">
        <v>-88.489834999999999</v>
      </c>
      <c r="AS798" s="4">
        <v>319.3</v>
      </c>
      <c r="AT798" s="4">
        <v>0</v>
      </c>
      <c r="AU798" s="4">
        <v>12</v>
      </c>
      <c r="AV798" s="4">
        <v>10</v>
      </c>
      <c r="AW798" s="4" t="s">
        <v>218</v>
      </c>
      <c r="AX798" s="4">
        <v>0.88490000000000002</v>
      </c>
      <c r="AY798" s="4">
        <v>1.5</v>
      </c>
      <c r="AZ798" s="4">
        <v>1.7</v>
      </c>
      <c r="BA798" s="4">
        <v>14.023</v>
      </c>
      <c r="BB798" s="4">
        <v>450</v>
      </c>
      <c r="BC798" s="4">
        <v>32.090000000000003</v>
      </c>
      <c r="BD798" s="4">
        <v>0.11600000000000001</v>
      </c>
      <c r="BE798" s="4">
        <v>297.50599999999997</v>
      </c>
      <c r="BF798" s="4">
        <v>229.62700000000001</v>
      </c>
      <c r="BG798" s="4">
        <v>7.1890000000000001</v>
      </c>
      <c r="BH798" s="4">
        <v>0</v>
      </c>
      <c r="BI798" s="4">
        <v>7.1890000000000001</v>
      </c>
      <c r="BJ798" s="4">
        <v>5.4109999999999996</v>
      </c>
      <c r="BK798" s="4">
        <v>0</v>
      </c>
      <c r="BL798" s="4">
        <v>5.4109999999999996</v>
      </c>
      <c r="BM798" s="4">
        <v>804.25199999999995</v>
      </c>
      <c r="BQ798" s="4">
        <v>24155.634999999998</v>
      </c>
      <c r="BR798" s="4">
        <v>7.3200000000000001E-4</v>
      </c>
      <c r="BS798" s="4">
        <v>-5</v>
      </c>
      <c r="BT798" s="4">
        <v>-3.5732E-2</v>
      </c>
      <c r="BU798" s="4">
        <v>1.7888999999999999E-2</v>
      </c>
      <c r="BV798" s="4">
        <v>-0.72178600000000004</v>
      </c>
    </row>
    <row r="799" spans="1:74" x14ac:dyDescent="0.25">
      <c r="A799" s="4">
        <v>42067</v>
      </c>
      <c r="B799" s="3">
        <v>2.934259259259259E-2</v>
      </c>
      <c r="C799" s="4">
        <v>0.18</v>
      </c>
      <c r="D799" s="4">
        <v>0.2218</v>
      </c>
      <c r="E799" s="4">
        <v>2218</v>
      </c>
      <c r="F799" s="4">
        <v>41.3</v>
      </c>
      <c r="G799" s="4">
        <v>-8.5</v>
      </c>
      <c r="H799" s="4">
        <v>14661.2</v>
      </c>
      <c r="J799" s="4">
        <v>20.100000000000001</v>
      </c>
      <c r="K799" s="4">
        <v>0.9859</v>
      </c>
      <c r="L799" s="4">
        <v>0.17749999999999999</v>
      </c>
      <c r="M799" s="4">
        <v>0.21870000000000001</v>
      </c>
      <c r="N799" s="4">
        <v>40.761400000000002</v>
      </c>
      <c r="O799" s="4">
        <v>0</v>
      </c>
      <c r="P799" s="4">
        <v>40.799999999999997</v>
      </c>
      <c r="Q799" s="4">
        <v>30.677900000000001</v>
      </c>
      <c r="R799" s="4">
        <v>0</v>
      </c>
      <c r="S799" s="4">
        <v>30.7</v>
      </c>
      <c r="T799" s="4">
        <v>14661.2284</v>
      </c>
      <c r="W799" s="4">
        <v>0</v>
      </c>
      <c r="X799" s="4">
        <v>19.816500000000001</v>
      </c>
      <c r="Y799" s="4">
        <v>13.9</v>
      </c>
      <c r="Z799" s="4">
        <v>847</v>
      </c>
      <c r="AA799" s="4">
        <v>877</v>
      </c>
      <c r="AB799" s="4">
        <v>841</v>
      </c>
      <c r="AC799" s="4">
        <v>60</v>
      </c>
      <c r="AD799" s="4">
        <v>5.07</v>
      </c>
      <c r="AE799" s="4">
        <v>0.12</v>
      </c>
      <c r="AF799" s="4">
        <v>982</v>
      </c>
      <c r="AG799" s="4">
        <v>-15</v>
      </c>
      <c r="AH799" s="4">
        <v>7</v>
      </c>
      <c r="AI799" s="4">
        <v>10</v>
      </c>
      <c r="AJ799" s="4">
        <v>191</v>
      </c>
      <c r="AK799" s="4">
        <v>140</v>
      </c>
      <c r="AL799" s="4">
        <v>3.6</v>
      </c>
      <c r="AM799" s="4">
        <v>195</v>
      </c>
      <c r="AN799" s="4" t="s">
        <v>155</v>
      </c>
      <c r="AO799" s="4">
        <v>1</v>
      </c>
      <c r="AP799" s="4">
        <v>0.86355324074074069</v>
      </c>
      <c r="AQ799" s="4">
        <v>47.159317000000001</v>
      </c>
      <c r="AR799" s="4">
        <v>-88.489833000000004</v>
      </c>
      <c r="AS799" s="4">
        <v>319.3</v>
      </c>
      <c r="AT799" s="4">
        <v>0</v>
      </c>
      <c r="AU799" s="4">
        <v>12</v>
      </c>
      <c r="AV799" s="4">
        <v>10</v>
      </c>
      <c r="AW799" s="4" t="s">
        <v>218</v>
      </c>
      <c r="AX799" s="4">
        <v>0.9</v>
      </c>
      <c r="AY799" s="4">
        <v>1.5</v>
      </c>
      <c r="AZ799" s="4">
        <v>1.7</v>
      </c>
      <c r="BA799" s="4">
        <v>14.023</v>
      </c>
      <c r="BB799" s="4">
        <v>450</v>
      </c>
      <c r="BC799" s="4">
        <v>32.090000000000003</v>
      </c>
      <c r="BD799" s="4">
        <v>0.11600000000000001</v>
      </c>
      <c r="BE799" s="4">
        <v>294.42500000000001</v>
      </c>
      <c r="BF799" s="4">
        <v>230.90899999999999</v>
      </c>
      <c r="BG799" s="4">
        <v>7.0819999999999999</v>
      </c>
      <c r="BH799" s="4">
        <v>0</v>
      </c>
      <c r="BI799" s="4">
        <v>7.0819999999999999</v>
      </c>
      <c r="BJ799" s="4">
        <v>5.33</v>
      </c>
      <c r="BK799" s="4">
        <v>0</v>
      </c>
      <c r="BL799" s="4">
        <v>5.33</v>
      </c>
      <c r="BM799" s="4">
        <v>804.38</v>
      </c>
      <c r="BQ799" s="4">
        <v>23905.464</v>
      </c>
      <c r="BR799" s="4">
        <v>2.6800000000000001E-4</v>
      </c>
      <c r="BS799" s="4">
        <v>-5</v>
      </c>
      <c r="BT799" s="4">
        <v>-3.4465000000000003E-2</v>
      </c>
      <c r="BU799" s="4">
        <v>6.5430000000000002E-3</v>
      </c>
      <c r="BV799" s="4">
        <v>-0.69618400000000003</v>
      </c>
    </row>
    <row r="800" spans="1:74" x14ac:dyDescent="0.25">
      <c r="A800" s="4">
        <v>42067</v>
      </c>
      <c r="B800" s="3">
        <v>2.9354166666666667E-2</v>
      </c>
      <c r="C800" s="4">
        <v>0.17799999999999999</v>
      </c>
      <c r="D800" s="4">
        <v>0.22170000000000001</v>
      </c>
      <c r="E800" s="4">
        <v>2217.0190640000001</v>
      </c>
      <c r="F800" s="4">
        <v>41.3</v>
      </c>
      <c r="G800" s="4">
        <v>-8.5</v>
      </c>
      <c r="H800" s="4">
        <v>14856.8</v>
      </c>
      <c r="J800" s="4">
        <v>20.13</v>
      </c>
      <c r="K800" s="4">
        <v>0.98570000000000002</v>
      </c>
      <c r="L800" s="4">
        <v>0.17519999999999999</v>
      </c>
      <c r="M800" s="4">
        <v>0.2185</v>
      </c>
      <c r="N800" s="4">
        <v>40.709400000000002</v>
      </c>
      <c r="O800" s="4">
        <v>0</v>
      </c>
      <c r="P800" s="4">
        <v>40.700000000000003</v>
      </c>
      <c r="Q800" s="4">
        <v>30.6388</v>
      </c>
      <c r="R800" s="4">
        <v>0</v>
      </c>
      <c r="S800" s="4">
        <v>30.6</v>
      </c>
      <c r="T800" s="4">
        <v>14856.843800000001</v>
      </c>
      <c r="W800" s="4">
        <v>0</v>
      </c>
      <c r="X800" s="4">
        <v>19.846</v>
      </c>
      <c r="Y800" s="4">
        <v>13.6</v>
      </c>
      <c r="Z800" s="4">
        <v>849</v>
      </c>
      <c r="AA800" s="4">
        <v>878</v>
      </c>
      <c r="AB800" s="4">
        <v>842</v>
      </c>
      <c r="AC800" s="4">
        <v>60</v>
      </c>
      <c r="AD800" s="4">
        <v>5.07</v>
      </c>
      <c r="AE800" s="4">
        <v>0.12</v>
      </c>
      <c r="AF800" s="4">
        <v>982</v>
      </c>
      <c r="AG800" s="4">
        <v>-15</v>
      </c>
      <c r="AH800" s="4">
        <v>7.2667330000000003</v>
      </c>
      <c r="AI800" s="4">
        <v>10</v>
      </c>
      <c r="AJ800" s="4">
        <v>191.3</v>
      </c>
      <c r="AK800" s="4">
        <v>140.30000000000001</v>
      </c>
      <c r="AL800" s="4">
        <v>3.5</v>
      </c>
      <c r="AM800" s="4">
        <v>195</v>
      </c>
      <c r="AN800" s="4" t="s">
        <v>155</v>
      </c>
      <c r="AO800" s="4">
        <v>1</v>
      </c>
      <c r="AP800" s="4">
        <v>0.86356481481481484</v>
      </c>
      <c r="AQ800" s="4">
        <v>47.159317000000001</v>
      </c>
      <c r="AR800" s="4">
        <v>-88.489833000000004</v>
      </c>
      <c r="AS800" s="4">
        <v>319.3</v>
      </c>
      <c r="AT800" s="4">
        <v>0</v>
      </c>
      <c r="AU800" s="4">
        <v>12</v>
      </c>
      <c r="AV800" s="4">
        <v>10</v>
      </c>
      <c r="AW800" s="4" t="s">
        <v>218</v>
      </c>
      <c r="AX800" s="4">
        <v>0.9</v>
      </c>
      <c r="AY800" s="4">
        <v>1.5</v>
      </c>
      <c r="AZ800" s="4">
        <v>1.7</v>
      </c>
      <c r="BA800" s="4">
        <v>14.023</v>
      </c>
      <c r="BB800" s="4">
        <v>450</v>
      </c>
      <c r="BC800" s="4">
        <v>32.090000000000003</v>
      </c>
      <c r="BD800" s="4">
        <v>0.11600000000000001</v>
      </c>
      <c r="BE800" s="4">
        <v>287.99799999999999</v>
      </c>
      <c r="BF800" s="4">
        <v>228.60499999999999</v>
      </c>
      <c r="BG800" s="4">
        <v>7.0069999999999997</v>
      </c>
      <c r="BH800" s="4">
        <v>0</v>
      </c>
      <c r="BI800" s="4">
        <v>7.0069999999999997</v>
      </c>
      <c r="BJ800" s="4">
        <v>5.274</v>
      </c>
      <c r="BK800" s="4">
        <v>0</v>
      </c>
      <c r="BL800" s="4">
        <v>5.274</v>
      </c>
      <c r="BM800" s="4">
        <v>807.49800000000005</v>
      </c>
      <c r="BQ800" s="4">
        <v>23717.350999999999</v>
      </c>
      <c r="BR800" s="4">
        <v>7.3300000000000004E-4</v>
      </c>
      <c r="BS800" s="4">
        <v>-5</v>
      </c>
      <c r="BT800" s="4">
        <v>-3.2467000000000003E-2</v>
      </c>
      <c r="BU800" s="4">
        <v>1.7919999999999998E-2</v>
      </c>
      <c r="BV800" s="4">
        <v>-0.65582399999999996</v>
      </c>
    </row>
    <row r="801" spans="1:74" x14ac:dyDescent="0.25">
      <c r="A801" s="4">
        <v>42067</v>
      </c>
      <c r="B801" s="3">
        <v>2.9365740740740744E-2</v>
      </c>
      <c r="C801" s="4">
        <v>0.161</v>
      </c>
      <c r="D801" s="4">
        <v>0.21490000000000001</v>
      </c>
      <c r="E801" s="4">
        <v>2149.0208670000002</v>
      </c>
      <c r="F801" s="4">
        <v>41.1</v>
      </c>
      <c r="G801" s="4">
        <v>-8.6</v>
      </c>
      <c r="H801" s="4">
        <v>14706.1</v>
      </c>
      <c r="J801" s="4">
        <v>20.2</v>
      </c>
      <c r="K801" s="4">
        <v>0.98609999999999998</v>
      </c>
      <c r="L801" s="4">
        <v>0.159</v>
      </c>
      <c r="M801" s="4">
        <v>0.21190000000000001</v>
      </c>
      <c r="N801" s="4">
        <v>40.508099999999999</v>
      </c>
      <c r="O801" s="4">
        <v>0</v>
      </c>
      <c r="P801" s="4">
        <v>40.5</v>
      </c>
      <c r="Q801" s="4">
        <v>30.487300000000001</v>
      </c>
      <c r="R801" s="4">
        <v>0</v>
      </c>
      <c r="S801" s="4">
        <v>30.5</v>
      </c>
      <c r="T801" s="4">
        <v>14706.100399999999</v>
      </c>
      <c r="W801" s="4">
        <v>0</v>
      </c>
      <c r="X801" s="4">
        <v>19.918700000000001</v>
      </c>
      <c r="Y801" s="4">
        <v>13.5</v>
      </c>
      <c r="Z801" s="4">
        <v>850</v>
      </c>
      <c r="AA801" s="4">
        <v>879</v>
      </c>
      <c r="AB801" s="4">
        <v>843</v>
      </c>
      <c r="AC801" s="4">
        <v>60</v>
      </c>
      <c r="AD801" s="4">
        <v>5.07</v>
      </c>
      <c r="AE801" s="4">
        <v>0.12</v>
      </c>
      <c r="AF801" s="4">
        <v>982</v>
      </c>
      <c r="AG801" s="4">
        <v>-15</v>
      </c>
      <c r="AH801" s="4">
        <v>8</v>
      </c>
      <c r="AI801" s="4">
        <v>10</v>
      </c>
      <c r="AJ801" s="4">
        <v>192</v>
      </c>
      <c r="AK801" s="4">
        <v>141</v>
      </c>
      <c r="AL801" s="4">
        <v>3.5</v>
      </c>
      <c r="AM801" s="4">
        <v>195</v>
      </c>
      <c r="AN801" s="4" t="s">
        <v>155</v>
      </c>
      <c r="AO801" s="4">
        <v>1</v>
      </c>
      <c r="AP801" s="4">
        <v>0.86356481481481484</v>
      </c>
      <c r="AQ801" s="4">
        <v>47.159317000000001</v>
      </c>
      <c r="AR801" s="4">
        <v>-88.489833000000004</v>
      </c>
      <c r="AS801" s="4">
        <v>319.60000000000002</v>
      </c>
      <c r="AT801" s="4">
        <v>0</v>
      </c>
      <c r="AU801" s="4">
        <v>12</v>
      </c>
      <c r="AV801" s="4">
        <v>10</v>
      </c>
      <c r="AW801" s="4" t="s">
        <v>218</v>
      </c>
      <c r="AX801" s="4">
        <v>0.9</v>
      </c>
      <c r="AY801" s="4">
        <v>1.5</v>
      </c>
      <c r="AZ801" s="4">
        <v>1.7</v>
      </c>
      <c r="BA801" s="4">
        <v>14.023</v>
      </c>
      <c r="BB801" s="4">
        <v>450</v>
      </c>
      <c r="BC801" s="4">
        <v>32.090000000000003</v>
      </c>
      <c r="BD801" s="4">
        <v>0.11600000000000001</v>
      </c>
      <c r="BE801" s="4">
        <v>266.8</v>
      </c>
      <c r="BF801" s="4">
        <v>226.34700000000001</v>
      </c>
      <c r="BG801" s="4">
        <v>7.1189999999999998</v>
      </c>
      <c r="BH801" s="4">
        <v>0</v>
      </c>
      <c r="BI801" s="4">
        <v>7.1189999999999998</v>
      </c>
      <c r="BJ801" s="4">
        <v>5.3579999999999997</v>
      </c>
      <c r="BK801" s="4">
        <v>0</v>
      </c>
      <c r="BL801" s="4">
        <v>5.3579999999999997</v>
      </c>
      <c r="BM801" s="4">
        <v>816.13900000000001</v>
      </c>
      <c r="BQ801" s="4">
        <v>24305.583999999999</v>
      </c>
      <c r="BR801" s="4">
        <v>0</v>
      </c>
      <c r="BS801" s="4">
        <v>-5</v>
      </c>
      <c r="BT801" s="4">
        <v>-3.0734000000000001E-2</v>
      </c>
      <c r="BU801" s="4">
        <v>0</v>
      </c>
      <c r="BV801" s="4">
        <v>-0.62082700000000002</v>
      </c>
    </row>
    <row r="802" spans="1:74" x14ac:dyDescent="0.25">
      <c r="A802" s="4">
        <v>42067</v>
      </c>
      <c r="B802" s="3">
        <v>2.9377314814814814E-2</v>
      </c>
      <c r="C802" s="4">
        <v>0.16</v>
      </c>
      <c r="D802" s="4">
        <v>0.21179999999999999</v>
      </c>
      <c r="E802" s="4">
        <v>2117.5979980000002</v>
      </c>
      <c r="F802" s="4">
        <v>40.799999999999997</v>
      </c>
      <c r="G802" s="4">
        <v>-8.6</v>
      </c>
      <c r="H802" s="4">
        <v>14465</v>
      </c>
      <c r="J802" s="4">
        <v>20.2</v>
      </c>
      <c r="K802" s="4">
        <v>0.98629999999999995</v>
      </c>
      <c r="L802" s="4">
        <v>0.1578</v>
      </c>
      <c r="M802" s="4">
        <v>0.2089</v>
      </c>
      <c r="N802" s="4">
        <v>40.286900000000003</v>
      </c>
      <c r="O802" s="4">
        <v>0</v>
      </c>
      <c r="P802" s="4">
        <v>40.299999999999997</v>
      </c>
      <c r="Q802" s="4">
        <v>30.320799999999998</v>
      </c>
      <c r="R802" s="4">
        <v>0</v>
      </c>
      <c r="S802" s="4">
        <v>30.3</v>
      </c>
      <c r="T802" s="4">
        <v>14464.959000000001</v>
      </c>
      <c r="W802" s="4">
        <v>0</v>
      </c>
      <c r="X802" s="4">
        <v>19.9239</v>
      </c>
      <c r="Y802" s="4">
        <v>13.4</v>
      </c>
      <c r="Z802" s="4">
        <v>851</v>
      </c>
      <c r="AA802" s="4">
        <v>879</v>
      </c>
      <c r="AB802" s="4">
        <v>844</v>
      </c>
      <c r="AC802" s="4">
        <v>60</v>
      </c>
      <c r="AD802" s="4">
        <v>5.07</v>
      </c>
      <c r="AE802" s="4">
        <v>0.12</v>
      </c>
      <c r="AF802" s="4">
        <v>982</v>
      </c>
      <c r="AG802" s="4">
        <v>-15</v>
      </c>
      <c r="AH802" s="4">
        <v>7.734</v>
      </c>
      <c r="AI802" s="4">
        <v>10</v>
      </c>
      <c r="AJ802" s="4">
        <v>192</v>
      </c>
      <c r="AK802" s="4">
        <v>141</v>
      </c>
      <c r="AL802" s="4">
        <v>3.4</v>
      </c>
      <c r="AM802" s="4">
        <v>195</v>
      </c>
      <c r="AN802" s="4" t="s">
        <v>155</v>
      </c>
      <c r="AO802" s="4">
        <v>1</v>
      </c>
      <c r="AP802" s="4">
        <v>0.86357638888888888</v>
      </c>
      <c r="AQ802" s="4">
        <v>47.159317000000001</v>
      </c>
      <c r="AR802" s="4">
        <v>-88.489829999999998</v>
      </c>
      <c r="AS802" s="4">
        <v>320.39999999999998</v>
      </c>
      <c r="AT802" s="4">
        <v>0</v>
      </c>
      <c r="AU802" s="4">
        <v>12</v>
      </c>
      <c r="AV802" s="4">
        <v>10</v>
      </c>
      <c r="AW802" s="4" t="s">
        <v>218</v>
      </c>
      <c r="AX802" s="4">
        <v>0.9</v>
      </c>
      <c r="AY802" s="4">
        <v>1.5</v>
      </c>
      <c r="AZ802" s="4">
        <v>1.7848999999999999</v>
      </c>
      <c r="BA802" s="4">
        <v>14.023</v>
      </c>
      <c r="BB802" s="4">
        <v>450</v>
      </c>
      <c r="BC802" s="4">
        <v>32.090000000000003</v>
      </c>
      <c r="BD802" s="4">
        <v>0.11600000000000001</v>
      </c>
      <c r="BE802" s="4">
        <v>269.07400000000001</v>
      </c>
      <c r="BF802" s="4">
        <v>226.65899999999999</v>
      </c>
      <c r="BG802" s="4">
        <v>7.1929999999999996</v>
      </c>
      <c r="BH802" s="4">
        <v>0</v>
      </c>
      <c r="BI802" s="4">
        <v>7.1929999999999996</v>
      </c>
      <c r="BJ802" s="4">
        <v>5.4139999999999997</v>
      </c>
      <c r="BK802" s="4">
        <v>0</v>
      </c>
      <c r="BL802" s="4">
        <v>5.4139999999999997</v>
      </c>
      <c r="BM802" s="4">
        <v>815.57920000000001</v>
      </c>
      <c r="BQ802" s="4">
        <v>24700.25</v>
      </c>
      <c r="BR802" s="4">
        <v>0</v>
      </c>
      <c r="BS802" s="4">
        <v>-5</v>
      </c>
      <c r="BT802" s="4">
        <v>-2.9734E-2</v>
      </c>
      <c r="BU802" s="4">
        <v>0</v>
      </c>
      <c r="BV802" s="4">
        <v>-0.60062700000000002</v>
      </c>
    </row>
    <row r="803" spans="1:74" x14ac:dyDescent="0.25">
      <c r="A803" s="4">
        <v>42067</v>
      </c>
      <c r="B803" s="3">
        <v>2.9388888888888891E-2</v>
      </c>
      <c r="C803" s="4">
        <v>0.16</v>
      </c>
      <c r="D803" s="4">
        <v>0.20930000000000001</v>
      </c>
      <c r="E803" s="4">
        <v>2092.5771479999999</v>
      </c>
      <c r="F803" s="4">
        <v>40.799999999999997</v>
      </c>
      <c r="G803" s="4">
        <v>-8.6</v>
      </c>
      <c r="H803" s="4">
        <v>14151.6</v>
      </c>
      <c r="J803" s="4">
        <v>20.2</v>
      </c>
      <c r="K803" s="4">
        <v>0.98660000000000003</v>
      </c>
      <c r="L803" s="4">
        <v>0.15790000000000001</v>
      </c>
      <c r="M803" s="4">
        <v>0.20649999999999999</v>
      </c>
      <c r="N803" s="4">
        <v>40.2547</v>
      </c>
      <c r="O803" s="4">
        <v>0</v>
      </c>
      <c r="P803" s="4">
        <v>40.299999999999997</v>
      </c>
      <c r="Q803" s="4">
        <v>30.296600000000002</v>
      </c>
      <c r="R803" s="4">
        <v>0</v>
      </c>
      <c r="S803" s="4">
        <v>30.3</v>
      </c>
      <c r="T803" s="4">
        <v>14151.6196</v>
      </c>
      <c r="W803" s="4">
        <v>0</v>
      </c>
      <c r="X803" s="4">
        <v>19.93</v>
      </c>
      <c r="Y803" s="4">
        <v>13.4</v>
      </c>
      <c r="Z803" s="4">
        <v>850</v>
      </c>
      <c r="AA803" s="4">
        <v>879</v>
      </c>
      <c r="AB803" s="4">
        <v>844</v>
      </c>
      <c r="AC803" s="4">
        <v>60</v>
      </c>
      <c r="AD803" s="4">
        <v>5.07</v>
      </c>
      <c r="AE803" s="4">
        <v>0.12</v>
      </c>
      <c r="AF803" s="4">
        <v>982</v>
      </c>
      <c r="AG803" s="4">
        <v>-15</v>
      </c>
      <c r="AH803" s="4">
        <v>7</v>
      </c>
      <c r="AI803" s="4">
        <v>10</v>
      </c>
      <c r="AJ803" s="4">
        <v>192</v>
      </c>
      <c r="AK803" s="4">
        <v>141</v>
      </c>
      <c r="AL803" s="4">
        <v>3.2</v>
      </c>
      <c r="AM803" s="4">
        <v>195</v>
      </c>
      <c r="AN803" s="4" t="s">
        <v>155</v>
      </c>
      <c r="AO803" s="4">
        <v>1</v>
      </c>
      <c r="AP803" s="4">
        <v>0.86359953703703696</v>
      </c>
      <c r="AQ803" s="4">
        <v>47.159317000000001</v>
      </c>
      <c r="AR803" s="4">
        <v>-88.489829999999998</v>
      </c>
      <c r="AS803" s="4">
        <v>320.5</v>
      </c>
      <c r="AT803" s="4">
        <v>0</v>
      </c>
      <c r="AU803" s="4">
        <v>12</v>
      </c>
      <c r="AV803" s="4">
        <v>10</v>
      </c>
      <c r="AW803" s="4" t="s">
        <v>218</v>
      </c>
      <c r="AX803" s="4">
        <v>0.9</v>
      </c>
      <c r="AY803" s="4">
        <v>1.5</v>
      </c>
      <c r="AZ803" s="4">
        <v>1.8</v>
      </c>
      <c r="BA803" s="4">
        <v>14.023</v>
      </c>
      <c r="BB803" s="4">
        <v>450</v>
      </c>
      <c r="BC803" s="4">
        <v>32.090000000000003</v>
      </c>
      <c r="BD803" s="4">
        <v>0.11600000000000001</v>
      </c>
      <c r="BE803" s="4">
        <v>274.36900000000003</v>
      </c>
      <c r="BF803" s="4">
        <v>228.38800000000001</v>
      </c>
      <c r="BG803" s="4">
        <v>7.327</v>
      </c>
      <c r="BH803" s="4">
        <v>0</v>
      </c>
      <c r="BI803" s="4">
        <v>7.327</v>
      </c>
      <c r="BJ803" s="4">
        <v>5.5140000000000002</v>
      </c>
      <c r="BK803" s="4">
        <v>0</v>
      </c>
      <c r="BL803" s="4">
        <v>5.5140000000000002</v>
      </c>
      <c r="BM803" s="4">
        <v>813.36540000000002</v>
      </c>
      <c r="BQ803" s="4">
        <v>25186.350999999999</v>
      </c>
      <c r="BR803" s="4">
        <v>0</v>
      </c>
      <c r="BS803" s="4">
        <v>-5</v>
      </c>
      <c r="BT803" s="4">
        <v>-2.8464E-2</v>
      </c>
      <c r="BU803" s="4">
        <v>0</v>
      </c>
      <c r="BV803" s="4">
        <v>-0.57497799999999999</v>
      </c>
    </row>
    <row r="804" spans="1:74" x14ac:dyDescent="0.25">
      <c r="A804" s="4">
        <v>42067</v>
      </c>
      <c r="B804" s="4">
        <v>2.9400462962962962E-2</v>
      </c>
      <c r="C804" s="4">
        <v>0.16</v>
      </c>
      <c r="D804" s="4">
        <v>0.20749999999999999</v>
      </c>
      <c r="E804" s="4">
        <v>2074.7189100000001</v>
      </c>
      <c r="F804" s="4">
        <v>40.700000000000003</v>
      </c>
      <c r="G804" s="4">
        <v>-8.6</v>
      </c>
      <c r="H804" s="4">
        <v>13887.9</v>
      </c>
      <c r="J804" s="4">
        <v>20.2</v>
      </c>
      <c r="K804" s="4">
        <v>0.9869</v>
      </c>
      <c r="L804" s="4">
        <v>0.15790000000000001</v>
      </c>
      <c r="M804" s="4">
        <v>0.20480000000000001</v>
      </c>
      <c r="N804" s="4">
        <v>40.1661</v>
      </c>
      <c r="O804" s="4">
        <v>0</v>
      </c>
      <c r="P804" s="4">
        <v>40.200000000000003</v>
      </c>
      <c r="Q804" s="4">
        <v>30.229900000000001</v>
      </c>
      <c r="R804" s="4">
        <v>0</v>
      </c>
      <c r="S804" s="4">
        <v>30.2</v>
      </c>
      <c r="T804" s="4">
        <v>13887.911099999999</v>
      </c>
      <c r="W804" s="4">
        <v>0</v>
      </c>
      <c r="X804" s="4">
        <v>19.934999999999999</v>
      </c>
      <c r="Y804" s="4">
        <v>13.4</v>
      </c>
      <c r="Z804" s="4">
        <v>851</v>
      </c>
      <c r="AA804" s="4">
        <v>880</v>
      </c>
      <c r="AB804" s="4">
        <v>844</v>
      </c>
      <c r="AC804" s="4">
        <v>60</v>
      </c>
      <c r="AD804" s="4">
        <v>5.07</v>
      </c>
      <c r="AE804" s="4">
        <v>0.12</v>
      </c>
      <c r="AF804" s="4">
        <v>982</v>
      </c>
      <c r="AG804" s="4">
        <v>-15</v>
      </c>
      <c r="AH804" s="4">
        <v>7</v>
      </c>
      <c r="AI804" s="4">
        <v>10</v>
      </c>
      <c r="AJ804" s="4">
        <v>192</v>
      </c>
      <c r="AK804" s="4">
        <v>141</v>
      </c>
      <c r="AL804" s="4">
        <v>3.1</v>
      </c>
      <c r="AM804" s="4">
        <v>195</v>
      </c>
      <c r="AN804" s="4" t="s">
        <v>155</v>
      </c>
      <c r="AO804" s="4">
        <v>1</v>
      </c>
      <c r="AP804" s="4">
        <v>0.86361111111111111</v>
      </c>
      <c r="AQ804" s="4">
        <v>47.159317000000001</v>
      </c>
      <c r="AR804" s="4">
        <v>-88.489829999999998</v>
      </c>
      <c r="AS804" s="4">
        <v>320.5</v>
      </c>
      <c r="AT804" s="4">
        <v>0</v>
      </c>
      <c r="AU804" s="4">
        <v>12</v>
      </c>
      <c r="AV804" s="4">
        <v>10</v>
      </c>
      <c r="AW804" s="4" t="s">
        <v>218</v>
      </c>
      <c r="AX804" s="4">
        <v>0.9</v>
      </c>
      <c r="AY804" s="4">
        <v>1.5</v>
      </c>
      <c r="AZ804" s="4">
        <v>1.8</v>
      </c>
      <c r="BA804" s="4">
        <v>14.023</v>
      </c>
      <c r="BB804" s="4">
        <v>450</v>
      </c>
      <c r="BC804" s="4">
        <v>32.090000000000003</v>
      </c>
      <c r="BD804" s="4">
        <v>0.11600000000000001</v>
      </c>
      <c r="BE804" s="4">
        <v>278.935</v>
      </c>
      <c r="BF804" s="4">
        <v>230.20699999999999</v>
      </c>
      <c r="BG804" s="4">
        <v>7.43</v>
      </c>
      <c r="BH804" s="4">
        <v>0</v>
      </c>
      <c r="BI804" s="4">
        <v>7.43</v>
      </c>
      <c r="BJ804" s="4">
        <v>5.5919999999999996</v>
      </c>
      <c r="BK804" s="4">
        <v>0</v>
      </c>
      <c r="BL804" s="4">
        <v>5.5919999999999996</v>
      </c>
      <c r="BM804" s="4">
        <v>811.28679999999997</v>
      </c>
      <c r="BQ804" s="4">
        <v>25605.439999999999</v>
      </c>
      <c r="BR804" s="4">
        <v>5.4500000000000002E-4</v>
      </c>
      <c r="BS804" s="4">
        <v>-5</v>
      </c>
      <c r="BT804" s="4">
        <v>-2.6454999999999999E-2</v>
      </c>
      <c r="BU804" s="4">
        <v>1.3316E-2</v>
      </c>
      <c r="BV804" s="4">
        <v>-0.53439300000000001</v>
      </c>
    </row>
    <row r="805" spans="1:74" x14ac:dyDescent="0.25">
      <c r="A805" s="4">
        <v>42067</v>
      </c>
      <c r="B805" s="4">
        <v>2.9412037037037039E-2</v>
      </c>
      <c r="C805" s="4">
        <v>0.16</v>
      </c>
      <c r="D805" s="4">
        <v>0.20699999999999999</v>
      </c>
      <c r="E805" s="4">
        <v>2070</v>
      </c>
      <c r="F805" s="4">
        <v>40.6</v>
      </c>
      <c r="G805" s="4">
        <v>-8.6</v>
      </c>
      <c r="H805" s="4">
        <v>13672.6</v>
      </c>
      <c r="J805" s="4">
        <v>20.2</v>
      </c>
      <c r="K805" s="4">
        <v>0.98719999999999997</v>
      </c>
      <c r="L805" s="4">
        <v>0.15790000000000001</v>
      </c>
      <c r="M805" s="4">
        <v>0.20430000000000001</v>
      </c>
      <c r="N805" s="4">
        <v>40.122599999999998</v>
      </c>
      <c r="O805" s="4">
        <v>0</v>
      </c>
      <c r="P805" s="4">
        <v>40.1</v>
      </c>
      <c r="Q805" s="4">
        <v>30.197199999999999</v>
      </c>
      <c r="R805" s="4">
        <v>0</v>
      </c>
      <c r="S805" s="4">
        <v>30.2</v>
      </c>
      <c r="T805" s="4">
        <v>13672.5689</v>
      </c>
      <c r="W805" s="4">
        <v>0</v>
      </c>
      <c r="X805" s="4">
        <v>19.9405</v>
      </c>
      <c r="Y805" s="4">
        <v>13.5</v>
      </c>
      <c r="Z805" s="4">
        <v>851</v>
      </c>
      <c r="AA805" s="4">
        <v>880</v>
      </c>
      <c r="AB805" s="4">
        <v>845</v>
      </c>
      <c r="AC805" s="4">
        <v>60</v>
      </c>
      <c r="AD805" s="4">
        <v>5.07</v>
      </c>
      <c r="AE805" s="4">
        <v>0.12</v>
      </c>
      <c r="AF805" s="4">
        <v>982</v>
      </c>
      <c r="AG805" s="4">
        <v>-15</v>
      </c>
      <c r="AH805" s="4">
        <v>7.2709999999999999</v>
      </c>
      <c r="AI805" s="4">
        <v>10</v>
      </c>
      <c r="AJ805" s="4">
        <v>192</v>
      </c>
      <c r="AK805" s="4">
        <v>141</v>
      </c>
      <c r="AL805" s="4">
        <v>3.3</v>
      </c>
      <c r="AM805" s="4">
        <v>195</v>
      </c>
      <c r="AN805" s="4" t="s">
        <v>155</v>
      </c>
      <c r="AO805" s="4">
        <v>1</v>
      </c>
      <c r="AP805" s="4">
        <v>0.86361111111111111</v>
      </c>
      <c r="AQ805" s="4">
        <v>47.159317000000001</v>
      </c>
      <c r="AR805" s="4">
        <v>-88.489827000000005</v>
      </c>
      <c r="AS805" s="4">
        <v>320.5</v>
      </c>
      <c r="AT805" s="4">
        <v>0</v>
      </c>
      <c r="AU805" s="4">
        <v>12</v>
      </c>
      <c r="AV805" s="4">
        <v>10</v>
      </c>
      <c r="AW805" s="4" t="s">
        <v>218</v>
      </c>
      <c r="AX805" s="4">
        <v>0.9</v>
      </c>
      <c r="AY805" s="4">
        <v>1.5</v>
      </c>
      <c r="AZ805" s="4">
        <v>1.7151000000000001</v>
      </c>
      <c r="BA805" s="4">
        <v>14.023</v>
      </c>
      <c r="BB805" s="4">
        <v>450</v>
      </c>
      <c r="BC805" s="4">
        <v>32.090000000000003</v>
      </c>
      <c r="BD805" s="4">
        <v>0.11600000000000001</v>
      </c>
      <c r="BE805" s="4">
        <v>282.62700000000001</v>
      </c>
      <c r="BF805" s="4">
        <v>232.72399999999999</v>
      </c>
      <c r="BG805" s="4">
        <v>7.5190000000000001</v>
      </c>
      <c r="BH805" s="4">
        <v>0</v>
      </c>
      <c r="BI805" s="4">
        <v>7.5190000000000001</v>
      </c>
      <c r="BJ805" s="4">
        <v>5.6589999999999998</v>
      </c>
      <c r="BK805" s="4">
        <v>0</v>
      </c>
      <c r="BL805" s="4">
        <v>5.6589999999999998</v>
      </c>
      <c r="BM805" s="4">
        <v>809.06</v>
      </c>
      <c r="BQ805" s="4">
        <v>25944.433000000001</v>
      </c>
      <c r="BR805" s="4">
        <v>1.7290000000000001E-3</v>
      </c>
      <c r="BS805" s="4">
        <v>-5</v>
      </c>
      <c r="BT805" s="4">
        <v>-2.5000000000000001E-2</v>
      </c>
      <c r="BU805" s="4">
        <v>4.2252999999999999E-2</v>
      </c>
      <c r="BV805" s="4">
        <v>-0.505</v>
      </c>
    </row>
    <row r="806" spans="1:74" x14ac:dyDescent="0.25">
      <c r="A806" s="4">
        <v>42067</v>
      </c>
      <c r="B806" s="4">
        <v>2.9423611111111109E-2</v>
      </c>
      <c r="C806" s="4">
        <v>0.16</v>
      </c>
      <c r="D806" s="4">
        <v>0.20449999999999999</v>
      </c>
      <c r="E806" s="4">
        <v>2045.004191</v>
      </c>
      <c r="F806" s="4">
        <v>40.5</v>
      </c>
      <c r="G806" s="4">
        <v>-8.6</v>
      </c>
      <c r="H806" s="4">
        <v>13484.2</v>
      </c>
      <c r="J806" s="4">
        <v>20.2</v>
      </c>
      <c r="K806" s="4">
        <v>0.98740000000000006</v>
      </c>
      <c r="L806" s="4">
        <v>0.158</v>
      </c>
      <c r="M806" s="4">
        <v>0.2019</v>
      </c>
      <c r="N806" s="4">
        <v>39.981400000000001</v>
      </c>
      <c r="O806" s="4">
        <v>0</v>
      </c>
      <c r="P806" s="4">
        <v>40</v>
      </c>
      <c r="Q806" s="4">
        <v>30.090900000000001</v>
      </c>
      <c r="R806" s="4">
        <v>0</v>
      </c>
      <c r="S806" s="4">
        <v>30.1</v>
      </c>
      <c r="T806" s="4">
        <v>13484.2413</v>
      </c>
      <c r="W806" s="4">
        <v>0</v>
      </c>
      <c r="X806" s="4">
        <v>19.946200000000001</v>
      </c>
      <c r="Y806" s="4">
        <v>13.4</v>
      </c>
      <c r="Z806" s="4">
        <v>852</v>
      </c>
      <c r="AA806" s="4">
        <v>881</v>
      </c>
      <c r="AB806" s="4">
        <v>845</v>
      </c>
      <c r="AC806" s="4">
        <v>60</v>
      </c>
      <c r="AD806" s="4">
        <v>5.07</v>
      </c>
      <c r="AE806" s="4">
        <v>0.12</v>
      </c>
      <c r="AF806" s="4">
        <v>982</v>
      </c>
      <c r="AG806" s="4">
        <v>-15</v>
      </c>
      <c r="AH806" s="4">
        <v>8</v>
      </c>
      <c r="AI806" s="4">
        <v>10</v>
      </c>
      <c r="AJ806" s="4">
        <v>192</v>
      </c>
      <c r="AK806" s="4">
        <v>141</v>
      </c>
      <c r="AL806" s="4">
        <v>3.5</v>
      </c>
      <c r="AM806" s="4">
        <v>195</v>
      </c>
      <c r="AN806" s="4" t="s">
        <v>155</v>
      </c>
      <c r="AO806" s="4">
        <v>1</v>
      </c>
      <c r="AP806" s="4">
        <v>0.8636342592592593</v>
      </c>
      <c r="AQ806" s="4">
        <v>47.159314999999999</v>
      </c>
      <c r="AR806" s="4">
        <v>-88.489827000000005</v>
      </c>
      <c r="AS806" s="4">
        <v>320.39999999999998</v>
      </c>
      <c r="AT806" s="4">
        <v>0</v>
      </c>
      <c r="AU806" s="4">
        <v>12</v>
      </c>
      <c r="AV806" s="4">
        <v>10</v>
      </c>
      <c r="AW806" s="4" t="s">
        <v>218</v>
      </c>
      <c r="AX806" s="4">
        <v>0.9</v>
      </c>
      <c r="AY806" s="4">
        <v>1.5</v>
      </c>
      <c r="AZ806" s="4">
        <v>1.7</v>
      </c>
      <c r="BA806" s="4">
        <v>14.023</v>
      </c>
      <c r="BB806" s="4">
        <v>450</v>
      </c>
      <c r="BC806" s="4">
        <v>32.090000000000003</v>
      </c>
      <c r="BD806" s="4">
        <v>0.11600000000000001</v>
      </c>
      <c r="BE806" s="4">
        <v>286.3</v>
      </c>
      <c r="BF806" s="4">
        <v>232.90199999999999</v>
      </c>
      <c r="BG806" s="4">
        <v>7.5869999999999997</v>
      </c>
      <c r="BH806" s="4">
        <v>0</v>
      </c>
      <c r="BI806" s="4">
        <v>7.5869999999999997</v>
      </c>
      <c r="BJ806" s="4">
        <v>5.71</v>
      </c>
      <c r="BK806" s="4">
        <v>0</v>
      </c>
      <c r="BL806" s="4">
        <v>5.71</v>
      </c>
      <c r="BM806" s="4">
        <v>808.05330000000004</v>
      </c>
      <c r="BQ806" s="4">
        <v>26281.607</v>
      </c>
      <c r="BR806" s="4">
        <v>7.2999999999999996E-4</v>
      </c>
      <c r="BS806" s="4">
        <v>-5</v>
      </c>
      <c r="BT806" s="4">
        <v>-2.4729999999999999E-2</v>
      </c>
      <c r="BU806" s="4">
        <v>1.7829000000000001E-2</v>
      </c>
      <c r="BV806" s="4">
        <v>-0.49953700000000001</v>
      </c>
    </row>
    <row r="807" spans="1:74" x14ac:dyDescent="0.25">
      <c r="A807" s="4">
        <v>42067</v>
      </c>
      <c r="B807" s="4">
        <v>2.9435185185185186E-2</v>
      </c>
      <c r="C807" s="4">
        <v>0.16</v>
      </c>
      <c r="D807" s="4">
        <v>0.19900000000000001</v>
      </c>
      <c r="E807" s="4">
        <v>1989.884202</v>
      </c>
      <c r="F807" s="4">
        <v>40.4</v>
      </c>
      <c r="G807" s="4">
        <v>-8.6</v>
      </c>
      <c r="H807" s="4">
        <v>13280.8</v>
      </c>
      <c r="J807" s="4">
        <v>20.2</v>
      </c>
      <c r="K807" s="4">
        <v>0.98770000000000002</v>
      </c>
      <c r="L807" s="4">
        <v>0.158</v>
      </c>
      <c r="M807" s="4">
        <v>0.19650000000000001</v>
      </c>
      <c r="N807" s="4">
        <v>39.903300000000002</v>
      </c>
      <c r="O807" s="4">
        <v>0</v>
      </c>
      <c r="P807" s="4">
        <v>39.9</v>
      </c>
      <c r="Q807" s="4">
        <v>30.0321</v>
      </c>
      <c r="R807" s="4">
        <v>0</v>
      </c>
      <c r="S807" s="4">
        <v>30</v>
      </c>
      <c r="T807" s="4">
        <v>13280.792600000001</v>
      </c>
      <c r="W807" s="4">
        <v>0</v>
      </c>
      <c r="X807" s="4">
        <v>19.951599999999999</v>
      </c>
      <c r="Y807" s="4">
        <v>13.4</v>
      </c>
      <c r="Z807" s="4">
        <v>851</v>
      </c>
      <c r="AA807" s="4">
        <v>882</v>
      </c>
      <c r="AB807" s="4">
        <v>845</v>
      </c>
      <c r="AC807" s="4">
        <v>60</v>
      </c>
      <c r="AD807" s="4">
        <v>5.07</v>
      </c>
      <c r="AE807" s="4">
        <v>0.12</v>
      </c>
      <c r="AF807" s="4">
        <v>982</v>
      </c>
      <c r="AG807" s="4">
        <v>-15</v>
      </c>
      <c r="AH807" s="4">
        <v>8</v>
      </c>
      <c r="AI807" s="4">
        <v>10</v>
      </c>
      <c r="AJ807" s="4">
        <v>192.3</v>
      </c>
      <c r="AK807" s="4">
        <v>141</v>
      </c>
      <c r="AL807" s="4">
        <v>3.5</v>
      </c>
      <c r="AM807" s="4">
        <v>195</v>
      </c>
      <c r="AN807" s="4" t="s">
        <v>155</v>
      </c>
      <c r="AO807" s="4">
        <v>1</v>
      </c>
      <c r="AP807" s="4">
        <v>0.86364583333333333</v>
      </c>
      <c r="AQ807" s="4">
        <v>47.159314999999999</v>
      </c>
      <c r="AR807" s="4">
        <v>-88.489824999999996</v>
      </c>
      <c r="AS807" s="4">
        <v>320.3</v>
      </c>
      <c r="AT807" s="4">
        <v>0</v>
      </c>
      <c r="AU807" s="4">
        <v>12</v>
      </c>
      <c r="AV807" s="4">
        <v>10</v>
      </c>
      <c r="AW807" s="4" t="s">
        <v>218</v>
      </c>
      <c r="AX807" s="4">
        <v>0.9</v>
      </c>
      <c r="AY807" s="4">
        <v>1.5</v>
      </c>
      <c r="AZ807" s="4">
        <v>1.7</v>
      </c>
      <c r="BA807" s="4">
        <v>14.023</v>
      </c>
      <c r="BB807" s="4">
        <v>450</v>
      </c>
      <c r="BC807" s="4">
        <v>32.090000000000003</v>
      </c>
      <c r="BD807" s="4">
        <v>0.11600000000000001</v>
      </c>
      <c r="BE807" s="4">
        <v>290.85700000000003</v>
      </c>
      <c r="BF807" s="4">
        <v>230.232</v>
      </c>
      <c r="BG807" s="4">
        <v>7.6909999999999998</v>
      </c>
      <c r="BH807" s="4">
        <v>0</v>
      </c>
      <c r="BI807" s="4">
        <v>7.6909999999999998</v>
      </c>
      <c r="BJ807" s="4">
        <v>5.7880000000000003</v>
      </c>
      <c r="BK807" s="4">
        <v>0</v>
      </c>
      <c r="BL807" s="4">
        <v>5.7880000000000003</v>
      </c>
      <c r="BM807" s="4">
        <v>808.30849999999998</v>
      </c>
      <c r="BQ807" s="4">
        <v>26699.931</v>
      </c>
      <c r="BR807" s="4">
        <v>2.6899999999999998E-4</v>
      </c>
      <c r="BS807" s="4">
        <v>-5</v>
      </c>
      <c r="BT807" s="4">
        <v>-2.3463000000000001E-2</v>
      </c>
      <c r="BU807" s="4">
        <v>6.5669999999999999E-3</v>
      </c>
      <c r="BV807" s="4">
        <v>-0.473943</v>
      </c>
    </row>
    <row r="808" spans="1:74" x14ac:dyDescent="0.25">
      <c r="A808" s="4">
        <v>42067</v>
      </c>
      <c r="B808" s="4">
        <v>2.9446759259259259E-2</v>
      </c>
      <c r="C808" s="4">
        <v>0.16</v>
      </c>
      <c r="D808" s="4">
        <v>0.1923</v>
      </c>
      <c r="E808" s="4">
        <v>1922.833194</v>
      </c>
      <c r="F808" s="4">
        <v>40.299999999999997</v>
      </c>
      <c r="G808" s="4">
        <v>-8.6</v>
      </c>
      <c r="H808" s="4">
        <v>13005.2</v>
      </c>
      <c r="J808" s="4">
        <v>20.2</v>
      </c>
      <c r="K808" s="4">
        <v>0.98809999999999998</v>
      </c>
      <c r="L808" s="4">
        <v>0.15809999999999999</v>
      </c>
      <c r="M808" s="4">
        <v>0.19</v>
      </c>
      <c r="N808" s="4">
        <v>39.8643</v>
      </c>
      <c r="O808" s="4">
        <v>0</v>
      </c>
      <c r="P808" s="4">
        <v>39.9</v>
      </c>
      <c r="Q808" s="4">
        <v>30.0029</v>
      </c>
      <c r="R808" s="4">
        <v>0</v>
      </c>
      <c r="S808" s="4">
        <v>30</v>
      </c>
      <c r="T808" s="4">
        <v>13005.151099999999</v>
      </c>
      <c r="W808" s="4">
        <v>0</v>
      </c>
      <c r="X808" s="4">
        <v>19.959099999999999</v>
      </c>
      <c r="Y808" s="4">
        <v>13.4</v>
      </c>
      <c r="Z808" s="4">
        <v>850</v>
      </c>
      <c r="AA808" s="4">
        <v>881</v>
      </c>
      <c r="AB808" s="4">
        <v>844</v>
      </c>
      <c r="AC808" s="4">
        <v>60</v>
      </c>
      <c r="AD808" s="4">
        <v>5.07</v>
      </c>
      <c r="AE808" s="4">
        <v>0.12</v>
      </c>
      <c r="AF808" s="4">
        <v>982</v>
      </c>
      <c r="AG808" s="4">
        <v>-15</v>
      </c>
      <c r="AH808" s="4">
        <v>8</v>
      </c>
      <c r="AI808" s="4">
        <v>10</v>
      </c>
      <c r="AJ808" s="4">
        <v>193</v>
      </c>
      <c r="AK808" s="4">
        <v>140.69999999999999</v>
      </c>
      <c r="AL808" s="4">
        <v>3.6</v>
      </c>
      <c r="AM808" s="4">
        <v>195</v>
      </c>
      <c r="AN808" s="4" t="s">
        <v>155</v>
      </c>
      <c r="AO808" s="4">
        <v>1</v>
      </c>
      <c r="AP808" s="4">
        <v>0.86365740740740737</v>
      </c>
      <c r="AQ808" s="4">
        <v>47.159314999999999</v>
      </c>
      <c r="AR808" s="4">
        <v>-88.489824999999996</v>
      </c>
      <c r="AS808" s="4">
        <v>320.2</v>
      </c>
      <c r="AT808" s="4">
        <v>0</v>
      </c>
      <c r="AU808" s="4">
        <v>12</v>
      </c>
      <c r="AV808" s="4">
        <v>10</v>
      </c>
      <c r="AW808" s="4" t="s">
        <v>218</v>
      </c>
      <c r="AX808" s="4">
        <v>0.9</v>
      </c>
      <c r="AY808" s="4">
        <v>1.5</v>
      </c>
      <c r="AZ808" s="4">
        <v>1.7</v>
      </c>
      <c r="BA808" s="4">
        <v>14.023</v>
      </c>
      <c r="BB808" s="4">
        <v>450</v>
      </c>
      <c r="BC808" s="4">
        <v>32.090000000000003</v>
      </c>
      <c r="BD808" s="4">
        <v>0.11600000000000001</v>
      </c>
      <c r="BE808" s="4">
        <v>297.12700000000001</v>
      </c>
      <c r="BF808" s="4">
        <v>227.26900000000001</v>
      </c>
      <c r="BG808" s="4">
        <v>7.8460000000000001</v>
      </c>
      <c r="BH808" s="4">
        <v>0</v>
      </c>
      <c r="BI808" s="4">
        <v>7.8460000000000001</v>
      </c>
      <c r="BJ808" s="4">
        <v>5.9050000000000002</v>
      </c>
      <c r="BK808" s="4">
        <v>0</v>
      </c>
      <c r="BL808" s="4">
        <v>5.9050000000000002</v>
      </c>
      <c r="BM808" s="4">
        <v>808.28980000000001</v>
      </c>
      <c r="BQ808" s="4">
        <v>27275.421999999999</v>
      </c>
      <c r="BR808" s="4">
        <v>7.3200000000000001E-4</v>
      </c>
      <c r="BS808" s="4">
        <v>-5</v>
      </c>
      <c r="BT808" s="4">
        <v>-2.1732000000000001E-2</v>
      </c>
      <c r="BU808" s="4">
        <v>1.7888999999999999E-2</v>
      </c>
      <c r="BV808" s="4">
        <v>-0.43898599999999999</v>
      </c>
    </row>
    <row r="809" spans="1:74" x14ac:dyDescent="0.25">
      <c r="A809" s="4">
        <v>42067</v>
      </c>
      <c r="B809" s="4">
        <v>2.9458333333333336E-2</v>
      </c>
      <c r="C809" s="4">
        <v>0.154</v>
      </c>
      <c r="D809" s="4">
        <v>0.1847</v>
      </c>
      <c r="E809" s="4">
        <v>1847.393127</v>
      </c>
      <c r="F809" s="4">
        <v>40.299999999999997</v>
      </c>
      <c r="G809" s="4">
        <v>-8.6999999999999993</v>
      </c>
      <c r="H809" s="4">
        <v>12765.8</v>
      </c>
      <c r="J809" s="4">
        <v>20.2</v>
      </c>
      <c r="K809" s="4">
        <v>0.98850000000000005</v>
      </c>
      <c r="L809" s="4">
        <v>0.15229999999999999</v>
      </c>
      <c r="M809" s="4">
        <v>0.18260000000000001</v>
      </c>
      <c r="N809" s="4">
        <v>39.835000000000001</v>
      </c>
      <c r="O809" s="4">
        <v>0</v>
      </c>
      <c r="P809" s="4">
        <v>39.799999999999997</v>
      </c>
      <c r="Q809" s="4">
        <v>29.981100000000001</v>
      </c>
      <c r="R809" s="4">
        <v>0</v>
      </c>
      <c r="S809" s="4">
        <v>30</v>
      </c>
      <c r="T809" s="4">
        <v>12765.7688</v>
      </c>
      <c r="W809" s="4">
        <v>0</v>
      </c>
      <c r="X809" s="4">
        <v>19.966899999999999</v>
      </c>
      <c r="Y809" s="4">
        <v>13.3</v>
      </c>
      <c r="Z809" s="4">
        <v>851</v>
      </c>
      <c r="AA809" s="4">
        <v>881</v>
      </c>
      <c r="AB809" s="4">
        <v>845</v>
      </c>
      <c r="AC809" s="4">
        <v>60</v>
      </c>
      <c r="AD809" s="4">
        <v>5.07</v>
      </c>
      <c r="AE809" s="4">
        <v>0.12</v>
      </c>
      <c r="AF809" s="4">
        <v>981</v>
      </c>
      <c r="AG809" s="4">
        <v>-15</v>
      </c>
      <c r="AH809" s="4">
        <v>8</v>
      </c>
      <c r="AI809" s="4">
        <v>10</v>
      </c>
      <c r="AJ809" s="4">
        <v>193</v>
      </c>
      <c r="AK809" s="4">
        <v>140.30000000000001</v>
      </c>
      <c r="AL809" s="4">
        <v>3.6</v>
      </c>
      <c r="AM809" s="4">
        <v>195</v>
      </c>
      <c r="AN809" s="4" t="s">
        <v>155</v>
      </c>
      <c r="AO809" s="4">
        <v>1</v>
      </c>
      <c r="AP809" s="4">
        <v>0.86366898148148152</v>
      </c>
      <c r="AQ809" s="4">
        <v>47.159314999999999</v>
      </c>
      <c r="AR809" s="4">
        <v>-88.489823000000001</v>
      </c>
      <c r="AS809" s="4">
        <v>320.10000000000002</v>
      </c>
      <c r="AT809" s="4">
        <v>0</v>
      </c>
      <c r="AU809" s="4">
        <v>12</v>
      </c>
      <c r="AV809" s="4">
        <v>10</v>
      </c>
      <c r="AW809" s="4" t="s">
        <v>218</v>
      </c>
      <c r="AX809" s="4">
        <v>0.9</v>
      </c>
      <c r="AY809" s="4">
        <v>1.5</v>
      </c>
      <c r="AZ809" s="4">
        <v>1.7</v>
      </c>
      <c r="BA809" s="4">
        <v>14.023</v>
      </c>
      <c r="BB809" s="4">
        <v>450</v>
      </c>
      <c r="BC809" s="4">
        <v>32.090000000000003</v>
      </c>
      <c r="BD809" s="4">
        <v>0.11600000000000001</v>
      </c>
      <c r="BE809" s="4">
        <v>292.93099999999998</v>
      </c>
      <c r="BF809" s="4">
        <v>223.602</v>
      </c>
      <c r="BG809" s="4">
        <v>8.0259999999999998</v>
      </c>
      <c r="BH809" s="4">
        <v>0</v>
      </c>
      <c r="BI809" s="4">
        <v>8.0259999999999998</v>
      </c>
      <c r="BJ809" s="4">
        <v>6.04</v>
      </c>
      <c r="BK809" s="4">
        <v>0</v>
      </c>
      <c r="BL809" s="4">
        <v>6.04</v>
      </c>
      <c r="BM809" s="4">
        <v>812.17</v>
      </c>
      <c r="BQ809" s="4">
        <v>27931.210999999999</v>
      </c>
      <c r="BR809" s="4">
        <v>5.3499999999999999E-4</v>
      </c>
      <c r="BS809" s="4">
        <v>-5</v>
      </c>
      <c r="BT809" s="4">
        <v>-2.1000000000000001E-2</v>
      </c>
      <c r="BU809" s="4">
        <v>1.3084999999999999E-2</v>
      </c>
      <c r="BV809" s="4">
        <v>-0.42420000000000002</v>
      </c>
    </row>
    <row r="835" spans="2:3" x14ac:dyDescent="0.25">
      <c r="B835" s="2"/>
      <c r="C835" s="3"/>
    </row>
  </sheetData>
  <customSheetViews>
    <customSheetView guid="{2B424CCC-7244-4294-A128-8AE125D4F682}">
      <pane ySplit="4" topLeftCell="A5" activePane="bottomLeft" state="frozen"/>
      <selection pane="bottomLeft" activeCell="A4" sqref="A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9"/>
  <sheetViews>
    <sheetView showGridLines="0" tabSelected="1" workbookViewId="0">
      <selection activeCell="C41" sqref="C41"/>
    </sheetView>
  </sheetViews>
  <sheetFormatPr defaultRowHeight="15" x14ac:dyDescent="0.25"/>
  <cols>
    <col min="3" max="3" width="25.5703125" bestFit="1" customWidth="1"/>
    <col min="4" max="4" width="8" bestFit="1" customWidth="1"/>
    <col min="5" max="8" width="8.5703125" bestFit="1" customWidth="1"/>
    <col min="9" max="9" width="23.28515625" bestFit="1" customWidth="1"/>
    <col min="10" max="10" width="18.7109375" bestFit="1" customWidth="1"/>
  </cols>
  <sheetData>
    <row r="4" spans="3:10" x14ac:dyDescent="0.25">
      <c r="C4" s="9" t="s">
        <v>177</v>
      </c>
      <c r="D4" s="9" t="s">
        <v>163</v>
      </c>
      <c r="E4" s="9" t="s">
        <v>164</v>
      </c>
      <c r="F4" s="9" t="s">
        <v>165</v>
      </c>
      <c r="G4" s="9" t="s">
        <v>166</v>
      </c>
      <c r="H4" s="9" t="s">
        <v>167</v>
      </c>
      <c r="I4" s="18" t="s">
        <v>227</v>
      </c>
      <c r="J4" s="18" t="s">
        <v>226</v>
      </c>
    </row>
    <row r="5" spans="3:10" x14ac:dyDescent="0.25">
      <c r="C5" s="10" t="s">
        <v>178</v>
      </c>
      <c r="D5" s="10" t="s">
        <v>179</v>
      </c>
      <c r="E5" s="13">
        <f>'Lap 1 data'!$B$8</f>
        <v>1.5856481481481451E-3</v>
      </c>
      <c r="F5" s="11">
        <f>'Lap 2 data'!$B$8</f>
        <v>1.574074074074075E-3</v>
      </c>
      <c r="G5" s="11">
        <f>'Lap 3 data'!$B$8</f>
        <v>1.5624999999999979E-3</v>
      </c>
      <c r="H5" s="11">
        <f>'Lap 4 data'!$B$8</f>
        <v>1.5856481481481485E-3</v>
      </c>
      <c r="I5" s="11">
        <f>AVERAGE(F5,G5,H5)</f>
        <v>1.5740740740740739E-3</v>
      </c>
      <c r="J5" s="35">
        <f>STDEV(F5:H5)</f>
        <v>1.1574074074075305E-5</v>
      </c>
    </row>
    <row r="6" spans="3:10" x14ac:dyDescent="0.25">
      <c r="C6" s="10" t="s">
        <v>180</v>
      </c>
      <c r="D6" s="10" t="s">
        <v>181</v>
      </c>
      <c r="E6" s="12">
        <f>'Lap 1 data'!$AT8</f>
        <v>1.275611111111111</v>
      </c>
      <c r="F6" s="12">
        <f>'Lap 2 data'!$AT8</f>
        <v>1.305666666666667</v>
      </c>
      <c r="G6" s="12">
        <f>'Lap 3 data'!$AT8</f>
        <v>1.2875277777777776</v>
      </c>
      <c r="H6" s="12">
        <f>'Lap 4 data'!$AT8</f>
        <v>1.3088055555555558</v>
      </c>
      <c r="I6" s="12">
        <f>AVERAGE(F6,G6,H6)</f>
        <v>1.3006666666666666</v>
      </c>
      <c r="J6" s="35">
        <f t="shared" ref="J6:J19" si="0">STDEV(F6:H6)</f>
        <v>1.1486337831969295E-2</v>
      </c>
    </row>
    <row r="7" spans="3:10" x14ac:dyDescent="0.25">
      <c r="C7" s="10" t="s">
        <v>182</v>
      </c>
      <c r="D7" s="10" t="s">
        <v>183</v>
      </c>
      <c r="E7" s="19">
        <f>'Lap 1 data'!$BW8</f>
        <v>0.10870636036166666</v>
      </c>
      <c r="F7" s="19">
        <f>'Lap 2 data'!$BW8</f>
        <v>0.10501900014827779</v>
      </c>
      <c r="G7" s="19">
        <f>'Lap 3 data'!$BW8</f>
        <v>0.10194271662800004</v>
      </c>
      <c r="H7" s="19">
        <f>'Lap 4 data'!$BW8</f>
        <v>0.10395282691938885</v>
      </c>
      <c r="I7" s="19">
        <f>AVERAGE(F7,G7,H7)</f>
        <v>0.10363818123188889</v>
      </c>
      <c r="J7" s="35">
        <f t="shared" si="0"/>
        <v>1.5620920285885395E-3</v>
      </c>
    </row>
    <row r="8" spans="3:10" x14ac:dyDescent="0.25">
      <c r="C8" s="10" t="s">
        <v>184</v>
      </c>
      <c r="D8" s="10" t="s">
        <v>185</v>
      </c>
      <c r="E8" s="12">
        <f>'Lap 1 data'!$BW9</f>
        <v>11.7344661974437</v>
      </c>
      <c r="F8" s="12">
        <f>'Lap 2 data'!$BW9</f>
        <v>12.432670895963378</v>
      </c>
      <c r="G8" s="12">
        <f>'Lap 3 data'!$BW9</f>
        <v>12.629914331948845</v>
      </c>
      <c r="H8" s="12">
        <f>'Lap 4 data'!$BW9</f>
        <v>12.590379639896476</v>
      </c>
      <c r="I8" s="19">
        <f t="shared" ref="I8:I19" si="1">AVERAGE(F8,G8,H8)</f>
        <v>12.550988289269567</v>
      </c>
      <c r="J8" s="35">
        <f t="shared" si="0"/>
        <v>0.10435517302940626</v>
      </c>
    </row>
    <row r="9" spans="3:10" x14ac:dyDescent="0.25">
      <c r="C9" s="10" t="s">
        <v>2</v>
      </c>
      <c r="D9" s="10" t="s">
        <v>190</v>
      </c>
      <c r="E9" s="12">
        <f>'Lap 1 data'!BY5</f>
        <v>12336.306942664629</v>
      </c>
      <c r="F9" s="12">
        <f>'Lap 2 data'!BY5</f>
        <v>12020.059058559918</v>
      </c>
      <c r="G9" s="12">
        <f>'Lap 3 data'!BY5</f>
        <v>11590.524245009272</v>
      </c>
      <c r="H9" s="12">
        <f>'Lap 4 data'!BY5</f>
        <v>11418.753297998344</v>
      </c>
      <c r="I9" s="19">
        <f t="shared" si="1"/>
        <v>11676.445533855845</v>
      </c>
      <c r="J9" s="35">
        <f t="shared" si="0"/>
        <v>309.7240793495485</v>
      </c>
    </row>
    <row r="10" spans="3:10" x14ac:dyDescent="0.25">
      <c r="C10" s="10" t="s">
        <v>3</v>
      </c>
      <c r="D10" s="10" t="s">
        <v>190</v>
      </c>
      <c r="E10" s="12">
        <f>'Lap 1 data'!BZ5</f>
        <v>3713.6091180784483</v>
      </c>
      <c r="F10" s="12">
        <f>'Lap 2 data'!BZ5</f>
        <v>4259.162238124296</v>
      </c>
      <c r="G10" s="12">
        <f>'Lap 3 data'!BZ5</f>
        <v>4362.418192639836</v>
      </c>
      <c r="H10" s="12">
        <f>'Lap 4 data'!BZ5</f>
        <v>4471.2643618781003</v>
      </c>
      <c r="I10" s="19">
        <f t="shared" si="1"/>
        <v>4364.2815975474105</v>
      </c>
      <c r="J10" s="35">
        <f t="shared" si="0"/>
        <v>106.06333925351262</v>
      </c>
    </row>
    <row r="11" spans="3:10" x14ac:dyDescent="0.25">
      <c r="C11" s="10" t="s">
        <v>4</v>
      </c>
      <c r="D11" s="10" t="s">
        <v>190</v>
      </c>
      <c r="E11" s="12">
        <f>'Lap 1 data'!CA5</f>
        <v>12.542421058754467</v>
      </c>
      <c r="F11" s="12">
        <f>'Lap 2 data'!CA5</f>
        <v>12.746671301712945</v>
      </c>
      <c r="G11" s="12">
        <f>'Lap 3 data'!CA5</f>
        <v>12.342277668492267</v>
      </c>
      <c r="H11" s="12">
        <f>'Lap 4 data'!CA5</f>
        <v>12.696530323188679</v>
      </c>
      <c r="I11" s="19">
        <f t="shared" si="1"/>
        <v>12.595159764464631</v>
      </c>
      <c r="J11" s="35">
        <f t="shared" si="0"/>
        <v>0.22043263206561414</v>
      </c>
    </row>
    <row r="12" spans="3:10" x14ac:dyDescent="0.25">
      <c r="C12" s="10" t="s">
        <v>175</v>
      </c>
      <c r="D12" s="10" t="s">
        <v>190</v>
      </c>
      <c r="E12" s="12">
        <f>'Lap 1 data'!CB5</f>
        <v>1921.7650252568735</v>
      </c>
      <c r="F12" s="12">
        <f>'Lap 2 data'!CB5</f>
        <v>1530.7772526177073</v>
      </c>
      <c r="G12" s="12">
        <f>'Lap 3 data'!CB5</f>
        <v>1495.364425130542</v>
      </c>
      <c r="H12" s="12">
        <f>'Lap 4 data'!CB5</f>
        <v>1485.6515547705376</v>
      </c>
      <c r="I12" s="19">
        <f t="shared" si="1"/>
        <v>1503.9310775062622</v>
      </c>
      <c r="J12" s="35">
        <f t="shared" si="0"/>
        <v>23.751269465932541</v>
      </c>
    </row>
    <row r="13" spans="3:10" x14ac:dyDescent="0.25">
      <c r="C13" s="10" t="s">
        <v>2</v>
      </c>
      <c r="D13" s="10" t="s">
        <v>186</v>
      </c>
      <c r="E13" s="21">
        <f>'Lap 1 data'!$CE$5</f>
        <v>370.7178167518224</v>
      </c>
      <c r="F13" s="21">
        <f>'Lap 2 data'!$CE$5</f>
        <v>350.34211790969033</v>
      </c>
      <c r="G13" s="21">
        <f>'Lap 3 data'!$CE$5</f>
        <v>340.0814000391062</v>
      </c>
      <c r="H13" s="21">
        <f>'Lap 4 data'!$CE$5</f>
        <v>334.44148717528094</v>
      </c>
      <c r="I13" s="19">
        <f t="shared" si="1"/>
        <v>341.62166837469249</v>
      </c>
      <c r="J13" s="35">
        <f t="shared" si="0"/>
        <v>8.0614412078249664</v>
      </c>
    </row>
    <row r="14" spans="3:10" x14ac:dyDescent="0.25">
      <c r="C14" s="10" t="s">
        <v>3</v>
      </c>
      <c r="D14" s="10" t="s">
        <v>186</v>
      </c>
      <c r="E14" s="21">
        <f>'Lap 1 data'!$CF$5</f>
        <v>111.59750409277163</v>
      </c>
      <c r="F14" s="21">
        <f>'Lap 2 data'!$CF$5</f>
        <v>124.13948315526942</v>
      </c>
      <c r="G14" s="21">
        <f>'Lap 3 data'!$CF$5</f>
        <v>127.99915302777022</v>
      </c>
      <c r="H14" s="21">
        <f>'Lap 4 data'!$CF$5</f>
        <v>130.95793067028413</v>
      </c>
      <c r="I14" s="19">
        <f t="shared" si="1"/>
        <v>127.6988556177746</v>
      </c>
      <c r="J14" s="35">
        <f t="shared" si="0"/>
        <v>3.4191286213873462</v>
      </c>
    </row>
    <row r="15" spans="3:10" x14ac:dyDescent="0.25">
      <c r="C15" s="10" t="s">
        <v>4</v>
      </c>
      <c r="D15" s="10" t="s">
        <v>186</v>
      </c>
      <c r="E15" s="21">
        <f>'Lap 1 data'!$CG$5</f>
        <v>0.37691174297898972</v>
      </c>
      <c r="F15" s="21">
        <f>'Lap 2 data'!$CG$5</f>
        <v>0.37152028940827869</v>
      </c>
      <c r="G15" s="21">
        <f>'Lap 3 data'!$CG$5</f>
        <v>0.36213884552975095</v>
      </c>
      <c r="H15" s="21">
        <f>'Lap 4 data'!$CG$5</f>
        <v>0.37186603234502136</v>
      </c>
      <c r="I15" s="19">
        <f t="shared" si="1"/>
        <v>0.36850838909435035</v>
      </c>
      <c r="J15" s="35">
        <f t="shared" si="0"/>
        <v>5.518894677430791E-3</v>
      </c>
    </row>
    <row r="16" spans="3:10" x14ac:dyDescent="0.25">
      <c r="C16" s="10" t="s">
        <v>175</v>
      </c>
      <c r="D16" s="10" t="s">
        <v>186</v>
      </c>
      <c r="E16" s="21">
        <f>'Lap 1 data'!$CH$5</f>
        <v>57.7508761564062</v>
      </c>
      <c r="F16" s="21">
        <f>'Lap 2 data'!$CH$5</f>
        <v>44.616731258749432</v>
      </c>
      <c r="G16" s="21">
        <f>'Lap 3 data'!$CH$5</f>
        <v>43.875981492902788</v>
      </c>
      <c r="H16" s="21">
        <f>'Lap 4 data'!$CH$5</f>
        <v>43.512938972840836</v>
      </c>
      <c r="I16" s="19">
        <f t="shared" si="1"/>
        <v>44.001883908164352</v>
      </c>
      <c r="J16" s="35">
        <f t="shared" si="0"/>
        <v>0.56256369971262166</v>
      </c>
    </row>
    <row r="17" spans="3:10" x14ac:dyDescent="0.25">
      <c r="C17" s="10" t="s">
        <v>225</v>
      </c>
      <c r="D17" s="10" t="s">
        <v>190</v>
      </c>
      <c r="E17" s="12">
        <f>'Lap 1 data'!CC5</f>
        <v>5689.1422327473165</v>
      </c>
      <c r="F17" s="12">
        <f>'Lap 2 data'!CC5</f>
        <v>5845.352972058743</v>
      </c>
      <c r="G17" s="12">
        <f>'Lap 3 data'!CC5</f>
        <v>5913.6073020717504</v>
      </c>
      <c r="H17" s="12">
        <f>'Lap 4 data'!CC5</f>
        <v>6013.1862604533726</v>
      </c>
      <c r="I17" s="19">
        <f t="shared" si="1"/>
        <v>5924.0488448612887</v>
      </c>
      <c r="J17" s="35">
        <f t="shared" si="0"/>
        <v>84.402443893574812</v>
      </c>
    </row>
    <row r="18" spans="3:10" x14ac:dyDescent="0.25">
      <c r="C18" s="10" t="s">
        <v>225</v>
      </c>
      <c r="D18" s="10" t="s">
        <v>186</v>
      </c>
      <c r="E18" s="21">
        <f>'Lap 1 data'!$CI5</f>
        <v>169.7252919921568</v>
      </c>
      <c r="F18" s="21">
        <f>'Lap 2 data'!$CI5</f>
        <v>169.12773470342714</v>
      </c>
      <c r="G18" s="21">
        <f>'Lap 3 data'!$CI5</f>
        <v>172.23727336620277</v>
      </c>
      <c r="H18" s="21">
        <f>'Lap 4 data'!$CI5</f>
        <v>174.84273567546998</v>
      </c>
      <c r="I18" s="19">
        <f t="shared" si="1"/>
        <v>172.06924791503329</v>
      </c>
      <c r="J18" s="35">
        <f t="shared" si="0"/>
        <v>2.8612031458449771</v>
      </c>
    </row>
    <row r="19" spans="3:10" x14ac:dyDescent="0.25">
      <c r="C19" s="20" t="s">
        <v>52</v>
      </c>
      <c r="D19" s="20" t="s">
        <v>187</v>
      </c>
      <c r="E19" s="12">
        <f>'Lap 1 data'!BC5</f>
        <v>0.85478260869565215</v>
      </c>
      <c r="F19" s="12">
        <f>'Lap 2 data'!BC5</f>
        <v>0.90394160583941596</v>
      </c>
      <c r="G19" s="12">
        <f>'Lap 3 data'!BC5</f>
        <v>0.89904411764705849</v>
      </c>
      <c r="H19" s="12">
        <f>'Lap 4 data'!BC5</f>
        <v>0.89724637681159403</v>
      </c>
      <c r="I19" s="19">
        <f t="shared" si="1"/>
        <v>0.90007736676602279</v>
      </c>
      <c r="J19" s="35">
        <f t="shared" si="0"/>
        <v>3.4651444039358295E-3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workbookViewId="0">
      <selection activeCell="E23" sqref="E23"/>
    </sheetView>
  </sheetViews>
  <sheetFormatPr defaultRowHeight="15" x14ac:dyDescent="0.25"/>
  <cols>
    <col min="1" max="4" width="12.28515625" style="4" bestFit="1" customWidth="1"/>
  </cols>
  <sheetData>
    <row r="1" spans="1:4" x14ac:dyDescent="0.25">
      <c r="A1" s="33" t="s">
        <v>164</v>
      </c>
      <c r="B1" s="33" t="s">
        <v>165</v>
      </c>
      <c r="C1" s="33" t="s">
        <v>166</v>
      </c>
      <c r="D1" s="33" t="s">
        <v>167</v>
      </c>
    </row>
    <row r="2" spans="1:4" x14ac:dyDescent="0.25">
      <c r="A2" s="33" t="s">
        <v>229</v>
      </c>
      <c r="B2" s="33" t="s">
        <v>219</v>
      </c>
      <c r="C2" s="34" t="s">
        <v>228</v>
      </c>
      <c r="D2" s="34" t="s">
        <v>230</v>
      </c>
    </row>
    <row r="3" spans="1:4" x14ac:dyDescent="0.25">
      <c r="A3" s="33" t="s">
        <v>168</v>
      </c>
      <c r="B3" s="33" t="s">
        <v>168</v>
      </c>
      <c r="C3" s="33" t="s">
        <v>168</v>
      </c>
      <c r="D3" s="33" t="s">
        <v>168</v>
      </c>
    </row>
    <row r="4" spans="1:4" x14ac:dyDescent="0.25">
      <c r="A4" s="4">
        <f>'Raw Data'!AT156</f>
        <v>0</v>
      </c>
      <c r="B4" s="4">
        <f>'Raw Data'!AT293</f>
        <v>37.299999999999997</v>
      </c>
      <c r="C4" s="4">
        <f>'Raw Data'!AT429</f>
        <v>36.4</v>
      </c>
      <c r="D4" s="4">
        <f>'Raw Data'!AT564</f>
        <v>36.6</v>
      </c>
    </row>
    <row r="5" spans="1:4" x14ac:dyDescent="0.25">
      <c r="A5" s="4">
        <f>'Raw Data'!AT157</f>
        <v>1.1000000000000001</v>
      </c>
      <c r="B5" s="4">
        <f>'Raw Data'!AT294</f>
        <v>37.4</v>
      </c>
      <c r="C5" s="4">
        <f>'Raw Data'!AT430</f>
        <v>36.700000000000003</v>
      </c>
      <c r="D5" s="4">
        <f>'Raw Data'!AT565</f>
        <v>36.5</v>
      </c>
    </row>
    <row r="6" spans="1:4" x14ac:dyDescent="0.25">
      <c r="A6" s="4">
        <f>'Raw Data'!AT158</f>
        <v>4</v>
      </c>
      <c r="B6" s="4">
        <f>'Raw Data'!AT295</f>
        <v>38</v>
      </c>
      <c r="C6" s="4">
        <f>'Raw Data'!AT431</f>
        <v>37.700000000000003</v>
      </c>
      <c r="D6" s="4">
        <f>'Raw Data'!AT566</f>
        <v>36.700000000000003</v>
      </c>
    </row>
    <row r="7" spans="1:4" x14ac:dyDescent="0.25">
      <c r="A7" s="4">
        <f>'Raw Data'!AT159</f>
        <v>7.6</v>
      </c>
      <c r="B7" s="4">
        <f>'Raw Data'!AT296</f>
        <v>38.6</v>
      </c>
      <c r="C7" s="4">
        <f>'Raw Data'!AT432</f>
        <v>37.9</v>
      </c>
      <c r="D7" s="4">
        <f>'Raw Data'!AT567</f>
        <v>37.299999999999997</v>
      </c>
    </row>
    <row r="8" spans="1:4" x14ac:dyDescent="0.25">
      <c r="A8" s="4">
        <f>'Raw Data'!AT160</f>
        <v>11.2</v>
      </c>
      <c r="B8" s="4">
        <f>'Raw Data'!AT297</f>
        <v>39.1</v>
      </c>
      <c r="C8" s="4">
        <f>'Raw Data'!AT433</f>
        <v>37.9</v>
      </c>
      <c r="D8" s="4">
        <f>'Raw Data'!AT568</f>
        <v>38.700000000000003</v>
      </c>
    </row>
    <row r="9" spans="1:4" x14ac:dyDescent="0.25">
      <c r="A9" s="4">
        <f>'Raw Data'!AT161</f>
        <v>18.399999999999999</v>
      </c>
      <c r="B9" s="4">
        <f>'Raw Data'!AT298</f>
        <v>39.700000000000003</v>
      </c>
      <c r="C9" s="4">
        <f>'Raw Data'!AT434</f>
        <v>39</v>
      </c>
      <c r="D9" s="4">
        <f>'Raw Data'!AT569</f>
        <v>39</v>
      </c>
    </row>
    <row r="10" spans="1:4" x14ac:dyDescent="0.25">
      <c r="A10" s="4">
        <f>'Raw Data'!AT162</f>
        <v>27.2</v>
      </c>
      <c r="B10" s="4">
        <f>'Raw Data'!AT299</f>
        <v>39.799999999999997</v>
      </c>
      <c r="C10" s="4">
        <f>'Raw Data'!AT435</f>
        <v>40.700000000000003</v>
      </c>
      <c r="D10" s="4">
        <f>'Raw Data'!AT570</f>
        <v>38.9</v>
      </c>
    </row>
    <row r="11" spans="1:4" x14ac:dyDescent="0.25">
      <c r="A11" s="4">
        <f>'Raw Data'!AT163</f>
        <v>33.299999999999997</v>
      </c>
      <c r="B11" s="4">
        <f>'Raw Data'!AT300</f>
        <v>42.1</v>
      </c>
      <c r="C11" s="4">
        <f>'Raw Data'!AT436</f>
        <v>41.8</v>
      </c>
      <c r="D11" s="4">
        <f>'Raw Data'!AT571</f>
        <v>38.700000000000003</v>
      </c>
    </row>
    <row r="12" spans="1:4" x14ac:dyDescent="0.25">
      <c r="A12" s="4">
        <f>'Raw Data'!AT164</f>
        <v>36.200000000000003</v>
      </c>
      <c r="B12" s="4">
        <f>'Raw Data'!AT301</f>
        <v>43.2</v>
      </c>
      <c r="C12" s="4">
        <f>'Raw Data'!AT437</f>
        <v>43.2</v>
      </c>
      <c r="D12" s="4">
        <f>'Raw Data'!AT572</f>
        <v>38.9</v>
      </c>
    </row>
    <row r="13" spans="1:4" x14ac:dyDescent="0.25">
      <c r="A13" s="4">
        <f>'Raw Data'!AT165</f>
        <v>39.9</v>
      </c>
      <c r="B13" s="4">
        <f>'Raw Data'!AT302</f>
        <v>44</v>
      </c>
      <c r="C13" s="4">
        <f>'Raw Data'!AT438</f>
        <v>44.1</v>
      </c>
      <c r="D13" s="4">
        <f>'Raw Data'!AT573</f>
        <v>40.6</v>
      </c>
    </row>
    <row r="14" spans="1:4" x14ac:dyDescent="0.25">
      <c r="A14" s="4">
        <f>'Raw Data'!AT166</f>
        <v>43.8</v>
      </c>
      <c r="B14" s="4">
        <f>'Raw Data'!AT303</f>
        <v>44.7</v>
      </c>
      <c r="C14" s="4">
        <f>'Raw Data'!AT439</f>
        <v>44.6</v>
      </c>
      <c r="D14" s="4">
        <f>'Raw Data'!AT574</f>
        <v>41.4</v>
      </c>
    </row>
    <row r="15" spans="1:4" x14ac:dyDescent="0.25">
      <c r="A15" s="4">
        <f>'Raw Data'!AT167</f>
        <v>46.4</v>
      </c>
      <c r="B15" s="4">
        <f>'Raw Data'!AT304</f>
        <v>44.7</v>
      </c>
      <c r="C15" s="4">
        <f>'Raw Data'!AT440</f>
        <v>44.7</v>
      </c>
      <c r="D15" s="4">
        <f>'Raw Data'!AT575</f>
        <v>43</v>
      </c>
    </row>
    <row r="16" spans="1:4" x14ac:dyDescent="0.25">
      <c r="A16" s="4">
        <f>'Raw Data'!AT168</f>
        <v>49.7</v>
      </c>
      <c r="B16" s="4">
        <f>'Raw Data'!AT305</f>
        <v>44.7</v>
      </c>
      <c r="C16" s="4">
        <f>'Raw Data'!AT441</f>
        <v>44.9</v>
      </c>
      <c r="D16" s="4">
        <f>'Raw Data'!AT576</f>
        <v>44.6</v>
      </c>
    </row>
    <row r="17" spans="1:4" x14ac:dyDescent="0.25">
      <c r="A17" s="4">
        <f>'Raw Data'!AT169</f>
        <v>50.2</v>
      </c>
      <c r="B17" s="4">
        <f>'Raw Data'!AT306</f>
        <v>44.9</v>
      </c>
      <c r="C17" s="4">
        <f>'Raw Data'!AT442</f>
        <v>45</v>
      </c>
      <c r="D17" s="4">
        <f>'Raw Data'!AT577</f>
        <v>45.4</v>
      </c>
    </row>
    <row r="18" spans="1:4" x14ac:dyDescent="0.25">
      <c r="A18" s="4">
        <f>'Raw Data'!AT170</f>
        <v>50.3</v>
      </c>
      <c r="B18" s="4">
        <f>'Raw Data'!AT307</f>
        <v>45.1</v>
      </c>
      <c r="C18" s="4">
        <f>'Raw Data'!AT443</f>
        <v>45.2</v>
      </c>
      <c r="D18" s="4">
        <f>'Raw Data'!AT578</f>
        <v>45.2</v>
      </c>
    </row>
    <row r="19" spans="1:4" x14ac:dyDescent="0.25">
      <c r="A19" s="4">
        <f>'Raw Data'!AT171</f>
        <v>46.4</v>
      </c>
      <c r="B19" s="4">
        <f>'Raw Data'!AT308</f>
        <v>45.3</v>
      </c>
      <c r="C19" s="4">
        <f>'Raw Data'!AT444</f>
        <v>45</v>
      </c>
      <c r="D19" s="4">
        <f>'Raw Data'!AT579</f>
        <v>45</v>
      </c>
    </row>
    <row r="20" spans="1:4" x14ac:dyDescent="0.25">
      <c r="A20" s="4">
        <f>'Raw Data'!AT172</f>
        <v>43.8</v>
      </c>
      <c r="B20" s="4">
        <f>'Raw Data'!AT309</f>
        <v>44.2</v>
      </c>
      <c r="C20" s="4">
        <f>'Raw Data'!AT445</f>
        <v>43.5</v>
      </c>
      <c r="D20" s="4">
        <f>'Raw Data'!AT580</f>
        <v>45.3</v>
      </c>
    </row>
    <row r="21" spans="1:4" x14ac:dyDescent="0.25">
      <c r="A21" s="4">
        <f>'Raw Data'!AT173</f>
        <v>42.5</v>
      </c>
      <c r="B21" s="4">
        <f>'Raw Data'!AT310</f>
        <v>41.9</v>
      </c>
      <c r="C21" s="4">
        <f>'Raw Data'!AT446</f>
        <v>40.700000000000003</v>
      </c>
      <c r="D21" s="4">
        <f>'Raw Data'!AT581</f>
        <v>44.9</v>
      </c>
    </row>
    <row r="22" spans="1:4" x14ac:dyDescent="0.25">
      <c r="A22" s="4">
        <f>'Raw Data'!AT174</f>
        <v>40.6</v>
      </c>
      <c r="B22" s="4">
        <f>'Raw Data'!AT311</f>
        <v>38.799999999999997</v>
      </c>
      <c r="C22" s="4">
        <f>'Raw Data'!AT447</f>
        <v>37.4</v>
      </c>
      <c r="D22" s="4">
        <f>'Raw Data'!AT582</f>
        <v>42.7</v>
      </c>
    </row>
    <row r="23" spans="1:4" x14ac:dyDescent="0.25">
      <c r="A23" s="4">
        <f>'Raw Data'!AT175</f>
        <v>38.9</v>
      </c>
      <c r="B23" s="4">
        <f>'Raw Data'!AT312</f>
        <v>35.6</v>
      </c>
      <c r="C23" s="4">
        <f>'Raw Data'!AT448</f>
        <v>34.299999999999997</v>
      </c>
      <c r="D23" s="4">
        <f>'Raw Data'!AT583</f>
        <v>39.5</v>
      </c>
    </row>
    <row r="24" spans="1:4" x14ac:dyDescent="0.25">
      <c r="A24" s="4">
        <f>'Raw Data'!AT176</f>
        <v>36.200000000000003</v>
      </c>
      <c r="B24" s="4">
        <f>'Raw Data'!AT313</f>
        <v>32.700000000000003</v>
      </c>
      <c r="C24" s="4">
        <f>'Raw Data'!AT449</f>
        <v>31.8</v>
      </c>
      <c r="D24" s="4">
        <f>'Raw Data'!AT584</f>
        <v>36.299999999999997</v>
      </c>
    </row>
    <row r="25" spans="1:4" x14ac:dyDescent="0.25">
      <c r="A25" s="4">
        <f>'Raw Data'!AT177</f>
        <v>32.700000000000003</v>
      </c>
      <c r="B25" s="4">
        <f>'Raw Data'!AT314</f>
        <v>29.7</v>
      </c>
      <c r="C25" s="4">
        <f>'Raw Data'!AT450</f>
        <v>28.9</v>
      </c>
      <c r="D25" s="4">
        <f>'Raw Data'!AT585</f>
        <v>33.299999999999997</v>
      </c>
    </row>
    <row r="26" spans="1:4" x14ac:dyDescent="0.25">
      <c r="A26" s="4">
        <f>'Raw Data'!AT178</f>
        <v>30.6</v>
      </c>
      <c r="B26" s="4">
        <f>'Raw Data'!AT315</f>
        <v>26.7</v>
      </c>
      <c r="C26" s="4">
        <f>'Raw Data'!AT451</f>
        <v>26.4</v>
      </c>
      <c r="D26" s="4">
        <f>'Raw Data'!AT586</f>
        <v>30.4</v>
      </c>
    </row>
    <row r="27" spans="1:4" x14ac:dyDescent="0.25">
      <c r="A27" s="4">
        <f>'Raw Data'!AT179</f>
        <v>30</v>
      </c>
      <c r="B27" s="4">
        <f>'Raw Data'!AT316</f>
        <v>24</v>
      </c>
      <c r="C27" s="4">
        <f>'Raw Data'!AT452</f>
        <v>25.1</v>
      </c>
      <c r="D27" s="4">
        <f>'Raw Data'!AT587</f>
        <v>27.5</v>
      </c>
    </row>
    <row r="28" spans="1:4" x14ac:dyDescent="0.25">
      <c r="A28" s="4">
        <f>'Raw Data'!AT180</f>
        <v>28.3</v>
      </c>
      <c r="B28" s="4">
        <f>'Raw Data'!AT317</f>
        <v>21.9</v>
      </c>
      <c r="C28" s="4">
        <f>'Raw Data'!AT453</f>
        <v>23.2</v>
      </c>
      <c r="D28" s="4">
        <f>'Raw Data'!AT588</f>
        <v>25.5</v>
      </c>
    </row>
    <row r="29" spans="1:4" x14ac:dyDescent="0.25">
      <c r="A29" s="4">
        <f>'Raw Data'!AT181</f>
        <v>26.9</v>
      </c>
      <c r="B29" s="4">
        <f>'Raw Data'!AT318</f>
        <v>20.100000000000001</v>
      </c>
      <c r="C29" s="4">
        <f>'Raw Data'!AT454</f>
        <v>21.1</v>
      </c>
      <c r="D29" s="4">
        <f>'Raw Data'!AT589</f>
        <v>23.8</v>
      </c>
    </row>
    <row r="30" spans="1:4" x14ac:dyDescent="0.25">
      <c r="A30" s="4">
        <f>'Raw Data'!AT182</f>
        <v>26.1</v>
      </c>
      <c r="B30" s="4">
        <f>'Raw Data'!AT319</f>
        <v>19</v>
      </c>
      <c r="C30" s="4">
        <f>'Raw Data'!AT455</f>
        <v>19.5</v>
      </c>
      <c r="D30" s="4">
        <f>'Raw Data'!AT590</f>
        <v>21.8</v>
      </c>
    </row>
    <row r="31" spans="1:4" x14ac:dyDescent="0.25">
      <c r="A31" s="4">
        <f>'Raw Data'!AT183</f>
        <v>24.2</v>
      </c>
      <c r="B31" s="4">
        <f>'Raw Data'!AT320</f>
        <v>19.3</v>
      </c>
      <c r="C31" s="4">
        <f>'Raw Data'!AT456</f>
        <v>19.8</v>
      </c>
      <c r="D31" s="4">
        <f>'Raw Data'!AT591</f>
        <v>19.7</v>
      </c>
    </row>
    <row r="32" spans="1:4" x14ac:dyDescent="0.25">
      <c r="A32" s="4">
        <f>'Raw Data'!AT184</f>
        <v>21.9</v>
      </c>
      <c r="B32" s="4">
        <f>'Raw Data'!AT321</f>
        <v>21</v>
      </c>
      <c r="C32" s="4">
        <f>'Raw Data'!AT457</f>
        <v>19.899999999999999</v>
      </c>
      <c r="D32" s="4">
        <f>'Raw Data'!AT592</f>
        <v>18.7</v>
      </c>
    </row>
    <row r="33" spans="1:4" x14ac:dyDescent="0.25">
      <c r="A33" s="4">
        <f>'Raw Data'!AT185</f>
        <v>20.8</v>
      </c>
      <c r="B33" s="4">
        <f>'Raw Data'!AT322</f>
        <v>22.4</v>
      </c>
      <c r="C33" s="4">
        <f>'Raw Data'!AT458</f>
        <v>21.6</v>
      </c>
      <c r="D33" s="4">
        <f>'Raw Data'!AT593</f>
        <v>20.100000000000001</v>
      </c>
    </row>
    <row r="34" spans="1:4" x14ac:dyDescent="0.25">
      <c r="A34" s="4">
        <f>'Raw Data'!AT186</f>
        <v>20.7</v>
      </c>
      <c r="B34" s="4">
        <f>'Raw Data'!AT323</f>
        <v>22.7</v>
      </c>
      <c r="C34" s="4">
        <f>'Raw Data'!AT459</f>
        <v>22.5</v>
      </c>
      <c r="D34" s="4">
        <f>'Raw Data'!AT594</f>
        <v>20.399999999999999</v>
      </c>
    </row>
    <row r="35" spans="1:4" x14ac:dyDescent="0.25">
      <c r="A35" s="4">
        <f>'Raw Data'!AT187</f>
        <v>20.9</v>
      </c>
      <c r="B35" s="4">
        <f>'Raw Data'!AT324</f>
        <v>22.7</v>
      </c>
      <c r="C35" s="4">
        <f>'Raw Data'!AT460</f>
        <v>22.6</v>
      </c>
      <c r="D35" s="4">
        <f>'Raw Data'!AT595</f>
        <v>21.8</v>
      </c>
    </row>
    <row r="36" spans="1:4" x14ac:dyDescent="0.25">
      <c r="A36" s="4">
        <f>'Raw Data'!AT188</f>
        <v>21.9</v>
      </c>
      <c r="B36" s="4">
        <f>'Raw Data'!AT325</f>
        <v>23.5</v>
      </c>
      <c r="C36" s="4">
        <f>'Raw Data'!AT461</f>
        <v>23.5</v>
      </c>
      <c r="D36" s="4">
        <f>'Raw Data'!AT596</f>
        <v>22.1</v>
      </c>
    </row>
    <row r="37" spans="1:4" x14ac:dyDescent="0.25">
      <c r="A37" s="4">
        <f>'Raw Data'!AT189</f>
        <v>22.1</v>
      </c>
      <c r="B37" s="4">
        <f>'Raw Data'!AT326</f>
        <v>24.4</v>
      </c>
      <c r="C37" s="4">
        <f>'Raw Data'!AT462</f>
        <v>25</v>
      </c>
      <c r="D37" s="4">
        <f>'Raw Data'!AT597</f>
        <v>23.5</v>
      </c>
    </row>
    <row r="38" spans="1:4" x14ac:dyDescent="0.25">
      <c r="A38" s="4">
        <f>'Raw Data'!AT190</f>
        <v>22.5</v>
      </c>
      <c r="B38" s="4">
        <f>'Raw Data'!AT327</f>
        <v>25.7</v>
      </c>
      <c r="C38" s="4">
        <f>'Raw Data'!AT463</f>
        <v>25.2</v>
      </c>
      <c r="D38" s="4">
        <f>'Raw Data'!AT598</f>
        <v>24.8</v>
      </c>
    </row>
    <row r="39" spans="1:4" x14ac:dyDescent="0.25">
      <c r="A39" s="4">
        <f>'Raw Data'!AT191</f>
        <v>23.5</v>
      </c>
      <c r="B39" s="4">
        <f>'Raw Data'!AT328</f>
        <v>26.2</v>
      </c>
      <c r="C39" s="4">
        <f>'Raw Data'!AT464</f>
        <v>26</v>
      </c>
      <c r="D39" s="4">
        <f>'Raw Data'!AT599</f>
        <v>25</v>
      </c>
    </row>
    <row r="40" spans="1:4" x14ac:dyDescent="0.25">
      <c r="A40" s="4">
        <f>'Raw Data'!AT192</f>
        <v>24.4</v>
      </c>
      <c r="B40" s="4">
        <f>'Raw Data'!AT329</f>
        <v>27</v>
      </c>
      <c r="C40" s="4">
        <f>'Raw Data'!AT465</f>
        <v>27.1</v>
      </c>
      <c r="D40" s="4">
        <f>'Raw Data'!AT600</f>
        <v>26.5</v>
      </c>
    </row>
    <row r="41" spans="1:4" x14ac:dyDescent="0.25">
      <c r="A41" s="4">
        <f>'Raw Data'!AT193</f>
        <v>25.5</v>
      </c>
      <c r="B41" s="4">
        <f>'Raw Data'!AT330</f>
        <v>28</v>
      </c>
      <c r="C41" s="4">
        <f>'Raw Data'!AT466</f>
        <v>28.1</v>
      </c>
      <c r="D41" s="4">
        <f>'Raw Data'!AT601</f>
        <v>28.2</v>
      </c>
    </row>
    <row r="42" spans="1:4" x14ac:dyDescent="0.25">
      <c r="A42" s="4">
        <f>'Raw Data'!AT194</f>
        <v>26.3</v>
      </c>
      <c r="B42" s="4">
        <f>'Raw Data'!AT331</f>
        <v>28.1</v>
      </c>
      <c r="C42" s="4">
        <f>'Raw Data'!AT467</f>
        <v>28.2</v>
      </c>
      <c r="D42" s="4">
        <f>'Raw Data'!AT602</f>
        <v>29.4</v>
      </c>
    </row>
    <row r="43" spans="1:4" x14ac:dyDescent="0.25">
      <c r="A43" s="4">
        <f>'Raw Data'!AT195</f>
        <v>27.6</v>
      </c>
      <c r="B43" s="4">
        <f>'Raw Data'!AT332</f>
        <v>29.3</v>
      </c>
      <c r="C43" s="4">
        <f>'Raw Data'!AT468</f>
        <v>29.7</v>
      </c>
      <c r="D43" s="4">
        <f>'Raw Data'!AT603</f>
        <v>29.9</v>
      </c>
    </row>
    <row r="44" spans="1:4" x14ac:dyDescent="0.25">
      <c r="A44" s="4">
        <f>'Raw Data'!AT196</f>
        <v>27.8</v>
      </c>
      <c r="B44" s="4">
        <f>'Raw Data'!AT333</f>
        <v>31.1</v>
      </c>
      <c r="C44" s="4">
        <f>'Raw Data'!AT469</f>
        <v>32.1</v>
      </c>
      <c r="D44" s="4">
        <f>'Raw Data'!AT604</f>
        <v>30.4</v>
      </c>
    </row>
    <row r="45" spans="1:4" x14ac:dyDescent="0.25">
      <c r="A45" s="4">
        <f>'Raw Data'!AT197</f>
        <v>28.8</v>
      </c>
      <c r="B45" s="4">
        <f>'Raw Data'!AT334</f>
        <v>33.4</v>
      </c>
      <c r="C45" s="4">
        <f>'Raw Data'!AT470</f>
        <v>33.299999999999997</v>
      </c>
      <c r="D45" s="4">
        <f>'Raw Data'!AT605</f>
        <v>31.3</v>
      </c>
    </row>
    <row r="46" spans="1:4" x14ac:dyDescent="0.25">
      <c r="A46" s="4">
        <f>'Raw Data'!AT198</f>
        <v>29</v>
      </c>
      <c r="B46" s="4">
        <f>'Raw Data'!AT335</f>
        <v>34.700000000000003</v>
      </c>
      <c r="C46" s="4">
        <f>'Raw Data'!AT471</f>
        <v>34.200000000000003</v>
      </c>
      <c r="D46" s="4">
        <f>'Raw Data'!AT606</f>
        <v>31.5</v>
      </c>
    </row>
    <row r="47" spans="1:4" x14ac:dyDescent="0.25">
      <c r="A47" s="4">
        <f>'Raw Data'!AT199</f>
        <v>30.4</v>
      </c>
      <c r="B47" s="4">
        <f>'Raw Data'!AT336</f>
        <v>35.1</v>
      </c>
      <c r="C47" s="4">
        <f>'Raw Data'!AT472</f>
        <v>34.6</v>
      </c>
      <c r="D47" s="4">
        <f>'Raw Data'!AT607</f>
        <v>31.5</v>
      </c>
    </row>
    <row r="48" spans="1:4" x14ac:dyDescent="0.25">
      <c r="A48" s="4">
        <f>'Raw Data'!AT200</f>
        <v>33.299999999999997</v>
      </c>
      <c r="B48" s="4">
        <f>'Raw Data'!AT337</f>
        <v>35.200000000000003</v>
      </c>
      <c r="C48" s="4">
        <f>'Raw Data'!AT473</f>
        <v>33.6</v>
      </c>
      <c r="D48" s="4">
        <f>'Raw Data'!AT608</f>
        <v>33.200000000000003</v>
      </c>
    </row>
    <row r="49" spans="1:4" x14ac:dyDescent="0.25">
      <c r="A49" s="4">
        <f>'Raw Data'!AT201</f>
        <v>35</v>
      </c>
      <c r="B49" s="4">
        <f>'Raw Data'!AT338</f>
        <v>34.700000000000003</v>
      </c>
      <c r="C49" s="4">
        <f>'Raw Data'!AT474</f>
        <v>33.4</v>
      </c>
      <c r="D49" s="4">
        <f>'Raw Data'!AT609</f>
        <v>34.700000000000003</v>
      </c>
    </row>
    <row r="50" spans="1:4" x14ac:dyDescent="0.25">
      <c r="A50" s="4">
        <f>'Raw Data'!AT202</f>
        <v>34.9</v>
      </c>
      <c r="B50" s="4">
        <f>'Raw Data'!AT339</f>
        <v>34.799999999999997</v>
      </c>
      <c r="C50" s="4">
        <f>'Raw Data'!AT475</f>
        <v>34</v>
      </c>
      <c r="D50" s="4">
        <f>'Raw Data'!AT610</f>
        <v>34.299999999999997</v>
      </c>
    </row>
    <row r="51" spans="1:4" x14ac:dyDescent="0.25">
      <c r="A51" s="4">
        <f>'Raw Data'!AT203</f>
        <v>34.6</v>
      </c>
      <c r="B51" s="4">
        <f>'Raw Data'!AT340</f>
        <v>35.700000000000003</v>
      </c>
      <c r="C51" s="4">
        <f>'Raw Data'!AT476</f>
        <v>35</v>
      </c>
      <c r="D51" s="4">
        <f>'Raw Data'!AT611</f>
        <v>33.700000000000003</v>
      </c>
    </row>
    <row r="52" spans="1:4" x14ac:dyDescent="0.25">
      <c r="A52" s="4">
        <f>'Raw Data'!AT204</f>
        <v>34.6</v>
      </c>
      <c r="B52" s="4">
        <f>'Raw Data'!AT341</f>
        <v>36.299999999999997</v>
      </c>
      <c r="C52" s="4">
        <f>'Raw Data'!AT477</f>
        <v>35.5</v>
      </c>
      <c r="D52" s="4">
        <f>'Raw Data'!AT612</f>
        <v>34.1</v>
      </c>
    </row>
    <row r="53" spans="1:4" x14ac:dyDescent="0.25">
      <c r="A53" s="4">
        <f>'Raw Data'!AT205</f>
        <v>34.4</v>
      </c>
      <c r="B53" s="4">
        <f>'Raw Data'!AT342</f>
        <v>36.700000000000003</v>
      </c>
      <c r="C53" s="4">
        <f>'Raw Data'!AT478</f>
        <v>35.6</v>
      </c>
      <c r="D53" s="4">
        <f>'Raw Data'!AT613</f>
        <v>34.5</v>
      </c>
    </row>
    <row r="54" spans="1:4" x14ac:dyDescent="0.25">
      <c r="A54" s="4">
        <f>'Raw Data'!AT206</f>
        <v>34.4</v>
      </c>
      <c r="B54" s="4">
        <f>'Raw Data'!AT343</f>
        <v>36.700000000000003</v>
      </c>
      <c r="C54" s="4">
        <f>'Raw Data'!AT479</f>
        <v>35.6</v>
      </c>
      <c r="D54" s="4">
        <f>'Raw Data'!AT614</f>
        <v>34.6</v>
      </c>
    </row>
    <row r="55" spans="1:4" x14ac:dyDescent="0.25">
      <c r="A55" s="4">
        <f>'Raw Data'!AT207</f>
        <v>34.9</v>
      </c>
      <c r="B55" s="4">
        <f>'Raw Data'!AT344</f>
        <v>37</v>
      </c>
      <c r="C55" s="4">
        <f>'Raw Data'!AT480</f>
        <v>35.9</v>
      </c>
      <c r="D55" s="4">
        <f>'Raw Data'!AT615</f>
        <v>35.200000000000003</v>
      </c>
    </row>
    <row r="56" spans="1:4" x14ac:dyDescent="0.25">
      <c r="A56" s="4">
        <f>'Raw Data'!AT208</f>
        <v>35</v>
      </c>
      <c r="B56" s="4">
        <f>'Raw Data'!AT345</f>
        <v>37.1</v>
      </c>
      <c r="C56" s="4">
        <f>'Raw Data'!AT481</f>
        <v>36</v>
      </c>
      <c r="D56" s="4">
        <f>'Raw Data'!AT616</f>
        <v>35.299999999999997</v>
      </c>
    </row>
    <row r="57" spans="1:4" x14ac:dyDescent="0.25">
      <c r="A57" s="4">
        <f>'Raw Data'!AT209</f>
        <v>35.6</v>
      </c>
      <c r="B57" s="4">
        <f>'Raw Data'!AT346</f>
        <v>37.299999999999997</v>
      </c>
      <c r="C57" s="4">
        <f>'Raw Data'!AT482</f>
        <v>36.9</v>
      </c>
      <c r="D57" s="4">
        <f>'Raw Data'!AT617</f>
        <v>35.6</v>
      </c>
    </row>
    <row r="58" spans="1:4" x14ac:dyDescent="0.25">
      <c r="A58" s="4">
        <f>'Raw Data'!AT210</f>
        <v>36.1</v>
      </c>
      <c r="B58" s="4">
        <f>'Raw Data'!AT347</f>
        <v>38.200000000000003</v>
      </c>
      <c r="C58" s="4">
        <f>'Raw Data'!AT483</f>
        <v>38.799999999999997</v>
      </c>
      <c r="D58" s="4">
        <f>'Raw Data'!AT618</f>
        <v>36.5</v>
      </c>
    </row>
    <row r="59" spans="1:4" x14ac:dyDescent="0.25">
      <c r="A59" s="4">
        <f>'Raw Data'!AT211</f>
        <v>38</v>
      </c>
      <c r="B59" s="4">
        <f>'Raw Data'!AT348</f>
        <v>40.299999999999997</v>
      </c>
      <c r="C59" s="4">
        <f>'Raw Data'!AT484</f>
        <v>39.1</v>
      </c>
      <c r="D59" s="4">
        <f>'Raw Data'!AT619</f>
        <v>37.9</v>
      </c>
    </row>
    <row r="60" spans="1:4" x14ac:dyDescent="0.25">
      <c r="A60" s="4">
        <f>'Raw Data'!AT212</f>
        <v>38.299999999999997</v>
      </c>
      <c r="B60" s="4">
        <f>'Raw Data'!AT349</f>
        <v>40.6</v>
      </c>
      <c r="C60" s="4">
        <f>'Raw Data'!AT485</f>
        <v>39.700000000000003</v>
      </c>
      <c r="D60" s="4">
        <f>'Raw Data'!AT620</f>
        <v>39.9</v>
      </c>
    </row>
    <row r="61" spans="1:4" x14ac:dyDescent="0.25">
      <c r="A61" s="4">
        <f>'Raw Data'!AT213</f>
        <v>39.299999999999997</v>
      </c>
      <c r="B61" s="4">
        <f>'Raw Data'!AT350</f>
        <v>42.6</v>
      </c>
      <c r="C61" s="4">
        <f>'Raw Data'!AT486</f>
        <v>41.2</v>
      </c>
      <c r="D61" s="4">
        <f>'Raw Data'!AT621</f>
        <v>40.200000000000003</v>
      </c>
    </row>
    <row r="62" spans="1:4" x14ac:dyDescent="0.25">
      <c r="A62" s="4">
        <f>'Raw Data'!AT214</f>
        <v>39.700000000000003</v>
      </c>
      <c r="B62" s="4">
        <f>'Raw Data'!AT351</f>
        <v>44.4</v>
      </c>
      <c r="C62" s="4">
        <f>'Raw Data'!AT487</f>
        <v>42.6</v>
      </c>
      <c r="D62" s="4">
        <f>'Raw Data'!AT622</f>
        <v>40.6</v>
      </c>
    </row>
    <row r="63" spans="1:4" x14ac:dyDescent="0.25">
      <c r="A63" s="4">
        <f>'Raw Data'!AT215</f>
        <v>40.1</v>
      </c>
      <c r="B63" s="4">
        <f>'Raw Data'!AT352</f>
        <v>44.4</v>
      </c>
      <c r="C63" s="4">
        <f>'Raw Data'!AT488</f>
        <v>42.8</v>
      </c>
      <c r="D63" s="4">
        <f>'Raw Data'!AT623</f>
        <v>41.9</v>
      </c>
    </row>
    <row r="64" spans="1:4" x14ac:dyDescent="0.25">
      <c r="A64" s="4">
        <f>'Raw Data'!AT216</f>
        <v>40.9</v>
      </c>
      <c r="B64" s="4">
        <f>'Raw Data'!AT353</f>
        <v>44.4</v>
      </c>
      <c r="C64" s="4">
        <f>'Raw Data'!AT489</f>
        <v>42.8</v>
      </c>
      <c r="D64" s="4">
        <f>'Raw Data'!AT624</f>
        <v>43.2</v>
      </c>
    </row>
    <row r="65" spans="1:4" x14ac:dyDescent="0.25">
      <c r="A65" s="4">
        <f>'Raw Data'!AT217</f>
        <v>41</v>
      </c>
      <c r="B65" s="4">
        <f>'Raw Data'!AT354</f>
        <v>44.2</v>
      </c>
      <c r="C65" s="4">
        <f>'Raw Data'!AT490</f>
        <v>43.5</v>
      </c>
      <c r="D65" s="4">
        <f>'Raw Data'!AT625</f>
        <v>44.1</v>
      </c>
    </row>
    <row r="66" spans="1:4" x14ac:dyDescent="0.25">
      <c r="A66" s="4">
        <f>'Raw Data'!AT218</f>
        <v>42.4</v>
      </c>
      <c r="B66" s="4">
        <f>'Raw Data'!AT355</f>
        <v>43.7</v>
      </c>
      <c r="C66" s="4">
        <f>'Raw Data'!AT491</f>
        <v>43.6</v>
      </c>
      <c r="D66" s="4">
        <f>'Raw Data'!AT626</f>
        <v>45</v>
      </c>
    </row>
    <row r="67" spans="1:4" x14ac:dyDescent="0.25">
      <c r="A67" s="4">
        <f>'Raw Data'!AT219</f>
        <v>44.7</v>
      </c>
      <c r="B67" s="4">
        <f>'Raw Data'!AT356</f>
        <v>44.5</v>
      </c>
      <c r="C67" s="4">
        <f>'Raw Data'!AT492</f>
        <v>43.6</v>
      </c>
      <c r="D67" s="4">
        <f>'Raw Data'!AT627</f>
        <v>45.1</v>
      </c>
    </row>
    <row r="68" spans="1:4" x14ac:dyDescent="0.25">
      <c r="A68" s="4">
        <f>'Raw Data'!AT220</f>
        <v>46.3</v>
      </c>
      <c r="B68" s="4">
        <f>'Raw Data'!AT357</f>
        <v>46.1</v>
      </c>
      <c r="C68" s="4">
        <f>'Raw Data'!AT493</f>
        <v>43.9</v>
      </c>
      <c r="D68" s="4">
        <f>'Raw Data'!AT628</f>
        <v>44.8</v>
      </c>
    </row>
    <row r="69" spans="1:4" x14ac:dyDescent="0.25">
      <c r="A69" s="4">
        <f>'Raw Data'!AT221</f>
        <v>46.4</v>
      </c>
      <c r="B69" s="4">
        <f>'Raw Data'!AT358</f>
        <v>46.4</v>
      </c>
      <c r="C69" s="4">
        <f>'Raw Data'!AT494</f>
        <v>44</v>
      </c>
      <c r="D69" s="4">
        <f>'Raw Data'!AT629</f>
        <v>44.8</v>
      </c>
    </row>
    <row r="70" spans="1:4" x14ac:dyDescent="0.25">
      <c r="A70" s="4">
        <f>'Raw Data'!AT222</f>
        <v>46.4</v>
      </c>
      <c r="B70" s="4">
        <f>'Raw Data'!AT359</f>
        <v>45.5</v>
      </c>
      <c r="C70" s="4">
        <f>'Raw Data'!AT495</f>
        <v>45.4</v>
      </c>
      <c r="D70" s="4">
        <f>'Raw Data'!AT630</f>
        <v>44.8</v>
      </c>
    </row>
    <row r="71" spans="1:4" x14ac:dyDescent="0.25">
      <c r="A71" s="4">
        <f>'Raw Data'!AT223</f>
        <v>46.4</v>
      </c>
      <c r="B71" s="4">
        <f>'Raw Data'!AT360</f>
        <v>45.3</v>
      </c>
      <c r="C71" s="4">
        <f>'Raw Data'!AT496</f>
        <v>45.8</v>
      </c>
      <c r="D71" s="4">
        <f>'Raw Data'!AT631</f>
        <v>45</v>
      </c>
    </row>
    <row r="72" spans="1:4" x14ac:dyDescent="0.25">
      <c r="A72" s="4">
        <f>'Raw Data'!AT224</f>
        <v>46.4</v>
      </c>
      <c r="B72" s="4">
        <f>'Raw Data'!AT361</f>
        <v>45.1</v>
      </c>
      <c r="C72" s="4">
        <f>'Raw Data'!AT497</f>
        <v>45.9</v>
      </c>
      <c r="D72" s="4">
        <f>'Raw Data'!AT632</f>
        <v>43.9</v>
      </c>
    </row>
    <row r="73" spans="1:4" x14ac:dyDescent="0.25">
      <c r="A73" s="4">
        <f>'Raw Data'!AT225</f>
        <v>45</v>
      </c>
      <c r="B73" s="4">
        <f>'Raw Data'!AT362</f>
        <v>44.8</v>
      </c>
      <c r="C73" s="4">
        <f>'Raw Data'!AT498</f>
        <v>45.9</v>
      </c>
      <c r="D73" s="4">
        <f>'Raw Data'!AT633</f>
        <v>43.7</v>
      </c>
    </row>
    <row r="74" spans="1:4" x14ac:dyDescent="0.25">
      <c r="A74" s="4">
        <f>'Raw Data'!AT226</f>
        <v>43.9</v>
      </c>
      <c r="B74" s="4">
        <f>'Raw Data'!AT363</f>
        <v>42.9</v>
      </c>
      <c r="C74" s="4">
        <f>'Raw Data'!AT499</f>
        <v>48.6</v>
      </c>
      <c r="D74" s="4">
        <f>'Raw Data'!AT634</f>
        <v>43.7</v>
      </c>
    </row>
    <row r="75" spans="1:4" x14ac:dyDescent="0.25">
      <c r="A75" s="4">
        <f>'Raw Data'!AT227</f>
        <v>43.7</v>
      </c>
      <c r="B75" s="4">
        <f>'Raw Data'!AT364</f>
        <v>40.1</v>
      </c>
      <c r="C75" s="4">
        <f>'Raw Data'!AT500</f>
        <v>39.799999999999997</v>
      </c>
      <c r="D75" s="4">
        <f>'Raw Data'!AT635</f>
        <v>43.1</v>
      </c>
    </row>
    <row r="76" spans="1:4" x14ac:dyDescent="0.25">
      <c r="A76" s="4">
        <f>'Raw Data'!AT228</f>
        <v>44.4</v>
      </c>
      <c r="B76" s="4">
        <f>'Raw Data'!AT365</f>
        <v>36.6</v>
      </c>
      <c r="C76" s="4">
        <f>'Raw Data'!AT501</f>
        <v>38.1</v>
      </c>
      <c r="D76" s="4">
        <f>'Raw Data'!AT636</f>
        <v>43</v>
      </c>
    </row>
    <row r="77" spans="1:4" x14ac:dyDescent="0.25">
      <c r="A77" s="4">
        <f>'Raw Data'!AT229</f>
        <v>43.7</v>
      </c>
      <c r="B77" s="4">
        <f>'Raw Data'!AT366</f>
        <v>35</v>
      </c>
      <c r="C77" s="4">
        <f>'Raw Data'!AT502</f>
        <v>38.1</v>
      </c>
      <c r="D77" s="4">
        <f>'Raw Data'!AT637</f>
        <v>43</v>
      </c>
    </row>
    <row r="78" spans="1:4" x14ac:dyDescent="0.25">
      <c r="A78" s="4">
        <f>'Raw Data'!AT230</f>
        <v>43.6</v>
      </c>
      <c r="B78" s="4">
        <f>'Raw Data'!AT367</f>
        <v>33.6</v>
      </c>
      <c r="C78" s="4">
        <f>'Raw Data'!AT503</f>
        <v>34.299999999999997</v>
      </c>
      <c r="D78" s="4">
        <f>'Raw Data'!AT638</f>
        <v>34.799999999999997</v>
      </c>
    </row>
    <row r="79" spans="1:4" x14ac:dyDescent="0.25">
      <c r="A79" s="4">
        <f>'Raw Data'!AT231</f>
        <v>41.4</v>
      </c>
      <c r="B79" s="4">
        <f>'Raw Data'!AT368</f>
        <v>31.5</v>
      </c>
      <c r="C79" s="4">
        <f>'Raw Data'!AT504</f>
        <v>33.700000000000003</v>
      </c>
      <c r="D79" s="4">
        <f>'Raw Data'!AT639</f>
        <v>33.4</v>
      </c>
    </row>
    <row r="80" spans="1:4" x14ac:dyDescent="0.25">
      <c r="A80" s="4">
        <f>'Raw Data'!AT232</f>
        <v>41</v>
      </c>
      <c r="B80" s="4">
        <f>'Raw Data'!AT369</f>
        <v>31.2</v>
      </c>
      <c r="C80" s="4">
        <f>'Raw Data'!AT505</f>
        <v>32.700000000000003</v>
      </c>
      <c r="D80" s="4">
        <f>'Raw Data'!AT640</f>
        <v>33.4</v>
      </c>
    </row>
    <row r="81" spans="1:4" x14ac:dyDescent="0.25">
      <c r="A81" s="4">
        <f>'Raw Data'!AT233</f>
        <v>37.9</v>
      </c>
      <c r="B81" s="4">
        <f>'Raw Data'!AT370</f>
        <v>30.4</v>
      </c>
      <c r="C81" s="4">
        <f>'Raw Data'!AT506</f>
        <v>30.8</v>
      </c>
      <c r="D81" s="4">
        <f>'Raw Data'!AT641</f>
        <v>31.7</v>
      </c>
    </row>
    <row r="82" spans="1:4" x14ac:dyDescent="0.25">
      <c r="A82" s="4">
        <f>'Raw Data'!AT234</f>
        <v>34.1</v>
      </c>
      <c r="B82" s="4">
        <f>'Raw Data'!AT371</f>
        <v>30.2</v>
      </c>
      <c r="C82" s="4">
        <f>'Raw Data'!AT507</f>
        <v>30.5</v>
      </c>
      <c r="D82" s="4">
        <f>'Raw Data'!AT642</f>
        <v>32.4</v>
      </c>
    </row>
    <row r="83" spans="1:4" x14ac:dyDescent="0.25">
      <c r="A83" s="4">
        <f>'Raw Data'!AT235</f>
        <v>33.5</v>
      </c>
      <c r="B83" s="4">
        <f>'Raw Data'!AT372</f>
        <v>29.9</v>
      </c>
      <c r="C83" s="4">
        <f>'Raw Data'!AT508</f>
        <v>29.5</v>
      </c>
      <c r="D83" s="4">
        <f>'Raw Data'!AT643</f>
        <v>32.5</v>
      </c>
    </row>
    <row r="84" spans="1:4" x14ac:dyDescent="0.25">
      <c r="A84" s="4">
        <f>'Raw Data'!AT236</f>
        <v>33.299999999999997</v>
      </c>
      <c r="B84" s="4">
        <f>'Raw Data'!AT373</f>
        <v>28.9</v>
      </c>
      <c r="C84" s="4">
        <f>'Raw Data'!AT509</f>
        <v>28.9</v>
      </c>
      <c r="D84" s="4">
        <f>'Raw Data'!AT644</f>
        <v>32.5</v>
      </c>
    </row>
    <row r="85" spans="1:4" x14ac:dyDescent="0.25">
      <c r="A85" s="4">
        <f>'Raw Data'!AT237</f>
        <v>31.1</v>
      </c>
      <c r="B85" s="4">
        <f>'Raw Data'!AT374</f>
        <v>28.7</v>
      </c>
      <c r="C85" s="4">
        <f>'Raw Data'!AT510</f>
        <v>28.8</v>
      </c>
      <c r="D85" s="4">
        <f>'Raw Data'!AT645</f>
        <v>31.2</v>
      </c>
    </row>
    <row r="86" spans="1:4" x14ac:dyDescent="0.25">
      <c r="A86" s="4">
        <f>'Raw Data'!AT238</f>
        <v>28.8</v>
      </c>
      <c r="B86" s="4">
        <f>'Raw Data'!AT375</f>
        <v>24.6</v>
      </c>
      <c r="C86" s="4">
        <f>'Raw Data'!AT511</f>
        <v>27.3</v>
      </c>
      <c r="D86" s="4">
        <f>'Raw Data'!AT646</f>
        <v>31</v>
      </c>
    </row>
    <row r="87" spans="1:4" x14ac:dyDescent="0.25">
      <c r="A87" s="4">
        <f>'Raw Data'!AT239</f>
        <v>27</v>
      </c>
      <c r="B87" s="4">
        <f>'Raw Data'!AT376</f>
        <v>23.9</v>
      </c>
      <c r="C87" s="4">
        <f>'Raw Data'!AT512</f>
        <v>25.9</v>
      </c>
      <c r="D87" s="4">
        <f>'Raw Data'!AT647</f>
        <v>29.8</v>
      </c>
    </row>
    <row r="88" spans="1:4" x14ac:dyDescent="0.25">
      <c r="A88" s="4">
        <f>'Raw Data'!AT240</f>
        <v>23</v>
      </c>
      <c r="B88" s="4">
        <f>'Raw Data'!AT377</f>
        <v>24.3</v>
      </c>
      <c r="C88" s="4">
        <f>'Raw Data'!AT513</f>
        <v>25.7</v>
      </c>
      <c r="D88" s="4">
        <f>'Raw Data'!AT648</f>
        <v>28</v>
      </c>
    </row>
    <row r="89" spans="1:4" x14ac:dyDescent="0.25">
      <c r="A89" s="4">
        <f>'Raw Data'!AT241</f>
        <v>22.4</v>
      </c>
      <c r="B89" s="4">
        <f>'Raw Data'!AT378</f>
        <v>24.4</v>
      </c>
      <c r="C89" s="4">
        <f>'Raw Data'!AT514</f>
        <v>24.9</v>
      </c>
      <c r="D89" s="4">
        <f>'Raw Data'!AT649</f>
        <v>27.7</v>
      </c>
    </row>
    <row r="90" spans="1:4" x14ac:dyDescent="0.25">
      <c r="A90" s="4">
        <f>'Raw Data'!AT242</f>
        <v>22.4</v>
      </c>
      <c r="B90" s="4">
        <f>'Raw Data'!AT379</f>
        <v>22</v>
      </c>
      <c r="C90" s="4">
        <f>'Raw Data'!AT515</f>
        <v>23.8</v>
      </c>
      <c r="D90" s="4">
        <f>'Raw Data'!AT650</f>
        <v>25.3</v>
      </c>
    </row>
    <row r="91" spans="1:4" x14ac:dyDescent="0.25">
      <c r="A91" s="4">
        <f>'Raw Data'!AT243</f>
        <v>22</v>
      </c>
      <c r="B91" s="4">
        <f>'Raw Data'!AT380</f>
        <v>21.2</v>
      </c>
      <c r="C91" s="4">
        <f>'Raw Data'!AT516</f>
        <v>23.6</v>
      </c>
      <c r="D91" s="4">
        <f>'Raw Data'!AT651</f>
        <v>23.6</v>
      </c>
    </row>
    <row r="92" spans="1:4" x14ac:dyDescent="0.25">
      <c r="A92" s="4">
        <f>'Raw Data'!AT244</f>
        <v>21.6</v>
      </c>
      <c r="B92" s="4">
        <f>'Raw Data'!AT381</f>
        <v>21.4</v>
      </c>
      <c r="C92" s="4">
        <f>'Raw Data'!AT517</f>
        <v>23.2</v>
      </c>
      <c r="D92" s="4">
        <f>'Raw Data'!AT652</f>
        <v>22.8</v>
      </c>
    </row>
    <row r="93" spans="1:4" x14ac:dyDescent="0.25">
      <c r="A93" s="4">
        <f>'Raw Data'!AT245</f>
        <v>22.3</v>
      </c>
      <c r="B93" s="4">
        <f>'Raw Data'!AT382</f>
        <v>21.5</v>
      </c>
      <c r="C93" s="4">
        <f>'Raw Data'!AT518</f>
        <v>23.8</v>
      </c>
      <c r="D93" s="4">
        <f>'Raw Data'!AT653</f>
        <v>22</v>
      </c>
    </row>
    <row r="94" spans="1:4" x14ac:dyDescent="0.25">
      <c r="A94" s="4">
        <f>'Raw Data'!AT246</f>
        <v>22.7</v>
      </c>
      <c r="B94" s="4">
        <f>'Raw Data'!AT383</f>
        <v>22.6</v>
      </c>
      <c r="C94" s="4">
        <f>'Raw Data'!AT519</f>
        <v>23.9</v>
      </c>
      <c r="D94" s="4">
        <f>'Raw Data'!AT654</f>
        <v>21.9</v>
      </c>
    </row>
    <row r="95" spans="1:4" x14ac:dyDescent="0.25">
      <c r="A95" s="4">
        <f>'Raw Data'!AT247</f>
        <v>23.9</v>
      </c>
      <c r="B95" s="4">
        <f>'Raw Data'!AT384</f>
        <v>23.3</v>
      </c>
      <c r="C95" s="4">
        <f>'Raw Data'!AT520</f>
        <v>24.5</v>
      </c>
      <c r="D95" s="4">
        <f>'Raw Data'!AT655</f>
        <v>21.9</v>
      </c>
    </row>
    <row r="96" spans="1:4" x14ac:dyDescent="0.25">
      <c r="A96" s="4">
        <f>'Raw Data'!AT248</f>
        <v>24.1</v>
      </c>
      <c r="B96" s="4">
        <f>'Raw Data'!AT385</f>
        <v>23.4</v>
      </c>
      <c r="C96" s="4">
        <f>'Raw Data'!AT521</f>
        <v>24.3</v>
      </c>
      <c r="D96" s="4">
        <f>'Raw Data'!AT656</f>
        <v>22.5</v>
      </c>
    </row>
    <row r="97" spans="1:4" x14ac:dyDescent="0.25">
      <c r="A97" s="4">
        <f>'Raw Data'!AT249</f>
        <v>26.4</v>
      </c>
      <c r="B97" s="4">
        <f>'Raw Data'!AT386</f>
        <v>24.1</v>
      </c>
      <c r="C97" s="4">
        <f>'Raw Data'!AT522</f>
        <v>24.5</v>
      </c>
      <c r="D97" s="4">
        <f>'Raw Data'!AT657</f>
        <v>22.6</v>
      </c>
    </row>
    <row r="98" spans="1:4" x14ac:dyDescent="0.25">
      <c r="A98" s="4">
        <f>'Raw Data'!AT250</f>
        <v>26.8</v>
      </c>
      <c r="B98" s="4">
        <f>'Raw Data'!AT387</f>
        <v>24.2</v>
      </c>
      <c r="C98" s="4">
        <f>'Raw Data'!AT523</f>
        <v>23.7</v>
      </c>
      <c r="D98" s="4">
        <f>'Raw Data'!AT658</f>
        <v>22.9</v>
      </c>
    </row>
    <row r="99" spans="1:4" x14ac:dyDescent="0.25">
      <c r="A99" s="4">
        <f>'Raw Data'!AT251</f>
        <v>29.4</v>
      </c>
      <c r="B99" s="4">
        <f>'Raw Data'!AT388</f>
        <v>25</v>
      </c>
      <c r="C99" s="4">
        <f>'Raw Data'!AT524</f>
        <v>24.4</v>
      </c>
      <c r="D99" s="4">
        <f>'Raw Data'!AT659</f>
        <v>24.1</v>
      </c>
    </row>
    <row r="100" spans="1:4" x14ac:dyDescent="0.25">
      <c r="A100" s="4">
        <f>'Raw Data'!AT252</f>
        <v>29.9</v>
      </c>
      <c r="B100" s="4">
        <f>'Raw Data'!AT389</f>
        <v>27</v>
      </c>
      <c r="C100" s="4">
        <f>'Raw Data'!AT525</f>
        <v>25.1</v>
      </c>
      <c r="D100" s="4">
        <f>'Raw Data'!AT660</f>
        <v>24.8</v>
      </c>
    </row>
    <row r="101" spans="1:4" x14ac:dyDescent="0.25">
      <c r="A101" s="4">
        <f>'Raw Data'!AT253</f>
        <v>30.7</v>
      </c>
      <c r="B101" s="4">
        <f>'Raw Data'!AT390</f>
        <v>27.3</v>
      </c>
      <c r="C101" s="4">
        <f>'Raw Data'!AT526</f>
        <v>25.2</v>
      </c>
      <c r="D101" s="4">
        <f>'Raw Data'!AT661</f>
        <v>26</v>
      </c>
    </row>
    <row r="102" spans="1:4" x14ac:dyDescent="0.25">
      <c r="A102" s="4">
        <f>'Raw Data'!AT254</f>
        <v>32.6</v>
      </c>
      <c r="B102" s="4">
        <f>'Raw Data'!AT391</f>
        <v>28.6</v>
      </c>
      <c r="C102" s="4">
        <f>'Raw Data'!AT527</f>
        <v>27.7</v>
      </c>
      <c r="D102" s="4">
        <f>'Raw Data'!AT662</f>
        <v>26.2</v>
      </c>
    </row>
    <row r="103" spans="1:4" x14ac:dyDescent="0.25">
      <c r="A103" s="4">
        <f>'Raw Data'!AT255</f>
        <v>32.9</v>
      </c>
      <c r="B103" s="4">
        <f>'Raw Data'!AT392</f>
        <v>29.1</v>
      </c>
      <c r="C103" s="4">
        <f>'Raw Data'!AT528</f>
        <v>28.1</v>
      </c>
      <c r="D103" s="4">
        <f>'Raw Data'!AT663</f>
        <v>29.3</v>
      </c>
    </row>
    <row r="104" spans="1:4" x14ac:dyDescent="0.25">
      <c r="A104" s="4">
        <f>'Raw Data'!AT256</f>
        <v>32.6</v>
      </c>
      <c r="B104" s="4">
        <f>'Raw Data'!AT393</f>
        <v>30.7</v>
      </c>
      <c r="C104" s="4">
        <f>'Raw Data'!AT529</f>
        <v>28.1</v>
      </c>
      <c r="D104" s="4">
        <f>'Raw Data'!AT664</f>
        <v>30.3</v>
      </c>
    </row>
    <row r="105" spans="1:4" x14ac:dyDescent="0.25">
      <c r="A105" s="4">
        <f>'Raw Data'!AT257</f>
        <v>32.6</v>
      </c>
      <c r="B105" s="4">
        <f>'Raw Data'!AT394</f>
        <v>31.4</v>
      </c>
      <c r="C105" s="4">
        <f>'Raw Data'!AT530</f>
        <v>29.7</v>
      </c>
      <c r="D105" s="4">
        <f>'Raw Data'!AT665</f>
        <v>30.9</v>
      </c>
    </row>
    <row r="106" spans="1:4" x14ac:dyDescent="0.25">
      <c r="A106" s="4">
        <f>'Raw Data'!AT258</f>
        <v>31.4</v>
      </c>
      <c r="B106" s="4">
        <f>'Raw Data'!AT395</f>
        <v>31.8</v>
      </c>
      <c r="C106" s="4">
        <f>'Raw Data'!AT531</f>
        <v>30</v>
      </c>
      <c r="D106" s="4">
        <f>'Raw Data'!AT666</f>
        <v>31</v>
      </c>
    </row>
    <row r="107" spans="1:4" x14ac:dyDescent="0.25">
      <c r="A107" s="4">
        <f>'Raw Data'!AT259</f>
        <v>31.1</v>
      </c>
      <c r="B107" s="4">
        <f>'Raw Data'!AT396</f>
        <v>31.8</v>
      </c>
      <c r="C107" s="4">
        <f>'Raw Data'!AT532</f>
        <v>29.4</v>
      </c>
      <c r="D107" s="4">
        <f>'Raw Data'!AT667</f>
        <v>31</v>
      </c>
    </row>
    <row r="108" spans="1:4" x14ac:dyDescent="0.25">
      <c r="A108" s="4">
        <f>'Raw Data'!AT260</f>
        <v>30.8</v>
      </c>
      <c r="B108" s="4">
        <f>'Raw Data'!AT397</f>
        <v>31.5</v>
      </c>
      <c r="C108" s="4">
        <f>'Raw Data'!AT533</f>
        <v>29.3</v>
      </c>
      <c r="D108" s="4">
        <f>'Raw Data'!AT668</f>
        <v>31.7</v>
      </c>
    </row>
    <row r="109" spans="1:4" x14ac:dyDescent="0.25">
      <c r="A109" s="4">
        <f>'Raw Data'!AT261</f>
        <v>30.1</v>
      </c>
      <c r="B109" s="4">
        <f>'Raw Data'!AT398</f>
        <v>32</v>
      </c>
      <c r="C109" s="4">
        <f>'Raw Data'!AT534</f>
        <v>29.3</v>
      </c>
      <c r="D109" s="4">
        <f>'Raw Data'!AT669</f>
        <v>31.8</v>
      </c>
    </row>
    <row r="110" spans="1:4" x14ac:dyDescent="0.25">
      <c r="A110" s="4">
        <f>'Raw Data'!AT262</f>
        <v>29.9</v>
      </c>
      <c r="B110" s="4">
        <f>'Raw Data'!AT399</f>
        <v>32.299999999999997</v>
      </c>
      <c r="C110" s="4">
        <f>'Raw Data'!AT535</f>
        <v>29.7</v>
      </c>
      <c r="D110" s="4">
        <f>'Raw Data'!AT670</f>
        <v>31.3</v>
      </c>
    </row>
    <row r="111" spans="1:4" x14ac:dyDescent="0.25">
      <c r="A111" s="4">
        <f>'Raw Data'!AT263</f>
        <v>29.9</v>
      </c>
      <c r="B111" s="4">
        <f>'Raw Data'!AT400</f>
        <v>32.799999999999997</v>
      </c>
      <c r="C111" s="4">
        <f>'Raw Data'!AT536</f>
        <v>30.3</v>
      </c>
      <c r="D111" s="4">
        <f>'Raw Data'!AT671</f>
        <v>30.9</v>
      </c>
    </row>
    <row r="112" spans="1:4" x14ac:dyDescent="0.25">
      <c r="A112" s="4">
        <f>'Raw Data'!AT264</f>
        <v>29.7</v>
      </c>
      <c r="B112" s="4">
        <f>'Raw Data'!AT401</f>
        <v>32.9</v>
      </c>
      <c r="C112" s="4">
        <f>'Raw Data'!AT537</f>
        <v>30.4</v>
      </c>
      <c r="D112" s="4">
        <f>'Raw Data'!AT672</f>
        <v>30.3</v>
      </c>
    </row>
    <row r="113" spans="1:4" x14ac:dyDescent="0.25">
      <c r="A113" s="4">
        <f>'Raw Data'!AT265</f>
        <v>29.7</v>
      </c>
      <c r="B113" s="4">
        <f>'Raw Data'!AT402</f>
        <v>31.5</v>
      </c>
      <c r="C113" s="4">
        <f>'Raw Data'!AT538</f>
        <v>31.8</v>
      </c>
      <c r="D113" s="4">
        <f>'Raw Data'!AT673</f>
        <v>30.2</v>
      </c>
    </row>
    <row r="114" spans="1:4" x14ac:dyDescent="0.25">
      <c r="A114" s="4">
        <f>'Raw Data'!AT266</f>
        <v>31</v>
      </c>
      <c r="B114" s="4">
        <f>'Raw Data'!AT403</f>
        <v>33.1</v>
      </c>
      <c r="C114" s="4">
        <f>'Raw Data'!AT539</f>
        <v>32.9</v>
      </c>
      <c r="D114" s="4">
        <f>'Raw Data'!AT674</f>
        <v>30.5</v>
      </c>
    </row>
    <row r="115" spans="1:4" x14ac:dyDescent="0.25">
      <c r="A115" s="4">
        <f>'Raw Data'!AT267</f>
        <v>31.2</v>
      </c>
      <c r="B115" s="4">
        <f>'Raw Data'!AT404</f>
        <v>33.4</v>
      </c>
      <c r="C115" s="4">
        <f>'Raw Data'!AT540</f>
        <v>34.700000000000003</v>
      </c>
      <c r="D115" s="4">
        <f>'Raw Data'!AT675</f>
        <v>31.2</v>
      </c>
    </row>
    <row r="116" spans="1:4" x14ac:dyDescent="0.25">
      <c r="A116" s="4">
        <f>'Raw Data'!AT268</f>
        <v>32.5</v>
      </c>
      <c r="B116" s="4">
        <f>'Raw Data'!AT405</f>
        <v>34.799999999999997</v>
      </c>
      <c r="C116" s="4">
        <f>'Raw Data'!AT541</f>
        <v>36.299999999999997</v>
      </c>
      <c r="D116" s="4">
        <f>'Raw Data'!AT676</f>
        <v>32.700000000000003</v>
      </c>
    </row>
    <row r="117" spans="1:4" x14ac:dyDescent="0.25">
      <c r="A117" s="4">
        <f>'Raw Data'!AT269</f>
        <v>34.6</v>
      </c>
      <c r="B117" s="4">
        <f>'Raw Data'!AT406</f>
        <v>37.200000000000003</v>
      </c>
      <c r="C117" s="4">
        <f>'Raw Data'!AT542</f>
        <v>37.200000000000003</v>
      </c>
      <c r="D117" s="4">
        <f>'Raw Data'!AT677</f>
        <v>34</v>
      </c>
    </row>
    <row r="118" spans="1:4" x14ac:dyDescent="0.25">
      <c r="A118" s="4">
        <f>'Raw Data'!AT270</f>
        <v>36.799999999999997</v>
      </c>
      <c r="B118" s="4">
        <f>'Raw Data'!AT407</f>
        <v>39</v>
      </c>
      <c r="C118" s="4">
        <f>'Raw Data'!AT543</f>
        <v>38.700000000000003</v>
      </c>
      <c r="D118" s="4">
        <f>'Raw Data'!AT678</f>
        <v>35.1</v>
      </c>
    </row>
    <row r="119" spans="1:4" x14ac:dyDescent="0.25">
      <c r="A119" s="4">
        <f>'Raw Data'!AT271</f>
        <v>39.9</v>
      </c>
      <c r="B119" s="4">
        <f>'Raw Data'!AT408</f>
        <v>40.299999999999997</v>
      </c>
      <c r="C119" s="4">
        <f>'Raw Data'!AT544</f>
        <v>40.6</v>
      </c>
      <c r="D119" s="4">
        <f>'Raw Data'!AT679</f>
        <v>36.799999999999997</v>
      </c>
    </row>
    <row r="120" spans="1:4" x14ac:dyDescent="0.25">
      <c r="A120" s="4">
        <f>'Raw Data'!AT272</f>
        <v>41.7</v>
      </c>
      <c r="B120" s="4">
        <f>'Raw Data'!AT409</f>
        <v>42.3</v>
      </c>
      <c r="C120" s="4">
        <f>'Raw Data'!AT545</f>
        <v>42.7</v>
      </c>
      <c r="D120" s="4">
        <f>'Raw Data'!AT680</f>
        <v>38.799999999999997</v>
      </c>
    </row>
    <row r="121" spans="1:4" x14ac:dyDescent="0.25">
      <c r="A121" s="4">
        <f>'Raw Data'!AT273</f>
        <v>42.7</v>
      </c>
      <c r="B121" s="4">
        <f>'Raw Data'!AT410</f>
        <v>44</v>
      </c>
      <c r="C121" s="4">
        <f>'Raw Data'!AT546</f>
        <v>44.7</v>
      </c>
      <c r="D121" s="4">
        <f>'Raw Data'!AT681</f>
        <v>40.4</v>
      </c>
    </row>
    <row r="122" spans="1:4" x14ac:dyDescent="0.25">
      <c r="A122" s="4">
        <f>'Raw Data'!AT274</f>
        <v>44.4</v>
      </c>
      <c r="B122" s="4">
        <f>'Raw Data'!AT411</f>
        <v>44.3</v>
      </c>
      <c r="C122" s="4">
        <f>'Raw Data'!AT547</f>
        <v>45.8</v>
      </c>
      <c r="D122" s="4">
        <f>'Raw Data'!AT682</f>
        <v>41.9</v>
      </c>
    </row>
    <row r="123" spans="1:4" x14ac:dyDescent="0.25">
      <c r="A123" s="4">
        <f>'Raw Data'!AT275</f>
        <v>46.1</v>
      </c>
      <c r="B123" s="4">
        <f>'Raw Data'!AT412</f>
        <v>45</v>
      </c>
      <c r="C123" s="4">
        <f>'Raw Data'!AT548</f>
        <v>45.9</v>
      </c>
      <c r="D123" s="4">
        <f>'Raw Data'!AT683</f>
        <v>42.1</v>
      </c>
    </row>
    <row r="124" spans="1:4" x14ac:dyDescent="0.25">
      <c r="A124" s="4">
        <f>'Raw Data'!AT276</f>
        <v>46.7</v>
      </c>
      <c r="B124" s="4">
        <f>'Raw Data'!AT413</f>
        <v>45.1</v>
      </c>
      <c r="C124" s="4">
        <f>'Raw Data'!AT549</f>
        <v>44.5</v>
      </c>
      <c r="D124" s="4">
        <f>'Raw Data'!AT684</f>
        <v>43.7</v>
      </c>
    </row>
    <row r="125" spans="1:4" x14ac:dyDescent="0.25">
      <c r="A125" s="4">
        <f>'Raw Data'!AT277</f>
        <v>46.1</v>
      </c>
      <c r="B125" s="4">
        <f>'Raw Data'!AT414</f>
        <v>45.1</v>
      </c>
      <c r="C125" s="4">
        <f>'Raw Data'!AT550</f>
        <v>42.3</v>
      </c>
      <c r="D125" s="4">
        <f>'Raw Data'!AT685</f>
        <v>44.8</v>
      </c>
    </row>
    <row r="126" spans="1:4" x14ac:dyDescent="0.25">
      <c r="A126" s="4">
        <f>'Raw Data'!AT278</f>
        <v>46</v>
      </c>
      <c r="B126" s="4">
        <f>'Raw Data'!AT415</f>
        <v>43.7</v>
      </c>
      <c r="C126" s="4">
        <f>'Raw Data'!AT551</f>
        <v>42</v>
      </c>
      <c r="D126" s="4">
        <f>'Raw Data'!AT686</f>
        <v>43.6</v>
      </c>
    </row>
    <row r="127" spans="1:4" x14ac:dyDescent="0.25">
      <c r="A127" s="4">
        <f>'Raw Data'!AT279</f>
        <v>43.3</v>
      </c>
      <c r="B127" s="4">
        <f>'Raw Data'!AT416</f>
        <v>38.4</v>
      </c>
      <c r="C127" s="4">
        <f>'Raw Data'!AT552</f>
        <v>37.200000000000003</v>
      </c>
      <c r="D127" s="4">
        <f>'Raw Data'!AT687</f>
        <v>40.700000000000003</v>
      </c>
    </row>
    <row r="128" spans="1:4" x14ac:dyDescent="0.25">
      <c r="A128" s="4">
        <f>'Raw Data'!AT280</f>
        <v>40.299999999999997</v>
      </c>
      <c r="B128" s="4">
        <f>'Raw Data'!AT417</f>
        <v>35</v>
      </c>
      <c r="C128" s="4">
        <f>'Raw Data'!AT553</f>
        <v>35.1</v>
      </c>
      <c r="D128" s="4">
        <f>'Raw Data'!AT688</f>
        <v>38.5</v>
      </c>
    </row>
    <row r="129" spans="1:4" x14ac:dyDescent="0.25">
      <c r="A129" s="4">
        <f>'Raw Data'!AT281</f>
        <v>36.4</v>
      </c>
      <c r="B129" s="4">
        <f>'Raw Data'!AT418</f>
        <v>34.6</v>
      </c>
      <c r="C129" s="4">
        <f>'Raw Data'!AT554</f>
        <v>34.9</v>
      </c>
      <c r="D129" s="4">
        <f>'Raw Data'!AT689</f>
        <v>37.299999999999997</v>
      </c>
    </row>
    <row r="130" spans="1:4" x14ac:dyDescent="0.25">
      <c r="A130" s="4">
        <f>'Raw Data'!AT282</f>
        <v>34.4</v>
      </c>
      <c r="B130" s="4">
        <f>'Raw Data'!AT419</f>
        <v>34.799999999999997</v>
      </c>
      <c r="C130" s="4">
        <f>'Raw Data'!AT555</f>
        <v>34.4</v>
      </c>
      <c r="D130" s="4">
        <f>'Raw Data'!AT690</f>
        <v>36.700000000000003</v>
      </c>
    </row>
    <row r="131" spans="1:4" x14ac:dyDescent="0.25">
      <c r="A131" s="4">
        <f>'Raw Data'!AT283</f>
        <v>34.200000000000003</v>
      </c>
      <c r="B131" s="4">
        <f>'Raw Data'!AT420</f>
        <v>34.799999999999997</v>
      </c>
      <c r="C131" s="4">
        <f>'Raw Data'!AT556</f>
        <v>34.299999999999997</v>
      </c>
      <c r="D131" s="4">
        <f>'Raw Data'!AT691</f>
        <v>36.6</v>
      </c>
    </row>
    <row r="132" spans="1:4" x14ac:dyDescent="0.25">
      <c r="A132" s="4">
        <f>'Raw Data'!AT284</f>
        <v>34.299999999999997</v>
      </c>
      <c r="B132" s="4">
        <f>'Raw Data'!AT421</f>
        <v>34.799999999999997</v>
      </c>
      <c r="C132" s="4">
        <f>'Raw Data'!AT557</f>
        <v>34.200000000000003</v>
      </c>
      <c r="D132" s="4">
        <f>'Raw Data'!AT692</f>
        <v>36.1</v>
      </c>
    </row>
    <row r="133" spans="1:4" x14ac:dyDescent="0.25">
      <c r="A133" s="4">
        <f>'Raw Data'!AT285</f>
        <v>34.4</v>
      </c>
      <c r="B133" s="4">
        <f>'Raw Data'!AT422</f>
        <v>34.5</v>
      </c>
      <c r="C133" s="4">
        <f>'Raw Data'!AT558</f>
        <v>34.200000000000003</v>
      </c>
      <c r="D133" s="4">
        <f>'Raw Data'!AT693</f>
        <v>35.799999999999997</v>
      </c>
    </row>
    <row r="134" spans="1:4" x14ac:dyDescent="0.25">
      <c r="A134" s="4">
        <f>'Raw Data'!AT286</f>
        <v>34.1</v>
      </c>
      <c r="B134" s="4">
        <f>'Raw Data'!AT423</f>
        <v>34.9</v>
      </c>
      <c r="C134" s="4">
        <f>'Raw Data'!AT559</f>
        <v>34.1</v>
      </c>
      <c r="D134" s="4">
        <f>'Raw Data'!AT694</f>
        <v>35.799999999999997</v>
      </c>
    </row>
    <row r="135" spans="1:4" x14ac:dyDescent="0.25">
      <c r="A135" s="4">
        <f>'Raw Data'!AT287</f>
        <v>31.3</v>
      </c>
      <c r="B135" s="4">
        <f>'Raw Data'!AT424</f>
        <v>35.299999999999997</v>
      </c>
      <c r="C135" s="4">
        <f>'Raw Data'!AT560</f>
        <v>34.1</v>
      </c>
      <c r="D135" s="4">
        <f>'Raw Data'!AT695</f>
        <v>35.200000000000003</v>
      </c>
    </row>
    <row r="136" spans="1:4" x14ac:dyDescent="0.25">
      <c r="A136" s="4">
        <f>'Raw Data'!AT288</f>
        <v>34.5</v>
      </c>
      <c r="B136" s="4">
        <f>'Raw Data'!AT425</f>
        <v>35.299999999999997</v>
      </c>
      <c r="C136" s="4">
        <f>'Raw Data'!AT561</f>
        <v>34.700000000000003</v>
      </c>
      <c r="D136" s="4">
        <f>'Raw Data'!AT696</f>
        <v>34.299999999999997</v>
      </c>
    </row>
    <row r="137" spans="1:4" x14ac:dyDescent="0.25">
      <c r="A137" s="4">
        <f>'Raw Data'!AT289</f>
        <v>35.4</v>
      </c>
      <c r="B137" s="4">
        <f>'Raw Data'!AT426</f>
        <v>35.9</v>
      </c>
      <c r="C137" s="4">
        <f>'Raw Data'!AT562</f>
        <v>35.200000000000003</v>
      </c>
      <c r="D137" s="4">
        <f>'Raw Data'!AT697</f>
        <v>33.700000000000003</v>
      </c>
    </row>
    <row r="138" spans="1:4" x14ac:dyDescent="0.25">
      <c r="A138" s="4">
        <f>'Raw Data'!AT290</f>
        <v>35.799999999999997</v>
      </c>
      <c r="B138" s="4">
        <f>'Raw Data'!AT427</f>
        <v>36.4</v>
      </c>
      <c r="C138" s="4">
        <f>'Raw Data'!AT563</f>
        <v>36.200000000000003</v>
      </c>
      <c r="D138" s="4">
        <f>'Raw Data'!AT698</f>
        <v>34.4</v>
      </c>
    </row>
    <row r="139" spans="1:4" x14ac:dyDescent="0.25">
      <c r="A139" s="4">
        <f>'Raw Data'!AT291</f>
        <v>36.5</v>
      </c>
      <c r="B139" s="4">
        <f>'Raw Data'!AT428</f>
        <v>36.6</v>
      </c>
      <c r="C139" s="4">
        <f>'Raw Data'!AT564</f>
        <v>36.6</v>
      </c>
      <c r="D139" s="4">
        <f>'Raw Data'!AT699</f>
        <v>34.299999999999997</v>
      </c>
    </row>
    <row r="140" spans="1:4" x14ac:dyDescent="0.25">
      <c r="A140" s="4">
        <f>'Raw Data'!AT292</f>
        <v>37.299999999999997</v>
      </c>
      <c r="B140" s="4">
        <f>'Raw Data'!AT429</f>
        <v>36.4</v>
      </c>
      <c r="D140" s="4">
        <f>'Raw Data'!AT700</f>
        <v>35.4</v>
      </c>
    </row>
    <row r="141" spans="1:4" x14ac:dyDescent="0.25">
      <c r="A141" s="4">
        <f>'Raw Data'!AT293</f>
        <v>37.299999999999997</v>
      </c>
      <c r="D141" s="4">
        <f>'Raw Data'!AT701</f>
        <v>35.9</v>
      </c>
    </row>
  </sheetData>
  <customSheetViews>
    <customSheetView guid="{2B424CCC-7244-4294-A128-8AE125D4F682}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8"/>
  <sheetViews>
    <sheetView zoomScaleNormal="100" workbookViewId="0">
      <pane xSplit="2" ySplit="9" topLeftCell="BQ130" activePane="bottomRight" state="frozen"/>
      <selection pane="topRight" activeCell="C1" sqref="C1"/>
      <selection pane="bottomLeft" activeCell="A10" sqref="A10"/>
      <selection pane="bottomRight" activeCell="BW146" sqref="BW146:CB147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3" width="12" style="4" bestFit="1" customWidth="1"/>
    <col min="14" max="14" width="11" style="4" bestFit="1" customWidth="1"/>
    <col min="15" max="15" width="12" style="4" bestFit="1" customWidth="1"/>
    <col min="16" max="16" width="11" style="4" bestFit="1" customWidth="1"/>
    <col min="17" max="17" width="12" style="4" bestFit="1" customWidth="1"/>
    <col min="18" max="18" width="11" style="4" bestFit="1" customWidth="1"/>
    <col min="19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customWidth="1"/>
    <col min="81" max="81" width="14.7109375" style="4" bestFit="1" customWidth="1"/>
    <col min="82" max="82" width="3.5703125" style="4" customWidth="1"/>
    <col min="83" max="86" width="12" style="4" bestFit="1" customWidth="1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224</v>
      </c>
      <c r="CI2" s="1" t="s">
        <v>224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220</v>
      </c>
    </row>
    <row r="5" spans="1:87" s="14" customFormat="1" x14ac:dyDescent="0.25">
      <c r="A5" s="14" t="s">
        <v>169</v>
      </c>
      <c r="C5" s="14">
        <f>AVERAGE(C10:C150)</f>
        <v>8.6391521739130486</v>
      </c>
      <c r="D5" s="14">
        <f t="shared" ref="D5:BO5" si="0">AVERAGE(D10:D150)</f>
        <v>4.1083115942029007</v>
      </c>
      <c r="E5" s="14">
        <f t="shared" si="0"/>
        <v>41083.099687753624</v>
      </c>
      <c r="F5" s="14">
        <f t="shared" si="0"/>
        <v>98.501449275362347</v>
      </c>
      <c r="G5" s="14">
        <f t="shared" si="0"/>
        <v>-0.10652173913043472</v>
      </c>
      <c r="H5" s="14">
        <f t="shared" si="0"/>
        <v>35971.575362318843</v>
      </c>
      <c r="I5" s="14" t="e">
        <f t="shared" si="0"/>
        <v>#DIV/0!</v>
      </c>
      <c r="J5" s="14">
        <f t="shared" si="0"/>
        <v>5.21528985507247</v>
      </c>
      <c r="K5" s="14">
        <f t="shared" si="0"/>
        <v>0.85116811594202901</v>
      </c>
      <c r="L5" s="14">
        <f t="shared" si="0"/>
        <v>7.3493978260869577</v>
      </c>
      <c r="M5" s="14">
        <f t="shared" si="0"/>
        <v>3.495492753623187</v>
      </c>
      <c r="N5" s="14">
        <f t="shared" si="0"/>
        <v>83.875230434782608</v>
      </c>
      <c r="O5" s="14">
        <f t="shared" si="0"/>
        <v>0.91389710144927538</v>
      </c>
      <c r="P5" s="14">
        <f t="shared" si="0"/>
        <v>84.784057971014477</v>
      </c>
      <c r="Q5" s="14">
        <f t="shared" si="0"/>
        <v>63.080595652173912</v>
      </c>
      <c r="R5" s="14">
        <f t="shared" si="0"/>
        <v>0.68739565217391319</v>
      </c>
      <c r="S5" s="14">
        <f t="shared" si="0"/>
        <v>63.763043478260876</v>
      </c>
      <c r="T5" s="14">
        <f t="shared" si="0"/>
        <v>35971.579447826109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4.4378318840579691</v>
      </c>
      <c r="Y5" s="14">
        <f t="shared" si="0"/>
        <v>12.187681159420286</v>
      </c>
      <c r="Z5" s="14">
        <f t="shared" si="0"/>
        <v>852.44927536231887</v>
      </c>
      <c r="AA5" s="14">
        <f t="shared" si="0"/>
        <v>878.5</v>
      </c>
      <c r="AB5" s="14">
        <f t="shared" si="0"/>
        <v>881.731884057971</v>
      </c>
      <c r="AC5" s="14">
        <f t="shared" si="0"/>
        <v>62.359420289855088</v>
      </c>
      <c r="AD5" s="14">
        <f t="shared" si="0"/>
        <v>4.8518840579710218</v>
      </c>
      <c r="AE5" s="14">
        <f t="shared" si="0"/>
        <v>0.10999999999999981</v>
      </c>
      <c r="AF5" s="14">
        <f t="shared" si="0"/>
        <v>980.231884057971</v>
      </c>
      <c r="AG5" s="14">
        <f t="shared" si="0"/>
        <v>-16</v>
      </c>
      <c r="AH5" s="14">
        <f t="shared" si="0"/>
        <v>5.2673433478260847</v>
      </c>
      <c r="AI5" s="14">
        <f t="shared" si="0"/>
        <v>8.2991056594202899</v>
      </c>
      <c r="AJ5" s="14">
        <f t="shared" si="0"/>
        <v>190.1985507246377</v>
      </c>
      <c r="AK5" s="14">
        <f t="shared" si="0"/>
        <v>139.63478260869564</v>
      </c>
      <c r="AL5" s="14">
        <f t="shared" si="0"/>
        <v>3.0376811594202895</v>
      </c>
      <c r="AM5" s="14">
        <f t="shared" si="0"/>
        <v>195</v>
      </c>
      <c r="AN5" s="14" t="e">
        <f t="shared" si="0"/>
        <v>#DIV/0!</v>
      </c>
      <c r="AO5" s="14">
        <f t="shared" si="0"/>
        <v>1.673913043478261</v>
      </c>
      <c r="AP5" s="14">
        <f t="shared" si="0"/>
        <v>0.85689353529253898</v>
      </c>
      <c r="AQ5" s="14">
        <f t="shared" si="0"/>
        <v>47.161516340579723</v>
      </c>
      <c r="AR5" s="14">
        <f t="shared" si="0"/>
        <v>-88.487482036231896</v>
      </c>
      <c r="AS5" s="14">
        <f t="shared" si="0"/>
        <v>316.08333333333331</v>
      </c>
      <c r="AT5" s="14">
        <f t="shared" si="0"/>
        <v>33.276811594202897</v>
      </c>
      <c r="AU5" s="14">
        <f t="shared" si="0"/>
        <v>12</v>
      </c>
      <c r="AV5" s="14">
        <f t="shared" si="0"/>
        <v>8.9275362318840585</v>
      </c>
      <c r="AW5" s="14" t="e">
        <f t="shared" si="0"/>
        <v>#DIV/0!</v>
      </c>
      <c r="AX5" s="14">
        <f t="shared" si="0"/>
        <v>1.2918063333333323</v>
      </c>
      <c r="AY5" s="14">
        <f t="shared" si="0"/>
        <v>1.4491611956521739</v>
      </c>
      <c r="AZ5" s="14">
        <f t="shared" si="0"/>
        <v>2.3408654275362317</v>
      </c>
      <c r="BA5" s="14">
        <f t="shared" si="0"/>
        <v>14.022999999999968</v>
      </c>
      <c r="BB5" s="14">
        <f t="shared" si="0"/>
        <v>11.988840579710146</v>
      </c>
      <c r="BC5" s="14">
        <f t="shared" si="0"/>
        <v>0.85478260869565215</v>
      </c>
      <c r="BD5" s="14">
        <f t="shared" si="0"/>
        <v>17.496724637681147</v>
      </c>
      <c r="BE5" s="14">
        <f t="shared" si="0"/>
        <v>1540.6658333333332</v>
      </c>
      <c r="BF5" s="14">
        <f t="shared" si="0"/>
        <v>468.51901449275357</v>
      </c>
      <c r="BG5" s="14">
        <f t="shared" si="0"/>
        <v>1.850739130434782</v>
      </c>
      <c r="BH5" s="14">
        <f t="shared" si="0"/>
        <v>2.0130434782608696E-2</v>
      </c>
      <c r="BI5" s="14">
        <f t="shared" si="0"/>
        <v>1.870876811594202</v>
      </c>
      <c r="BJ5" s="14">
        <f t="shared" si="0"/>
        <v>1.3919130434782614</v>
      </c>
      <c r="BK5" s="14">
        <f t="shared" si="0"/>
        <v>1.5173913043478263E-2</v>
      </c>
      <c r="BL5" s="14">
        <f t="shared" si="0"/>
        <v>1.4070434782608698</v>
      </c>
      <c r="BM5" s="14">
        <f t="shared" si="0"/>
        <v>249.64296521739143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679.7409710144932</v>
      </c>
      <c r="BR5" s="14">
        <f t="shared" si="1"/>
        <v>0.43922673913043481</v>
      </c>
      <c r="BS5" s="14">
        <f t="shared" si="1"/>
        <v>-5</v>
      </c>
      <c r="BT5" s="14">
        <f t="shared" si="1"/>
        <v>-4.9415130434782635E-2</v>
      </c>
      <c r="BU5" s="14">
        <f t="shared" si="1"/>
        <v>10.733603695652175</v>
      </c>
      <c r="BV5" s="14">
        <f t="shared" si="1"/>
        <v>-0.99818555072463744</v>
      </c>
      <c r="BW5" s="14">
        <f t="shared" si="1"/>
        <v>2.8358180963913044</v>
      </c>
      <c r="BX5" s="23"/>
      <c r="BY5" s="14">
        <f t="shared" ref="BY5:CB5" si="2">AVERAGE(BY10:BY150)</f>
        <v>12336.306942664629</v>
      </c>
      <c r="BZ5" s="14">
        <f t="shared" si="2"/>
        <v>3713.6091180784483</v>
      </c>
      <c r="CA5" s="14">
        <f t="shared" si="2"/>
        <v>12.542421058754467</v>
      </c>
      <c r="CB5" s="14">
        <f t="shared" si="2"/>
        <v>1921.7650252568735</v>
      </c>
      <c r="CC5" s="24">
        <f>BZ8/(137/3600)+CB8/(137/3600)+CA8/(137/3600)</f>
        <v>5689.1422327473165</v>
      </c>
      <c r="CD5" s="23"/>
      <c r="CE5" s="22">
        <f>BY8/$AT8</f>
        <v>370.7178167518224</v>
      </c>
      <c r="CF5" s="22">
        <f>BZ8/$AT8</f>
        <v>111.59750409277163</v>
      </c>
      <c r="CG5" s="22">
        <f>CA8/$AT8</f>
        <v>0.37691174297898972</v>
      </c>
      <c r="CH5" s="22">
        <f>CB8/$AT8</f>
        <v>57.7508761564062</v>
      </c>
      <c r="CI5" s="25">
        <f>(BZ8+CB8+CA8)/AT8</f>
        <v>169.7252919921568</v>
      </c>
    </row>
    <row r="6" spans="1:87" s="14" customFormat="1" x14ac:dyDescent="0.25">
      <c r="A6" s="14" t="s">
        <v>170</v>
      </c>
      <c r="C6" s="14">
        <f>MIN(C10:C150)</f>
        <v>4.09</v>
      </c>
      <c r="D6" s="14">
        <f t="shared" ref="D6:BO6" si="3">MIN(D10:D150)</f>
        <v>1.6291</v>
      </c>
      <c r="E6" s="14">
        <f t="shared" si="3"/>
        <v>16291.261339999999</v>
      </c>
      <c r="F6" s="14">
        <f t="shared" si="3"/>
        <v>8.6</v>
      </c>
      <c r="G6" s="14">
        <f t="shared" si="3"/>
        <v>-6.4</v>
      </c>
      <c r="H6" s="14">
        <f t="shared" si="3"/>
        <v>24307.200000000001</v>
      </c>
      <c r="I6" s="14">
        <f t="shared" si="3"/>
        <v>0</v>
      </c>
      <c r="J6" s="14">
        <f t="shared" si="3"/>
        <v>3.9</v>
      </c>
      <c r="K6" s="14">
        <f t="shared" si="3"/>
        <v>0.83020000000000005</v>
      </c>
      <c r="L6" s="14">
        <f t="shared" si="3"/>
        <v>3.5642</v>
      </c>
      <c r="M6" s="14">
        <f t="shared" si="3"/>
        <v>1.3926000000000001</v>
      </c>
      <c r="N6" s="14">
        <f t="shared" si="3"/>
        <v>7.3733000000000004</v>
      </c>
      <c r="O6" s="14">
        <f t="shared" si="3"/>
        <v>0</v>
      </c>
      <c r="P6" s="14">
        <f t="shared" si="3"/>
        <v>7.4</v>
      </c>
      <c r="Q6" s="14">
        <f t="shared" si="3"/>
        <v>5.5430999999999999</v>
      </c>
      <c r="R6" s="14">
        <f t="shared" si="3"/>
        <v>0</v>
      </c>
      <c r="S6" s="14">
        <f t="shared" si="3"/>
        <v>5.5</v>
      </c>
      <c r="T6" s="14">
        <f t="shared" si="3"/>
        <v>24307.178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3.2858000000000001</v>
      </c>
      <c r="Y6" s="14">
        <f t="shared" si="3"/>
        <v>11.9</v>
      </c>
      <c r="Z6" s="14">
        <f t="shared" si="3"/>
        <v>848</v>
      </c>
      <c r="AA6" s="14">
        <f t="shared" si="3"/>
        <v>873</v>
      </c>
      <c r="AB6" s="14">
        <f t="shared" si="3"/>
        <v>876</v>
      </c>
      <c r="AC6" s="14">
        <f t="shared" si="3"/>
        <v>61</v>
      </c>
      <c r="AD6" s="14">
        <f t="shared" si="3"/>
        <v>4.74</v>
      </c>
      <c r="AE6" s="14">
        <f t="shared" si="3"/>
        <v>0.11</v>
      </c>
      <c r="AF6" s="14">
        <f t="shared" si="3"/>
        <v>979</v>
      </c>
      <c r="AG6" s="14">
        <f t="shared" si="3"/>
        <v>-16</v>
      </c>
      <c r="AH6" s="14">
        <f t="shared" si="3"/>
        <v>1.2689999999999999</v>
      </c>
      <c r="AI6" s="14">
        <f t="shared" si="3"/>
        <v>8</v>
      </c>
      <c r="AJ6" s="14">
        <f t="shared" si="3"/>
        <v>188.3</v>
      </c>
      <c r="AK6" s="14">
        <f t="shared" si="3"/>
        <v>138</v>
      </c>
      <c r="AL6" s="14">
        <f t="shared" si="3"/>
        <v>1.8</v>
      </c>
      <c r="AM6" s="14">
        <f t="shared" si="3"/>
        <v>195</v>
      </c>
      <c r="AN6" s="14">
        <f t="shared" si="3"/>
        <v>0</v>
      </c>
      <c r="AO6" s="14">
        <f t="shared" si="3"/>
        <v>1</v>
      </c>
      <c r="AP6" s="14">
        <f t="shared" si="3"/>
        <v>0.85611111111111116</v>
      </c>
      <c r="AQ6" s="14">
        <f t="shared" si="3"/>
        <v>47.158552</v>
      </c>
      <c r="AR6" s="14">
        <f t="shared" si="3"/>
        <v>-88.491871000000003</v>
      </c>
      <c r="AS6" s="14">
        <f t="shared" si="3"/>
        <v>309.7</v>
      </c>
      <c r="AT6" s="14">
        <f t="shared" si="3"/>
        <v>0</v>
      </c>
      <c r="AU6" s="14">
        <f t="shared" si="3"/>
        <v>12</v>
      </c>
      <c r="AV6" s="14">
        <f t="shared" si="3"/>
        <v>7</v>
      </c>
      <c r="AW6" s="14">
        <f t="shared" si="3"/>
        <v>0</v>
      </c>
      <c r="AX6" s="14">
        <f t="shared" si="3"/>
        <v>0.81510000000000005</v>
      </c>
      <c r="AY6" s="14">
        <f t="shared" si="3"/>
        <v>1</v>
      </c>
      <c r="AZ6" s="14">
        <f t="shared" si="3"/>
        <v>1.7</v>
      </c>
      <c r="BA6" s="14">
        <f t="shared" si="3"/>
        <v>14.023</v>
      </c>
      <c r="BB6" s="14">
        <f t="shared" si="3"/>
        <v>10.37</v>
      </c>
      <c r="BC6" s="14">
        <f t="shared" si="3"/>
        <v>0.74</v>
      </c>
      <c r="BD6" s="14">
        <f t="shared" si="3"/>
        <v>14.483000000000001</v>
      </c>
      <c r="BE6" s="14">
        <f t="shared" si="3"/>
        <v>878.78099999999995</v>
      </c>
      <c r="BF6" s="14">
        <f t="shared" si="3"/>
        <v>186.25200000000001</v>
      </c>
      <c r="BG6" s="14">
        <f t="shared" si="3"/>
        <v>0.16600000000000001</v>
      </c>
      <c r="BH6" s="14">
        <f t="shared" si="3"/>
        <v>0</v>
      </c>
      <c r="BI6" s="14">
        <f t="shared" si="3"/>
        <v>0.16600000000000001</v>
      </c>
      <c r="BJ6" s="14">
        <f t="shared" si="3"/>
        <v>0.124</v>
      </c>
      <c r="BK6" s="14">
        <f t="shared" si="3"/>
        <v>0</v>
      </c>
      <c r="BL6" s="14">
        <f t="shared" si="3"/>
        <v>0.124</v>
      </c>
      <c r="BM6" s="14">
        <f t="shared" si="3"/>
        <v>170.3732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474.59100000000001</v>
      </c>
      <c r="BR6" s="14">
        <f t="shared" si="4"/>
        <v>0.248804</v>
      </c>
      <c r="BS6" s="14">
        <f t="shared" si="4"/>
        <v>-5</v>
      </c>
      <c r="BT6" s="14">
        <f t="shared" si="4"/>
        <v>-9.3452999999999994E-2</v>
      </c>
      <c r="BU6" s="14">
        <f t="shared" si="4"/>
        <v>6.080139</v>
      </c>
      <c r="BV6" s="14">
        <f t="shared" si="4"/>
        <v>-1.8877520000000001</v>
      </c>
      <c r="BW6" s="14">
        <f t="shared" si="4"/>
        <v>1.6063727237999998</v>
      </c>
      <c r="BX6" s="23"/>
      <c r="BY6" s="14">
        <f t="shared" ref="BY6:CB6" si="5">MIN(BY10:BY150)</f>
        <v>4183.6698257074368</v>
      </c>
      <c r="BZ6" s="14">
        <f t="shared" si="5"/>
        <v>1177.876255377525</v>
      </c>
      <c r="CA6" s="14">
        <f t="shared" si="5"/>
        <v>0.78639747364199997</v>
      </c>
      <c r="CB6" s="14">
        <f t="shared" si="5"/>
        <v>1092.7603962667392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10.475</v>
      </c>
      <c r="D7" s="14">
        <f t="shared" ref="D7:BO7" si="6">MAX(D10:D150)</f>
        <v>5.7507999999999999</v>
      </c>
      <c r="E7" s="14">
        <f t="shared" si="6"/>
        <v>57507.966099999998</v>
      </c>
      <c r="F7" s="14">
        <f t="shared" si="6"/>
        <v>253.2</v>
      </c>
      <c r="G7" s="14">
        <f t="shared" si="6"/>
        <v>3.7</v>
      </c>
      <c r="H7" s="14">
        <f t="shared" si="6"/>
        <v>46145.3</v>
      </c>
      <c r="I7" s="14">
        <f t="shared" si="6"/>
        <v>0</v>
      </c>
      <c r="J7" s="14">
        <f t="shared" si="6"/>
        <v>13.4</v>
      </c>
      <c r="K7" s="14">
        <f t="shared" si="6"/>
        <v>0.87350000000000005</v>
      </c>
      <c r="L7" s="14">
        <f t="shared" si="6"/>
        <v>8.8520000000000003</v>
      </c>
      <c r="M7" s="14">
        <f t="shared" si="6"/>
        <v>4.8844000000000003</v>
      </c>
      <c r="N7" s="14">
        <f t="shared" si="6"/>
        <v>220.72739999999999</v>
      </c>
      <c r="O7" s="14">
        <f t="shared" si="6"/>
        <v>3.1</v>
      </c>
      <c r="P7" s="14">
        <f t="shared" si="6"/>
        <v>222.9</v>
      </c>
      <c r="Q7" s="14">
        <f t="shared" si="6"/>
        <v>165.9863</v>
      </c>
      <c r="R7" s="14">
        <f t="shared" si="6"/>
        <v>2.3304999999999998</v>
      </c>
      <c r="S7" s="14">
        <f t="shared" si="6"/>
        <v>167.6</v>
      </c>
      <c r="T7" s="14">
        <f t="shared" si="6"/>
        <v>46145.3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11.572699999999999</v>
      </c>
      <c r="Y7" s="14">
        <f t="shared" si="6"/>
        <v>12.6</v>
      </c>
      <c r="Z7" s="14">
        <f t="shared" si="6"/>
        <v>857</v>
      </c>
      <c r="AA7" s="14">
        <f t="shared" si="6"/>
        <v>883</v>
      </c>
      <c r="AB7" s="14">
        <f t="shared" si="6"/>
        <v>887</v>
      </c>
      <c r="AC7" s="14">
        <f t="shared" si="6"/>
        <v>64</v>
      </c>
      <c r="AD7" s="14">
        <f t="shared" si="6"/>
        <v>4.99</v>
      </c>
      <c r="AE7" s="14">
        <f t="shared" si="6"/>
        <v>0.11</v>
      </c>
      <c r="AF7" s="14">
        <f t="shared" si="6"/>
        <v>981</v>
      </c>
      <c r="AG7" s="14">
        <f t="shared" si="6"/>
        <v>-16</v>
      </c>
      <c r="AH7" s="14">
        <f t="shared" si="6"/>
        <v>9.7322679999999995</v>
      </c>
      <c r="AI7" s="14">
        <f t="shared" si="6"/>
        <v>9</v>
      </c>
      <c r="AJ7" s="14">
        <f t="shared" si="6"/>
        <v>192</v>
      </c>
      <c r="AK7" s="14">
        <f t="shared" si="6"/>
        <v>141</v>
      </c>
      <c r="AL7" s="14">
        <f t="shared" si="6"/>
        <v>4.4000000000000004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0.85768518518518511</v>
      </c>
      <c r="AQ7" s="14">
        <f t="shared" si="6"/>
        <v>47.164568000000003</v>
      </c>
      <c r="AR7" s="14">
        <f t="shared" si="6"/>
        <v>-88.483928000000006</v>
      </c>
      <c r="AS7" s="14">
        <f t="shared" si="6"/>
        <v>321</v>
      </c>
      <c r="AT7" s="14">
        <f t="shared" si="6"/>
        <v>50.3</v>
      </c>
      <c r="AU7" s="14">
        <f t="shared" si="6"/>
        <v>12</v>
      </c>
      <c r="AV7" s="14">
        <f t="shared" si="6"/>
        <v>10</v>
      </c>
      <c r="AW7" s="14">
        <f t="shared" si="6"/>
        <v>0</v>
      </c>
      <c r="AX7" s="14">
        <f t="shared" si="6"/>
        <v>2.1791999999999998</v>
      </c>
      <c r="AY7" s="14">
        <f t="shared" si="6"/>
        <v>3.1</v>
      </c>
      <c r="AZ7" s="14">
        <f t="shared" si="6"/>
        <v>3.5697999999999999</v>
      </c>
      <c r="BA7" s="14">
        <f t="shared" si="6"/>
        <v>14.023</v>
      </c>
      <c r="BB7" s="14">
        <f t="shared" si="6"/>
        <v>14.17</v>
      </c>
      <c r="BC7" s="14">
        <f t="shared" si="6"/>
        <v>1.01</v>
      </c>
      <c r="BD7" s="14">
        <f t="shared" si="6"/>
        <v>20.457999999999998</v>
      </c>
      <c r="BE7" s="14">
        <f t="shared" si="6"/>
        <v>1943.711</v>
      </c>
      <c r="BF7" s="14">
        <f t="shared" si="6"/>
        <v>654.79999999999995</v>
      </c>
      <c r="BG7" s="14">
        <f t="shared" si="6"/>
        <v>5.468</v>
      </c>
      <c r="BH7" s="14">
        <f t="shared" si="6"/>
        <v>6.4000000000000001E-2</v>
      </c>
      <c r="BI7" s="14">
        <f t="shared" si="6"/>
        <v>5.5220000000000002</v>
      </c>
      <c r="BJ7" s="14">
        <f t="shared" si="6"/>
        <v>4.1120000000000001</v>
      </c>
      <c r="BK7" s="14">
        <f t="shared" si="6"/>
        <v>4.9000000000000002E-2</v>
      </c>
      <c r="BL7" s="14">
        <f t="shared" si="6"/>
        <v>4.1520000000000001</v>
      </c>
      <c r="BM7" s="14">
        <f t="shared" si="6"/>
        <v>375.69470000000001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1924.586</v>
      </c>
      <c r="BR7" s="14">
        <f t="shared" si="7"/>
        <v>0.76672700000000005</v>
      </c>
      <c r="BS7" s="14">
        <f t="shared" si="7"/>
        <v>-5</v>
      </c>
      <c r="BT7" s="14">
        <f t="shared" si="7"/>
        <v>2.6731999999999999E-2</v>
      </c>
      <c r="BU7" s="14">
        <f t="shared" si="7"/>
        <v>18.736896999999999</v>
      </c>
      <c r="BV7" s="14">
        <f t="shared" si="7"/>
        <v>0.53999200000000003</v>
      </c>
      <c r="BW7" s="14">
        <f t="shared" si="7"/>
        <v>4.9502881874</v>
      </c>
      <c r="BX7" s="23"/>
      <c r="BY7" s="14">
        <f t="shared" ref="BY7:CB7" si="8">MAX(BY10:BY150)</f>
        <v>20984.842224877233</v>
      </c>
      <c r="BZ7" s="14">
        <f t="shared" si="8"/>
        <v>7351.2301501457505</v>
      </c>
      <c r="CA7" s="14">
        <f t="shared" si="8"/>
        <v>44.7815144777</v>
      </c>
      <c r="CB7" s="14">
        <f t="shared" si="8"/>
        <v>4015.061315148318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B147-B10</f>
        <v>1.5856481481481451E-3</v>
      </c>
      <c r="AT8" s="15">
        <f>SUM(AT10:AT150)/3600</f>
        <v>1.275611111111111</v>
      </c>
      <c r="BU8" s="28">
        <f>SUM(BU10:BU150)/3600</f>
        <v>0.41145480833333337</v>
      </c>
      <c r="BV8" s="23"/>
      <c r="BW8" s="28">
        <f>SUM(BW10:BW150)/3600</f>
        <v>0.10870636036166666</v>
      </c>
      <c r="BX8" s="23"/>
      <c r="BY8" s="28">
        <f>SUM(BY10:BY150)/3600</f>
        <v>472.89176613547744</v>
      </c>
      <c r="BZ8" s="28">
        <f>SUM(BZ10:BZ150)/3600</f>
        <v>142.35501619300717</v>
      </c>
      <c r="CA8" s="28">
        <f>SUM(CA10:CA150)/3600</f>
        <v>0.48079280725225454</v>
      </c>
      <c r="CB8" s="28">
        <f>SUM(CB10:CB150)/3600</f>
        <v>73.667659301513481</v>
      </c>
      <c r="CC8" s="29"/>
      <c r="CD8" s="23"/>
      <c r="CE8" s="23"/>
      <c r="CF8" s="23"/>
      <c r="CG8" s="23"/>
      <c r="CH8" s="23"/>
      <c r="CI8" s="29"/>
    </row>
    <row r="9" spans="1:87" x14ac:dyDescent="0.25">
      <c r="BW9" s="30">
        <f>AT8/BW8</f>
        <v>11.7344661974437</v>
      </c>
      <c r="BX9" s="31" t="s">
        <v>191</v>
      </c>
    </row>
    <row r="10" spans="1:87" x14ac:dyDescent="0.25">
      <c r="A10" s="2">
        <v>42067</v>
      </c>
      <c r="B10" s="3">
        <v>2.1900462962962965E-2</v>
      </c>
      <c r="C10" s="4">
        <v>6.173</v>
      </c>
      <c r="D10" s="4">
        <v>3.8401000000000001</v>
      </c>
      <c r="E10" s="4">
        <v>38400.876900000003</v>
      </c>
      <c r="F10" s="4">
        <v>10.1</v>
      </c>
      <c r="G10" s="4">
        <v>-2.2000000000000002</v>
      </c>
      <c r="H10" s="4">
        <v>46110.3</v>
      </c>
      <c r="J10" s="4">
        <v>13.4</v>
      </c>
      <c r="K10" s="4">
        <v>0.86360000000000003</v>
      </c>
      <c r="L10" s="4">
        <v>5.3308</v>
      </c>
      <c r="M10" s="4">
        <v>3.3163999999999998</v>
      </c>
      <c r="N10" s="4">
        <v>8.7226999999999997</v>
      </c>
      <c r="O10" s="4">
        <v>0</v>
      </c>
      <c r="P10" s="4">
        <v>8.6999999999999993</v>
      </c>
      <c r="Q10" s="4">
        <v>6.5575000000000001</v>
      </c>
      <c r="R10" s="4">
        <v>0</v>
      </c>
      <c r="S10" s="4">
        <v>6.6</v>
      </c>
      <c r="T10" s="4">
        <v>46110.3033</v>
      </c>
      <c r="W10" s="4">
        <v>0</v>
      </c>
      <c r="X10" s="4">
        <v>11.572699999999999</v>
      </c>
      <c r="Y10" s="4">
        <v>12.2</v>
      </c>
      <c r="Z10" s="4">
        <v>855</v>
      </c>
      <c r="AA10" s="4">
        <v>878</v>
      </c>
      <c r="AB10" s="4">
        <v>886</v>
      </c>
      <c r="AC10" s="4">
        <v>61</v>
      </c>
      <c r="AD10" s="4">
        <v>4.74</v>
      </c>
      <c r="AE10" s="4">
        <v>0.11</v>
      </c>
      <c r="AF10" s="4">
        <v>981</v>
      </c>
      <c r="AG10" s="4">
        <v>-16</v>
      </c>
      <c r="AH10" s="4">
        <v>2</v>
      </c>
      <c r="AI10" s="4">
        <v>8</v>
      </c>
      <c r="AJ10" s="4">
        <v>189.3</v>
      </c>
      <c r="AK10" s="4">
        <v>139</v>
      </c>
      <c r="AL10" s="4">
        <v>4.0999999999999996</v>
      </c>
      <c r="AM10" s="4">
        <v>195</v>
      </c>
      <c r="AN10" s="4" t="s">
        <v>155</v>
      </c>
      <c r="AO10" s="4">
        <v>2</v>
      </c>
      <c r="AP10" s="5">
        <v>0.85611111111111116</v>
      </c>
      <c r="AQ10" s="4">
        <v>47.159301999999997</v>
      </c>
      <c r="AR10" s="4">
        <v>-88.489725000000007</v>
      </c>
      <c r="AS10" s="4">
        <v>315.8</v>
      </c>
      <c r="AT10" s="4">
        <v>0</v>
      </c>
      <c r="AU10" s="4">
        <v>12</v>
      </c>
      <c r="AV10" s="4">
        <v>9</v>
      </c>
      <c r="AW10" s="4" t="s">
        <v>197</v>
      </c>
      <c r="AX10" s="4">
        <v>0.9</v>
      </c>
      <c r="AY10" s="4">
        <v>1.6</v>
      </c>
      <c r="AZ10" s="4">
        <v>1.9</v>
      </c>
      <c r="BA10" s="4">
        <v>14.023</v>
      </c>
      <c r="BB10" s="4">
        <v>13.07</v>
      </c>
      <c r="BC10" s="4">
        <v>0.93</v>
      </c>
      <c r="BD10" s="4">
        <v>15.789</v>
      </c>
      <c r="BE10" s="4">
        <v>1219.2629999999999</v>
      </c>
      <c r="BF10" s="4">
        <v>482.78300000000002</v>
      </c>
      <c r="BG10" s="4">
        <v>0.20899999999999999</v>
      </c>
      <c r="BH10" s="4">
        <v>0</v>
      </c>
      <c r="BI10" s="4">
        <v>0.20899999999999999</v>
      </c>
      <c r="BJ10" s="4">
        <v>0.157</v>
      </c>
      <c r="BK10" s="4">
        <v>0</v>
      </c>
      <c r="BL10" s="4">
        <v>0.157</v>
      </c>
      <c r="BM10" s="4">
        <v>348.75560000000002</v>
      </c>
      <c r="BQ10" s="4">
        <v>1924.586</v>
      </c>
      <c r="BR10" s="4">
        <v>0.278111</v>
      </c>
      <c r="BS10" s="4">
        <v>-5</v>
      </c>
      <c r="BT10" s="4">
        <v>2.6644999999999999E-2</v>
      </c>
      <c r="BU10" s="4">
        <v>6.7963380000000004</v>
      </c>
      <c r="BV10" s="4">
        <v>0.53822899999999996</v>
      </c>
      <c r="BW10" s="4">
        <f>BU10*0.2642</f>
        <v>1.7955924996000001</v>
      </c>
      <c r="BY10" s="4">
        <f>BE10*$BU10*0.737</f>
        <v>6107.1677892048783</v>
      </c>
      <c r="BZ10" s="4">
        <f>BF10*$BU10*0.737</f>
        <v>2418.2123026579984</v>
      </c>
      <c r="CA10" s="4">
        <f>BJ10*$BU10*0.737</f>
        <v>0.78639747364199997</v>
      </c>
      <c r="CB10" s="4">
        <f>BM10*$BU10*0.737</f>
        <v>1746.8823105636939</v>
      </c>
      <c r="CE10" s="32" t="s">
        <v>192</v>
      </c>
    </row>
    <row r="11" spans="1:87" x14ac:dyDescent="0.25">
      <c r="A11" s="2">
        <v>42067</v>
      </c>
      <c r="B11" s="3">
        <v>2.1912037037037039E-2</v>
      </c>
      <c r="C11" s="4">
        <v>7.2930000000000001</v>
      </c>
      <c r="D11" s="4">
        <v>3.2345999999999999</v>
      </c>
      <c r="E11" s="4">
        <v>32346.217110000001</v>
      </c>
      <c r="F11" s="4">
        <v>9.8000000000000007</v>
      </c>
      <c r="G11" s="4">
        <v>-2.2000000000000002</v>
      </c>
      <c r="H11" s="4">
        <v>46104.3</v>
      </c>
      <c r="J11" s="4">
        <v>13.28</v>
      </c>
      <c r="K11" s="4">
        <v>0.86029999999999995</v>
      </c>
      <c r="L11" s="4">
        <v>6.2747000000000002</v>
      </c>
      <c r="M11" s="4">
        <v>2.7829000000000002</v>
      </c>
      <c r="N11" s="4">
        <v>8.4057999999999993</v>
      </c>
      <c r="O11" s="4">
        <v>0</v>
      </c>
      <c r="P11" s="4">
        <v>8.4</v>
      </c>
      <c r="Q11" s="4">
        <v>6.3193000000000001</v>
      </c>
      <c r="R11" s="4">
        <v>0</v>
      </c>
      <c r="S11" s="4">
        <v>6.3</v>
      </c>
      <c r="T11" s="4">
        <v>46104.3</v>
      </c>
      <c r="W11" s="4">
        <v>0</v>
      </c>
      <c r="X11" s="4">
        <v>11.4251</v>
      </c>
      <c r="Y11" s="4">
        <v>12.1</v>
      </c>
      <c r="Z11" s="4">
        <v>855</v>
      </c>
      <c r="AA11" s="4">
        <v>878</v>
      </c>
      <c r="AB11" s="4">
        <v>885</v>
      </c>
      <c r="AC11" s="4">
        <v>61</v>
      </c>
      <c r="AD11" s="4">
        <v>4.75</v>
      </c>
      <c r="AE11" s="4">
        <v>0.11</v>
      </c>
      <c r="AF11" s="4">
        <v>980</v>
      </c>
      <c r="AG11" s="4">
        <v>-16</v>
      </c>
      <c r="AH11" s="4">
        <v>1.729541</v>
      </c>
      <c r="AI11" s="4">
        <v>8</v>
      </c>
      <c r="AJ11" s="4">
        <v>190</v>
      </c>
      <c r="AK11" s="4">
        <v>139.30000000000001</v>
      </c>
      <c r="AL11" s="4">
        <v>3.6</v>
      </c>
      <c r="AM11" s="4">
        <v>195</v>
      </c>
      <c r="AN11" s="4" t="s">
        <v>155</v>
      </c>
      <c r="AO11" s="4">
        <v>2</v>
      </c>
      <c r="AP11" s="5">
        <v>0.85611111111111116</v>
      </c>
      <c r="AQ11" s="4">
        <v>47.159301999999997</v>
      </c>
      <c r="AR11" s="4">
        <v>-88.489725000000007</v>
      </c>
      <c r="AS11" s="4">
        <v>315.8</v>
      </c>
      <c r="AT11" s="4">
        <v>1.1000000000000001</v>
      </c>
      <c r="AU11" s="4">
        <v>12</v>
      </c>
      <c r="AV11" s="4">
        <v>9</v>
      </c>
      <c r="AW11" s="4" t="s">
        <v>197</v>
      </c>
      <c r="AX11" s="4">
        <v>0.9849</v>
      </c>
      <c r="AY11" s="4">
        <v>1.6</v>
      </c>
      <c r="AZ11" s="4">
        <v>1.9</v>
      </c>
      <c r="BA11" s="4">
        <v>14.023</v>
      </c>
      <c r="BB11" s="4">
        <v>12.76</v>
      </c>
      <c r="BC11" s="4">
        <v>0.91</v>
      </c>
      <c r="BD11" s="4">
        <v>16.234000000000002</v>
      </c>
      <c r="BE11" s="4">
        <v>1392.0160000000001</v>
      </c>
      <c r="BF11" s="4">
        <v>392.93400000000003</v>
      </c>
      <c r="BG11" s="4">
        <v>0.19500000000000001</v>
      </c>
      <c r="BH11" s="4">
        <v>0</v>
      </c>
      <c r="BI11" s="4">
        <v>0.19500000000000001</v>
      </c>
      <c r="BJ11" s="4">
        <v>0.14699999999999999</v>
      </c>
      <c r="BK11" s="4">
        <v>0</v>
      </c>
      <c r="BL11" s="4">
        <v>0.14699999999999999</v>
      </c>
      <c r="BM11" s="4">
        <v>338.22980000000001</v>
      </c>
      <c r="BQ11" s="4">
        <v>1842.922</v>
      </c>
      <c r="BR11" s="4">
        <v>0.313139</v>
      </c>
      <c r="BS11" s="4">
        <v>-5</v>
      </c>
      <c r="BT11" s="4">
        <v>2.3269999999999999E-2</v>
      </c>
      <c r="BU11" s="4">
        <v>7.6523279999999998</v>
      </c>
      <c r="BV11" s="4">
        <v>0.47006300000000001</v>
      </c>
      <c r="BW11" s="4">
        <f t="shared" ref="BW11:BW74" si="9">BU11*0.2642</f>
        <v>2.0217450576</v>
      </c>
      <c r="BY11" s="4">
        <f t="shared" ref="BY11:BY74" si="10">BE11*$BU11*0.737</f>
        <v>7850.6441407637758</v>
      </c>
      <c r="BZ11" s="4">
        <f t="shared" ref="BZ11:BZ74" si="11">BF11*$BU11*0.737</f>
        <v>2216.0557097094243</v>
      </c>
      <c r="CA11" s="4">
        <f t="shared" ref="CA11:CA74" si="12">BJ11*$BU11*0.737</f>
        <v>0.82904556319199996</v>
      </c>
      <c r="CB11" s="4">
        <f t="shared" ref="CB11:CB74" si="13">BM11*$BU11*0.737</f>
        <v>1907.5368369341329</v>
      </c>
    </row>
    <row r="12" spans="1:87" x14ac:dyDescent="0.25">
      <c r="A12" s="2">
        <v>42067</v>
      </c>
      <c r="B12" s="3">
        <v>2.1923611111111112E-2</v>
      </c>
      <c r="C12" s="4">
        <v>7.68</v>
      </c>
      <c r="D12" s="4">
        <v>2.8456999999999999</v>
      </c>
      <c r="E12" s="4">
        <v>28457.082289999998</v>
      </c>
      <c r="F12" s="4">
        <v>8.8000000000000007</v>
      </c>
      <c r="G12" s="4">
        <v>-2.2000000000000002</v>
      </c>
      <c r="H12" s="4">
        <v>46101.3</v>
      </c>
      <c r="J12" s="4">
        <v>12.64</v>
      </c>
      <c r="K12" s="4">
        <v>0.86099999999999999</v>
      </c>
      <c r="L12" s="4">
        <v>6.6120999999999999</v>
      </c>
      <c r="M12" s="4">
        <v>2.4500999999999999</v>
      </c>
      <c r="N12" s="4">
        <v>7.5438999999999998</v>
      </c>
      <c r="O12" s="4">
        <v>0</v>
      </c>
      <c r="P12" s="4">
        <v>7.5</v>
      </c>
      <c r="Q12" s="4">
        <v>5.6712999999999996</v>
      </c>
      <c r="R12" s="4">
        <v>0</v>
      </c>
      <c r="S12" s="4">
        <v>5.7</v>
      </c>
      <c r="T12" s="4">
        <v>46101.319600000003</v>
      </c>
      <c r="W12" s="4">
        <v>0</v>
      </c>
      <c r="X12" s="4">
        <v>10.882099999999999</v>
      </c>
      <c r="Y12" s="4">
        <v>12.2</v>
      </c>
      <c r="Z12" s="4">
        <v>855</v>
      </c>
      <c r="AA12" s="4">
        <v>877</v>
      </c>
      <c r="AB12" s="4">
        <v>884</v>
      </c>
      <c r="AC12" s="4">
        <v>61</v>
      </c>
      <c r="AD12" s="4">
        <v>4.75</v>
      </c>
      <c r="AE12" s="4">
        <v>0.11</v>
      </c>
      <c r="AF12" s="4">
        <v>980</v>
      </c>
      <c r="AG12" s="4">
        <v>-16</v>
      </c>
      <c r="AH12" s="4">
        <v>1.2689999999999999</v>
      </c>
      <c r="AI12" s="4">
        <v>8</v>
      </c>
      <c r="AJ12" s="4">
        <v>190.3</v>
      </c>
      <c r="AK12" s="4">
        <v>140.30000000000001</v>
      </c>
      <c r="AL12" s="4">
        <v>3.5</v>
      </c>
      <c r="AM12" s="4">
        <v>195</v>
      </c>
      <c r="AN12" s="4" t="s">
        <v>155</v>
      </c>
      <c r="AO12" s="4">
        <v>2</v>
      </c>
      <c r="AP12" s="5">
        <v>0.85612268518518519</v>
      </c>
      <c r="AQ12" s="4">
        <v>47.159298999999997</v>
      </c>
      <c r="AR12" s="4">
        <v>-88.489721000000003</v>
      </c>
      <c r="AS12" s="4">
        <v>315.8</v>
      </c>
      <c r="AT12" s="4">
        <v>4</v>
      </c>
      <c r="AU12" s="4">
        <v>12</v>
      </c>
      <c r="AV12" s="4">
        <v>9</v>
      </c>
      <c r="AW12" s="4" t="s">
        <v>197</v>
      </c>
      <c r="AX12" s="4">
        <v>1</v>
      </c>
      <c r="AY12" s="4">
        <v>1.6</v>
      </c>
      <c r="AZ12" s="4">
        <v>1.9</v>
      </c>
      <c r="BA12" s="4">
        <v>14.023</v>
      </c>
      <c r="BB12" s="4">
        <v>12.82</v>
      </c>
      <c r="BC12" s="4">
        <v>0.91</v>
      </c>
      <c r="BD12" s="4">
        <v>16.148</v>
      </c>
      <c r="BE12" s="4">
        <v>1466.403</v>
      </c>
      <c r="BF12" s="4">
        <v>345.839</v>
      </c>
      <c r="BG12" s="4">
        <v>0.17499999999999999</v>
      </c>
      <c r="BH12" s="4">
        <v>0</v>
      </c>
      <c r="BI12" s="4">
        <v>0.17499999999999999</v>
      </c>
      <c r="BJ12" s="4">
        <v>0.13200000000000001</v>
      </c>
      <c r="BK12" s="4">
        <v>0</v>
      </c>
      <c r="BL12" s="4">
        <v>0.13200000000000001</v>
      </c>
      <c r="BM12" s="4">
        <v>338.1037</v>
      </c>
      <c r="BQ12" s="4">
        <v>1754.798</v>
      </c>
      <c r="BR12" s="4">
        <v>0.36735000000000001</v>
      </c>
      <c r="BS12" s="4">
        <v>-5</v>
      </c>
      <c r="BT12" s="4">
        <v>2.4538000000000001E-2</v>
      </c>
      <c r="BU12" s="4">
        <v>8.9771160000000005</v>
      </c>
      <c r="BV12" s="4">
        <v>0.495668</v>
      </c>
      <c r="BW12" s="4">
        <f t="shared" si="9"/>
        <v>2.3717540472</v>
      </c>
      <c r="BY12" s="4">
        <f t="shared" si="10"/>
        <v>9701.9194674722767</v>
      </c>
      <c r="BZ12" s="4">
        <f t="shared" si="11"/>
        <v>2288.1173365787881</v>
      </c>
      <c r="CA12" s="4">
        <f t="shared" si="12"/>
        <v>0.87332975294400006</v>
      </c>
      <c r="CB12" s="4">
        <f t="shared" si="13"/>
        <v>2236.9395514428206</v>
      </c>
    </row>
    <row r="13" spans="1:87" x14ac:dyDescent="0.25">
      <c r="A13" s="2">
        <v>42067</v>
      </c>
      <c r="B13" s="3">
        <v>2.1935185185185183E-2</v>
      </c>
      <c r="C13" s="4">
        <v>7.5090000000000003</v>
      </c>
      <c r="D13" s="4">
        <v>3.6400999999999999</v>
      </c>
      <c r="E13" s="4">
        <v>36401.407599999999</v>
      </c>
      <c r="F13" s="4">
        <v>8.6</v>
      </c>
      <c r="G13" s="4">
        <v>-1</v>
      </c>
      <c r="H13" s="4">
        <v>46093.1</v>
      </c>
      <c r="J13" s="4">
        <v>11.39</v>
      </c>
      <c r="K13" s="4">
        <v>0.85470000000000002</v>
      </c>
      <c r="L13" s="4">
        <v>6.4175000000000004</v>
      </c>
      <c r="M13" s="4">
        <v>3.1111</v>
      </c>
      <c r="N13" s="4">
        <v>7.3733000000000004</v>
      </c>
      <c r="O13" s="4">
        <v>0</v>
      </c>
      <c r="P13" s="4">
        <v>7.4</v>
      </c>
      <c r="Q13" s="4">
        <v>5.5430999999999999</v>
      </c>
      <c r="R13" s="4">
        <v>0</v>
      </c>
      <c r="S13" s="4">
        <v>5.5</v>
      </c>
      <c r="T13" s="4">
        <v>46093.148000000001</v>
      </c>
      <c r="W13" s="4">
        <v>0</v>
      </c>
      <c r="X13" s="4">
        <v>9.7379999999999995</v>
      </c>
      <c r="Y13" s="4">
        <v>12.3</v>
      </c>
      <c r="Z13" s="4">
        <v>854</v>
      </c>
      <c r="AA13" s="4">
        <v>876</v>
      </c>
      <c r="AB13" s="4">
        <v>883</v>
      </c>
      <c r="AC13" s="4">
        <v>61</v>
      </c>
      <c r="AD13" s="4">
        <v>4.75</v>
      </c>
      <c r="AE13" s="4">
        <v>0.11</v>
      </c>
      <c r="AF13" s="4">
        <v>980</v>
      </c>
      <c r="AG13" s="4">
        <v>-16</v>
      </c>
      <c r="AH13" s="4">
        <v>2</v>
      </c>
      <c r="AI13" s="4">
        <v>8</v>
      </c>
      <c r="AJ13" s="4">
        <v>191</v>
      </c>
      <c r="AK13" s="4">
        <v>141</v>
      </c>
      <c r="AL13" s="4">
        <v>3.7</v>
      </c>
      <c r="AM13" s="4">
        <v>195</v>
      </c>
      <c r="AN13" s="4" t="s">
        <v>155</v>
      </c>
      <c r="AO13" s="4">
        <v>2</v>
      </c>
      <c r="AP13" s="5">
        <v>0.85613425925925923</v>
      </c>
      <c r="AQ13" s="4">
        <v>47.159275999999998</v>
      </c>
      <c r="AR13" s="4">
        <v>-88.489671000000001</v>
      </c>
      <c r="AS13" s="4">
        <v>315.8</v>
      </c>
      <c r="AT13" s="4">
        <v>7.6</v>
      </c>
      <c r="AU13" s="4">
        <v>12</v>
      </c>
      <c r="AV13" s="4">
        <v>9</v>
      </c>
      <c r="AW13" s="4" t="s">
        <v>197</v>
      </c>
      <c r="AX13" s="4">
        <v>1</v>
      </c>
      <c r="AY13" s="4">
        <v>1.6849000000000001</v>
      </c>
      <c r="AZ13" s="4">
        <v>1.9849000000000001</v>
      </c>
      <c r="BA13" s="4">
        <v>14.023</v>
      </c>
      <c r="BB13" s="4">
        <v>12.24</v>
      </c>
      <c r="BC13" s="4">
        <v>0.87</v>
      </c>
      <c r="BD13" s="4">
        <v>17.007000000000001</v>
      </c>
      <c r="BE13" s="4">
        <v>1376.241</v>
      </c>
      <c r="BF13" s="4">
        <v>424.63099999999997</v>
      </c>
      <c r="BG13" s="4">
        <v>0.16600000000000001</v>
      </c>
      <c r="BH13" s="4">
        <v>0</v>
      </c>
      <c r="BI13" s="4">
        <v>0.16600000000000001</v>
      </c>
      <c r="BJ13" s="4">
        <v>0.124</v>
      </c>
      <c r="BK13" s="4">
        <v>0</v>
      </c>
      <c r="BL13" s="4">
        <v>0.124</v>
      </c>
      <c r="BM13" s="4">
        <v>326.87639999999999</v>
      </c>
      <c r="BQ13" s="4">
        <v>1518.43</v>
      </c>
      <c r="BR13" s="4">
        <v>0.52698400000000001</v>
      </c>
      <c r="BS13" s="4">
        <v>-5</v>
      </c>
      <c r="BT13" s="4">
        <v>2.6269000000000001E-2</v>
      </c>
      <c r="BU13" s="4">
        <v>12.878171999999999</v>
      </c>
      <c r="BV13" s="4">
        <v>0.53062799999999999</v>
      </c>
      <c r="BW13" s="4">
        <f t="shared" si="9"/>
        <v>3.4024130423999996</v>
      </c>
      <c r="BY13" s="4">
        <f t="shared" si="10"/>
        <v>13062.196145540122</v>
      </c>
      <c r="BZ13" s="4">
        <f t="shared" si="11"/>
        <v>4030.2631671900835</v>
      </c>
      <c r="CA13" s="4">
        <f t="shared" si="12"/>
        <v>1.1769103827359999</v>
      </c>
      <c r="CB13" s="4">
        <f t="shared" si="13"/>
        <v>3102.4534599303693</v>
      </c>
    </row>
    <row r="14" spans="1:87" x14ac:dyDescent="0.25">
      <c r="A14" s="2">
        <v>42067</v>
      </c>
      <c r="B14" s="3">
        <v>2.194675925925926E-2</v>
      </c>
      <c r="C14" s="4">
        <v>7.492</v>
      </c>
      <c r="D14" s="4">
        <v>5.2398999999999996</v>
      </c>
      <c r="E14" s="4">
        <v>52398.751029999999</v>
      </c>
      <c r="F14" s="4">
        <v>51.8</v>
      </c>
      <c r="G14" s="4">
        <v>3.5</v>
      </c>
      <c r="H14" s="4">
        <v>46090.2</v>
      </c>
      <c r="J14" s="4">
        <v>9.7899999999999991</v>
      </c>
      <c r="K14" s="4">
        <v>0.83909999999999996</v>
      </c>
      <c r="L14" s="4">
        <v>6.2869999999999999</v>
      </c>
      <c r="M14" s="4">
        <v>4.3970000000000002</v>
      </c>
      <c r="N14" s="4">
        <v>43.451300000000003</v>
      </c>
      <c r="O14" s="4">
        <v>2.9443000000000001</v>
      </c>
      <c r="P14" s="4">
        <v>46.4</v>
      </c>
      <c r="Q14" s="4">
        <v>32.665100000000002</v>
      </c>
      <c r="R14" s="4">
        <v>2.2134</v>
      </c>
      <c r="S14" s="4">
        <v>34.9</v>
      </c>
      <c r="T14" s="4">
        <v>46090.2</v>
      </c>
      <c r="W14" s="4">
        <v>0</v>
      </c>
      <c r="X14" s="4">
        <v>8.2190999999999992</v>
      </c>
      <c r="Y14" s="4">
        <v>12.4</v>
      </c>
      <c r="Z14" s="4">
        <v>853</v>
      </c>
      <c r="AA14" s="4">
        <v>877</v>
      </c>
      <c r="AB14" s="4">
        <v>883</v>
      </c>
      <c r="AC14" s="4">
        <v>61</v>
      </c>
      <c r="AD14" s="4">
        <v>4.74</v>
      </c>
      <c r="AE14" s="4">
        <v>0.11</v>
      </c>
      <c r="AF14" s="4">
        <v>981</v>
      </c>
      <c r="AG14" s="4">
        <v>-16</v>
      </c>
      <c r="AH14" s="4">
        <v>2</v>
      </c>
      <c r="AI14" s="4">
        <v>8</v>
      </c>
      <c r="AJ14" s="4">
        <v>191</v>
      </c>
      <c r="AK14" s="4">
        <v>141</v>
      </c>
      <c r="AL14" s="4">
        <v>4.4000000000000004</v>
      </c>
      <c r="AM14" s="4">
        <v>195</v>
      </c>
      <c r="AN14" s="4" t="s">
        <v>155</v>
      </c>
      <c r="AO14" s="4">
        <v>1</v>
      </c>
      <c r="AP14" s="5">
        <v>0.85614583333333327</v>
      </c>
      <c r="AQ14" s="4">
        <v>47.159224000000002</v>
      </c>
      <c r="AR14" s="4">
        <v>-88.489547999999999</v>
      </c>
      <c r="AS14" s="4">
        <v>315.60000000000002</v>
      </c>
      <c r="AT14" s="4">
        <v>11.2</v>
      </c>
      <c r="AU14" s="4">
        <v>12</v>
      </c>
      <c r="AV14" s="4">
        <v>9</v>
      </c>
      <c r="AW14" s="4" t="s">
        <v>197</v>
      </c>
      <c r="AX14" s="4">
        <v>1.0849</v>
      </c>
      <c r="AY14" s="4">
        <v>1.1056999999999999</v>
      </c>
      <c r="AZ14" s="4">
        <v>2</v>
      </c>
      <c r="BA14" s="4">
        <v>14.023</v>
      </c>
      <c r="BB14" s="4">
        <v>10.99</v>
      </c>
      <c r="BC14" s="4">
        <v>0.78</v>
      </c>
      <c r="BD14" s="4">
        <v>19.169</v>
      </c>
      <c r="BE14" s="4">
        <v>1246.133</v>
      </c>
      <c r="BF14" s="4">
        <v>554.69299999999998</v>
      </c>
      <c r="BG14" s="4">
        <v>0.90200000000000002</v>
      </c>
      <c r="BH14" s="4">
        <v>6.0999999999999999E-2</v>
      </c>
      <c r="BI14" s="4">
        <v>0.96299999999999997</v>
      </c>
      <c r="BJ14" s="4">
        <v>0.67800000000000005</v>
      </c>
      <c r="BK14" s="4">
        <v>4.5999999999999999E-2</v>
      </c>
      <c r="BL14" s="4">
        <v>0.72399999999999998</v>
      </c>
      <c r="BM14" s="4">
        <v>302.09719999999999</v>
      </c>
      <c r="BQ14" s="4">
        <v>1184.5129999999999</v>
      </c>
      <c r="BR14" s="4">
        <v>0.68763099999999999</v>
      </c>
      <c r="BS14" s="4">
        <v>-5</v>
      </c>
      <c r="BT14" s="4">
        <v>2.6731999999999999E-2</v>
      </c>
      <c r="BU14" s="4">
        <v>16.803992000000001</v>
      </c>
      <c r="BV14" s="4">
        <v>0.53999200000000003</v>
      </c>
      <c r="BW14" s="4">
        <f t="shared" si="9"/>
        <v>4.4396146863999997</v>
      </c>
      <c r="BY14" s="4">
        <f t="shared" si="10"/>
        <v>15432.786605683832</v>
      </c>
      <c r="BZ14" s="4">
        <f t="shared" si="11"/>
        <v>6869.6188132940724</v>
      </c>
      <c r="CA14" s="4">
        <f t="shared" si="12"/>
        <v>8.396719546512001</v>
      </c>
      <c r="CB14" s="4">
        <f t="shared" si="13"/>
        <v>3741.3354929005086</v>
      </c>
    </row>
    <row r="15" spans="1:87" x14ac:dyDescent="0.25">
      <c r="A15" s="2">
        <v>42067</v>
      </c>
      <c r="B15" s="3">
        <v>2.1958333333333333E-2</v>
      </c>
      <c r="C15" s="4">
        <v>8.673</v>
      </c>
      <c r="D15" s="4">
        <v>5.2149000000000001</v>
      </c>
      <c r="E15" s="4">
        <v>52149.110379999998</v>
      </c>
      <c r="F15" s="4">
        <v>154.80000000000001</v>
      </c>
      <c r="G15" s="4">
        <v>3.7</v>
      </c>
      <c r="H15" s="4">
        <v>46103.8</v>
      </c>
      <c r="J15" s="4">
        <v>8.75</v>
      </c>
      <c r="K15" s="4">
        <v>0.83020000000000005</v>
      </c>
      <c r="L15" s="4">
        <v>7.1997999999999998</v>
      </c>
      <c r="M15" s="4">
        <v>4.3292000000000002</v>
      </c>
      <c r="N15" s="4">
        <v>128.4948</v>
      </c>
      <c r="O15" s="4">
        <v>3.0716000000000001</v>
      </c>
      <c r="P15" s="4">
        <v>131.6</v>
      </c>
      <c r="Q15" s="4">
        <v>96.597700000000003</v>
      </c>
      <c r="R15" s="4">
        <v>2.3090999999999999</v>
      </c>
      <c r="S15" s="4">
        <v>98.9</v>
      </c>
      <c r="T15" s="4">
        <v>46103.8</v>
      </c>
      <c r="W15" s="4">
        <v>0</v>
      </c>
      <c r="X15" s="4">
        <v>7.2672999999999996</v>
      </c>
      <c r="Y15" s="4">
        <v>12.4</v>
      </c>
      <c r="Z15" s="4">
        <v>853</v>
      </c>
      <c r="AA15" s="4">
        <v>876</v>
      </c>
      <c r="AB15" s="4">
        <v>883</v>
      </c>
      <c r="AC15" s="4">
        <v>61</v>
      </c>
      <c r="AD15" s="4">
        <v>4.74</v>
      </c>
      <c r="AE15" s="4">
        <v>0.11</v>
      </c>
      <c r="AF15" s="4">
        <v>981</v>
      </c>
      <c r="AG15" s="4">
        <v>-16</v>
      </c>
      <c r="AH15" s="4">
        <v>2</v>
      </c>
      <c r="AI15" s="4">
        <v>8</v>
      </c>
      <c r="AJ15" s="4">
        <v>190.7</v>
      </c>
      <c r="AK15" s="4">
        <v>140.69999999999999</v>
      </c>
      <c r="AL15" s="4">
        <v>4.2</v>
      </c>
      <c r="AM15" s="4">
        <v>195</v>
      </c>
      <c r="AN15" s="4" t="s">
        <v>155</v>
      </c>
      <c r="AO15" s="4">
        <v>1</v>
      </c>
      <c r="AP15" s="5">
        <v>0.85616898148148157</v>
      </c>
      <c r="AQ15" s="4">
        <v>47.159215000000003</v>
      </c>
      <c r="AR15" s="4">
        <v>-88.489528000000007</v>
      </c>
      <c r="AS15" s="4">
        <v>315.60000000000002</v>
      </c>
      <c r="AT15" s="4">
        <v>18.399999999999999</v>
      </c>
      <c r="AU15" s="4">
        <v>12</v>
      </c>
      <c r="AV15" s="4">
        <v>9</v>
      </c>
      <c r="AW15" s="4" t="s">
        <v>197</v>
      </c>
      <c r="AX15" s="4">
        <v>1.1000000000000001</v>
      </c>
      <c r="AY15" s="4">
        <v>1.0849</v>
      </c>
      <c r="AZ15" s="4">
        <v>2.0849000000000002</v>
      </c>
      <c r="BA15" s="4">
        <v>14.023</v>
      </c>
      <c r="BB15" s="4">
        <v>10.37</v>
      </c>
      <c r="BC15" s="4">
        <v>0.74</v>
      </c>
      <c r="BD15" s="4">
        <v>20.457999999999998</v>
      </c>
      <c r="BE15" s="4">
        <v>1352.029</v>
      </c>
      <c r="BF15" s="4">
        <v>517.43600000000004</v>
      </c>
      <c r="BG15" s="4">
        <v>2.5270000000000001</v>
      </c>
      <c r="BH15" s="4">
        <v>0.06</v>
      </c>
      <c r="BI15" s="4">
        <v>2.5870000000000002</v>
      </c>
      <c r="BJ15" s="4">
        <v>1.9</v>
      </c>
      <c r="BK15" s="4">
        <v>4.4999999999999998E-2</v>
      </c>
      <c r="BL15" s="4">
        <v>1.9450000000000001</v>
      </c>
      <c r="BM15" s="4">
        <v>286.3023</v>
      </c>
      <c r="BQ15" s="4">
        <v>992.29600000000005</v>
      </c>
      <c r="BR15" s="4">
        <v>0.72005799999999998</v>
      </c>
      <c r="BS15" s="4">
        <v>-5</v>
      </c>
      <c r="BT15" s="4">
        <v>2.3865999999999998E-2</v>
      </c>
      <c r="BU15" s="4">
        <v>17.596416000000001</v>
      </c>
      <c r="BV15" s="4">
        <v>0.48209600000000002</v>
      </c>
      <c r="BW15" s="4">
        <f t="shared" si="9"/>
        <v>4.6489731071999998</v>
      </c>
      <c r="BY15" s="4">
        <f t="shared" si="10"/>
        <v>17533.867304583171</v>
      </c>
      <c r="BZ15" s="4">
        <f t="shared" si="11"/>
        <v>6710.3990836101138</v>
      </c>
      <c r="CA15" s="4">
        <f t="shared" si="12"/>
        <v>24.640261324800001</v>
      </c>
      <c r="CB15" s="4">
        <f t="shared" si="13"/>
        <v>3712.9281525743618</v>
      </c>
    </row>
    <row r="16" spans="1:87" x14ac:dyDescent="0.25">
      <c r="A16" s="2">
        <v>42067</v>
      </c>
      <c r="B16" s="3">
        <v>2.1969907407407407E-2</v>
      </c>
      <c r="C16" s="4">
        <v>9.0429999999999993</v>
      </c>
      <c r="D16" s="4">
        <v>4.1227</v>
      </c>
      <c r="E16" s="4">
        <v>41226.540359999999</v>
      </c>
      <c r="F16" s="4">
        <v>203.5</v>
      </c>
      <c r="G16" s="4">
        <v>3.7</v>
      </c>
      <c r="H16" s="4">
        <v>46104.9</v>
      </c>
      <c r="J16" s="4">
        <v>8.11</v>
      </c>
      <c r="K16" s="4">
        <v>0.83779999999999999</v>
      </c>
      <c r="L16" s="4">
        <v>7.5766</v>
      </c>
      <c r="M16" s="4">
        <v>3.4540999999999999</v>
      </c>
      <c r="N16" s="4">
        <v>170.4965</v>
      </c>
      <c r="O16" s="4">
        <v>3.1</v>
      </c>
      <c r="P16" s="4">
        <v>173.6</v>
      </c>
      <c r="Q16" s="4">
        <v>128.17310000000001</v>
      </c>
      <c r="R16" s="4">
        <v>2.3304999999999998</v>
      </c>
      <c r="S16" s="4">
        <v>130.5</v>
      </c>
      <c r="T16" s="4">
        <v>46104.9</v>
      </c>
      <c r="W16" s="4">
        <v>0</v>
      </c>
      <c r="X16" s="4">
        <v>6.7911000000000001</v>
      </c>
      <c r="Y16" s="4">
        <v>12.4</v>
      </c>
      <c r="Z16" s="4">
        <v>853</v>
      </c>
      <c r="AA16" s="4">
        <v>876</v>
      </c>
      <c r="AB16" s="4">
        <v>882</v>
      </c>
      <c r="AC16" s="4">
        <v>61</v>
      </c>
      <c r="AD16" s="4">
        <v>4.74</v>
      </c>
      <c r="AE16" s="4">
        <v>0.11</v>
      </c>
      <c r="AF16" s="4">
        <v>981</v>
      </c>
      <c r="AG16" s="4">
        <v>-16</v>
      </c>
      <c r="AH16" s="4">
        <v>2.266</v>
      </c>
      <c r="AI16" s="4">
        <v>8</v>
      </c>
      <c r="AJ16" s="4">
        <v>190</v>
      </c>
      <c r="AK16" s="4">
        <v>139.69999999999999</v>
      </c>
      <c r="AL16" s="4">
        <v>3.8</v>
      </c>
      <c r="AM16" s="4">
        <v>195</v>
      </c>
      <c r="AN16" s="4" t="s">
        <v>155</v>
      </c>
      <c r="AO16" s="4">
        <v>1</v>
      </c>
      <c r="AP16" s="5">
        <v>0.85616898148148157</v>
      </c>
      <c r="AQ16" s="4">
        <v>47.159165999999999</v>
      </c>
      <c r="AR16" s="4">
        <v>-88.489412999999999</v>
      </c>
      <c r="AS16" s="4">
        <v>315.39999999999998</v>
      </c>
      <c r="AT16" s="4">
        <v>27.2</v>
      </c>
      <c r="AU16" s="4">
        <v>12</v>
      </c>
      <c r="AV16" s="4">
        <v>9</v>
      </c>
      <c r="AW16" s="4" t="s">
        <v>197</v>
      </c>
      <c r="AX16" s="4">
        <v>1.2698</v>
      </c>
      <c r="AY16" s="4">
        <v>1.0150999999999999</v>
      </c>
      <c r="AZ16" s="4">
        <v>2.1</v>
      </c>
      <c r="BA16" s="4">
        <v>14.023</v>
      </c>
      <c r="BB16" s="4">
        <v>10.9</v>
      </c>
      <c r="BC16" s="4">
        <v>0.78</v>
      </c>
      <c r="BD16" s="4">
        <v>19.353999999999999</v>
      </c>
      <c r="BE16" s="4">
        <v>1468.242</v>
      </c>
      <c r="BF16" s="4">
        <v>426.029</v>
      </c>
      <c r="BG16" s="4">
        <v>3.46</v>
      </c>
      <c r="BH16" s="4">
        <v>6.3E-2</v>
      </c>
      <c r="BI16" s="4">
        <v>3.5230000000000001</v>
      </c>
      <c r="BJ16" s="4">
        <v>2.601</v>
      </c>
      <c r="BK16" s="4">
        <v>4.7E-2</v>
      </c>
      <c r="BL16" s="4">
        <v>2.6480000000000001</v>
      </c>
      <c r="BM16" s="4">
        <v>295.45310000000001</v>
      </c>
      <c r="BQ16" s="4">
        <v>956.88900000000001</v>
      </c>
      <c r="BR16" s="4">
        <v>0.62213799999999997</v>
      </c>
      <c r="BS16" s="4">
        <v>-5</v>
      </c>
      <c r="BT16" s="4">
        <v>1.7468000000000001E-2</v>
      </c>
      <c r="BU16" s="4">
        <v>15.203497</v>
      </c>
      <c r="BV16" s="4">
        <v>0.352854</v>
      </c>
      <c r="BW16" s="4">
        <f t="shared" si="9"/>
        <v>4.0167639073999997</v>
      </c>
      <c r="BY16" s="4">
        <f t="shared" si="10"/>
        <v>16451.618264755936</v>
      </c>
      <c r="BZ16" s="4">
        <f t="shared" si="11"/>
        <v>4773.6452694553809</v>
      </c>
      <c r="CA16" s="4">
        <f t="shared" si="12"/>
        <v>29.144145928689003</v>
      </c>
      <c r="CB16" s="4">
        <f t="shared" si="13"/>
        <v>3310.5452754646462</v>
      </c>
    </row>
    <row r="17" spans="1:80" x14ac:dyDescent="0.25">
      <c r="A17" s="2">
        <v>42067</v>
      </c>
      <c r="B17" s="3">
        <v>2.198148148148148E-2</v>
      </c>
      <c r="C17" s="4">
        <v>8.7729999999999997</v>
      </c>
      <c r="D17" s="4">
        <v>4.7295999999999996</v>
      </c>
      <c r="E17" s="4">
        <v>47295.676350000002</v>
      </c>
      <c r="F17" s="4">
        <v>210.4</v>
      </c>
      <c r="G17" s="4">
        <v>3.6</v>
      </c>
      <c r="H17" s="4">
        <v>46101</v>
      </c>
      <c r="J17" s="4">
        <v>7.26</v>
      </c>
      <c r="K17" s="4">
        <v>0.83379999999999999</v>
      </c>
      <c r="L17" s="4">
        <v>7.3151999999999999</v>
      </c>
      <c r="M17" s="4">
        <v>3.9437000000000002</v>
      </c>
      <c r="N17" s="4">
        <v>175.46950000000001</v>
      </c>
      <c r="O17" s="4">
        <v>3.0394000000000001</v>
      </c>
      <c r="P17" s="4">
        <v>178.5</v>
      </c>
      <c r="Q17" s="4">
        <v>131.91159999999999</v>
      </c>
      <c r="R17" s="4">
        <v>2.2848999999999999</v>
      </c>
      <c r="S17" s="4">
        <v>134.19999999999999</v>
      </c>
      <c r="T17" s="4">
        <v>46101</v>
      </c>
      <c r="W17" s="4">
        <v>0</v>
      </c>
      <c r="X17" s="4">
        <v>6.0537999999999998</v>
      </c>
      <c r="Y17" s="4">
        <v>12.4</v>
      </c>
      <c r="Z17" s="4">
        <v>853</v>
      </c>
      <c r="AA17" s="4">
        <v>876</v>
      </c>
      <c r="AB17" s="4">
        <v>882</v>
      </c>
      <c r="AC17" s="4">
        <v>61</v>
      </c>
      <c r="AD17" s="4">
        <v>4.74</v>
      </c>
      <c r="AE17" s="4">
        <v>0.11</v>
      </c>
      <c r="AF17" s="4">
        <v>981</v>
      </c>
      <c r="AG17" s="4">
        <v>-16</v>
      </c>
      <c r="AH17" s="4">
        <v>2.734</v>
      </c>
      <c r="AI17" s="4">
        <v>8</v>
      </c>
      <c r="AJ17" s="4">
        <v>189.7</v>
      </c>
      <c r="AK17" s="4">
        <v>139.30000000000001</v>
      </c>
      <c r="AL17" s="4">
        <v>3</v>
      </c>
      <c r="AM17" s="4">
        <v>195</v>
      </c>
      <c r="AN17" s="4" t="s">
        <v>155</v>
      </c>
      <c r="AO17" s="4">
        <v>1</v>
      </c>
      <c r="AP17" s="5">
        <v>0.8561805555555555</v>
      </c>
      <c r="AQ17" s="4">
        <v>47.159089000000002</v>
      </c>
      <c r="AR17" s="4">
        <v>-88.489234999999994</v>
      </c>
      <c r="AS17" s="4">
        <v>315.10000000000002</v>
      </c>
      <c r="AT17" s="4">
        <v>33.299999999999997</v>
      </c>
      <c r="AU17" s="4">
        <v>12</v>
      </c>
      <c r="AV17" s="4">
        <v>9</v>
      </c>
      <c r="AW17" s="4" t="s">
        <v>197</v>
      </c>
      <c r="AX17" s="4">
        <v>1.3</v>
      </c>
      <c r="AY17" s="4">
        <v>1.0848150000000001</v>
      </c>
      <c r="AZ17" s="4">
        <v>2.1</v>
      </c>
      <c r="BA17" s="4">
        <v>14.023</v>
      </c>
      <c r="BB17" s="4">
        <v>10.64</v>
      </c>
      <c r="BC17" s="4">
        <v>0.76</v>
      </c>
      <c r="BD17" s="4">
        <v>19.928000000000001</v>
      </c>
      <c r="BE17" s="4">
        <v>1397.1849999999999</v>
      </c>
      <c r="BF17" s="4">
        <v>479.40499999999997</v>
      </c>
      <c r="BG17" s="4">
        <v>3.51</v>
      </c>
      <c r="BH17" s="4">
        <v>6.0999999999999999E-2</v>
      </c>
      <c r="BI17" s="4">
        <v>3.57</v>
      </c>
      <c r="BJ17" s="4">
        <v>2.6379999999999999</v>
      </c>
      <c r="BK17" s="4">
        <v>4.5999999999999999E-2</v>
      </c>
      <c r="BL17" s="4">
        <v>2.6840000000000002</v>
      </c>
      <c r="BM17" s="4">
        <v>291.17610000000002</v>
      </c>
      <c r="BQ17" s="4">
        <v>840.72</v>
      </c>
      <c r="BR17" s="4">
        <v>0.62311799999999995</v>
      </c>
      <c r="BS17" s="4">
        <v>-5</v>
      </c>
      <c r="BT17" s="4">
        <v>1.3339999999999999E-2</v>
      </c>
      <c r="BU17" s="4">
        <v>15.227446</v>
      </c>
      <c r="BV17" s="4">
        <v>0.26946799999999999</v>
      </c>
      <c r="BW17" s="4">
        <f t="shared" si="9"/>
        <v>4.0230912331999997</v>
      </c>
      <c r="BY17" s="4">
        <f t="shared" si="10"/>
        <v>15680.087085818868</v>
      </c>
      <c r="BZ17" s="4">
        <f t="shared" si="11"/>
        <v>5380.1838334773101</v>
      </c>
      <c r="CA17" s="4">
        <f t="shared" si="12"/>
        <v>29.605291877875999</v>
      </c>
      <c r="CB17" s="4">
        <f t="shared" si="13"/>
        <v>3267.760966020322</v>
      </c>
    </row>
    <row r="18" spans="1:80" x14ac:dyDescent="0.25">
      <c r="A18" s="2">
        <v>42067</v>
      </c>
      <c r="B18" s="3">
        <v>2.1993055555555557E-2</v>
      </c>
      <c r="C18" s="4">
        <v>8.5280000000000005</v>
      </c>
      <c r="D18" s="4">
        <v>5.2179000000000002</v>
      </c>
      <c r="E18" s="4">
        <v>52178.707820000003</v>
      </c>
      <c r="F18" s="4">
        <v>166.9</v>
      </c>
      <c r="G18" s="4">
        <v>2.4</v>
      </c>
      <c r="H18" s="4">
        <v>46102.5</v>
      </c>
      <c r="J18" s="4">
        <v>6.14</v>
      </c>
      <c r="K18" s="4">
        <v>0.83089999999999997</v>
      </c>
      <c r="L18" s="4">
        <v>7.0852000000000004</v>
      </c>
      <c r="M18" s="4">
        <v>4.3353999999999999</v>
      </c>
      <c r="N18" s="4">
        <v>138.6788</v>
      </c>
      <c r="O18" s="4">
        <v>1.9862</v>
      </c>
      <c r="P18" s="4">
        <v>140.69999999999999</v>
      </c>
      <c r="Q18" s="4">
        <v>104.25369999999999</v>
      </c>
      <c r="R18" s="4">
        <v>1.4931000000000001</v>
      </c>
      <c r="S18" s="4">
        <v>105.7</v>
      </c>
      <c r="T18" s="4">
        <v>46102.541899999997</v>
      </c>
      <c r="W18" s="4">
        <v>0</v>
      </c>
      <c r="X18" s="4">
        <v>5.1025999999999998</v>
      </c>
      <c r="Y18" s="4">
        <v>12.1</v>
      </c>
      <c r="Z18" s="4">
        <v>855</v>
      </c>
      <c r="AA18" s="4">
        <v>878</v>
      </c>
      <c r="AB18" s="4">
        <v>885</v>
      </c>
      <c r="AC18" s="4">
        <v>61</v>
      </c>
      <c r="AD18" s="4">
        <v>4.74</v>
      </c>
      <c r="AE18" s="4">
        <v>0.11</v>
      </c>
      <c r="AF18" s="4">
        <v>981</v>
      </c>
      <c r="AG18" s="4">
        <v>-16</v>
      </c>
      <c r="AH18" s="4">
        <v>2</v>
      </c>
      <c r="AI18" s="4">
        <v>8</v>
      </c>
      <c r="AJ18" s="4">
        <v>189</v>
      </c>
      <c r="AK18" s="4">
        <v>140</v>
      </c>
      <c r="AL18" s="4">
        <v>2.7</v>
      </c>
      <c r="AM18" s="4">
        <v>195</v>
      </c>
      <c r="AN18" s="4" t="s">
        <v>155</v>
      </c>
      <c r="AO18" s="4">
        <v>1</v>
      </c>
      <c r="AP18" s="5">
        <v>0.85619212962962965</v>
      </c>
      <c r="AQ18" s="4">
        <v>47.159008999999998</v>
      </c>
      <c r="AR18" s="4">
        <v>-88.489034000000004</v>
      </c>
      <c r="AS18" s="4">
        <v>315.10000000000002</v>
      </c>
      <c r="AT18" s="4">
        <v>36.200000000000003</v>
      </c>
      <c r="AU18" s="4">
        <v>12</v>
      </c>
      <c r="AV18" s="4">
        <v>9</v>
      </c>
      <c r="AW18" s="4" t="s">
        <v>197</v>
      </c>
      <c r="AX18" s="4">
        <v>1.3</v>
      </c>
      <c r="AY18" s="4">
        <v>1.1000000000000001</v>
      </c>
      <c r="AZ18" s="4">
        <v>2.1</v>
      </c>
      <c r="BA18" s="4">
        <v>14.023</v>
      </c>
      <c r="BB18" s="4">
        <v>10.44</v>
      </c>
      <c r="BC18" s="4">
        <v>0.74</v>
      </c>
      <c r="BD18" s="4">
        <v>20.356000000000002</v>
      </c>
      <c r="BE18" s="4">
        <v>1339.5530000000001</v>
      </c>
      <c r="BF18" s="4">
        <v>521.68399999999997</v>
      </c>
      <c r="BG18" s="4">
        <v>2.746</v>
      </c>
      <c r="BH18" s="4">
        <v>3.9E-2</v>
      </c>
      <c r="BI18" s="4">
        <v>2.7850000000000001</v>
      </c>
      <c r="BJ18" s="4">
        <v>2.0640000000000001</v>
      </c>
      <c r="BK18" s="4">
        <v>0.03</v>
      </c>
      <c r="BL18" s="4">
        <v>2.0939999999999999</v>
      </c>
      <c r="BM18" s="4">
        <v>288.23739999999998</v>
      </c>
      <c r="BQ18" s="4">
        <v>701.447</v>
      </c>
      <c r="BR18" s="4">
        <v>0.67080600000000001</v>
      </c>
      <c r="BS18" s="4">
        <v>-5</v>
      </c>
      <c r="BT18" s="4">
        <v>4.9280000000000001E-3</v>
      </c>
      <c r="BU18" s="4">
        <v>16.392813</v>
      </c>
      <c r="BV18" s="4">
        <v>9.9556000000000006E-2</v>
      </c>
      <c r="BW18" s="4">
        <f t="shared" si="9"/>
        <v>4.3309811945999996</v>
      </c>
      <c r="BY18" s="4">
        <f t="shared" si="10"/>
        <v>16183.813830618094</v>
      </c>
      <c r="BZ18" s="4">
        <f t="shared" si="11"/>
        <v>6302.726905476803</v>
      </c>
      <c r="CA18" s="4">
        <f t="shared" si="12"/>
        <v>24.936222565584004</v>
      </c>
      <c r="CB18" s="4">
        <f t="shared" si="13"/>
        <v>3482.3410649831694</v>
      </c>
    </row>
    <row r="19" spans="1:80" x14ac:dyDescent="0.25">
      <c r="A19" s="2">
        <v>42067</v>
      </c>
      <c r="B19" s="3">
        <v>2.2004629629629627E-2</v>
      </c>
      <c r="C19" s="4">
        <v>8.6140000000000008</v>
      </c>
      <c r="D19" s="4">
        <v>5.0505000000000004</v>
      </c>
      <c r="E19" s="4">
        <v>50505.219259999998</v>
      </c>
      <c r="F19" s="4">
        <v>162.1</v>
      </c>
      <c r="G19" s="4">
        <v>2.2000000000000002</v>
      </c>
      <c r="H19" s="4">
        <v>46102.5</v>
      </c>
      <c r="J19" s="4">
        <v>5.28</v>
      </c>
      <c r="K19" s="4">
        <v>0.83189999999999997</v>
      </c>
      <c r="L19" s="4">
        <v>7.1661000000000001</v>
      </c>
      <c r="M19" s="4">
        <v>4.2013999999999996</v>
      </c>
      <c r="N19" s="4">
        <v>134.8458</v>
      </c>
      <c r="O19" s="4">
        <v>1.8301000000000001</v>
      </c>
      <c r="P19" s="4">
        <v>136.69999999999999</v>
      </c>
      <c r="Q19" s="4">
        <v>101.37220000000001</v>
      </c>
      <c r="R19" s="4">
        <v>1.3757999999999999</v>
      </c>
      <c r="S19" s="4">
        <v>102.7</v>
      </c>
      <c r="T19" s="4">
        <v>46102.5</v>
      </c>
      <c r="W19" s="4">
        <v>0</v>
      </c>
      <c r="X19" s="4">
        <v>4.3935000000000004</v>
      </c>
      <c r="Y19" s="4">
        <v>12.1</v>
      </c>
      <c r="Z19" s="4">
        <v>855</v>
      </c>
      <c r="AA19" s="4">
        <v>879</v>
      </c>
      <c r="AB19" s="4">
        <v>886</v>
      </c>
      <c r="AC19" s="4">
        <v>61</v>
      </c>
      <c r="AD19" s="4">
        <v>4.74</v>
      </c>
      <c r="AE19" s="4">
        <v>0.11</v>
      </c>
      <c r="AF19" s="4">
        <v>981</v>
      </c>
      <c r="AG19" s="4">
        <v>-16</v>
      </c>
      <c r="AH19" s="4">
        <v>2</v>
      </c>
      <c r="AI19" s="4">
        <v>8</v>
      </c>
      <c r="AJ19" s="4">
        <v>189</v>
      </c>
      <c r="AK19" s="4">
        <v>140</v>
      </c>
      <c r="AL19" s="4">
        <v>2.8</v>
      </c>
      <c r="AM19" s="4">
        <v>195</v>
      </c>
      <c r="AN19" s="4" t="s">
        <v>155</v>
      </c>
      <c r="AO19" s="4">
        <v>1</v>
      </c>
      <c r="AP19" s="5">
        <v>0.85620370370370369</v>
      </c>
      <c r="AQ19" s="4">
        <v>47.158954999999999</v>
      </c>
      <c r="AR19" s="4">
        <v>-88.488816</v>
      </c>
      <c r="AS19" s="4">
        <v>314.89999999999998</v>
      </c>
      <c r="AT19" s="4">
        <v>39.9</v>
      </c>
      <c r="AU19" s="4">
        <v>12</v>
      </c>
      <c r="AV19" s="4">
        <v>9</v>
      </c>
      <c r="AW19" s="4" t="s">
        <v>197</v>
      </c>
      <c r="AX19" s="4">
        <v>1.5547</v>
      </c>
      <c r="AY19" s="4">
        <v>1.2698</v>
      </c>
      <c r="AZ19" s="4">
        <v>2.4396</v>
      </c>
      <c r="BA19" s="4">
        <v>14.023</v>
      </c>
      <c r="BB19" s="4">
        <v>10.51</v>
      </c>
      <c r="BC19" s="4">
        <v>0.75</v>
      </c>
      <c r="BD19" s="4">
        <v>20.210999999999999</v>
      </c>
      <c r="BE19" s="4">
        <v>1359.3579999999999</v>
      </c>
      <c r="BF19" s="4">
        <v>507.24700000000001</v>
      </c>
      <c r="BG19" s="4">
        <v>2.6789999999999998</v>
      </c>
      <c r="BH19" s="4">
        <v>3.5999999999999997E-2</v>
      </c>
      <c r="BI19" s="4">
        <v>2.7149999999999999</v>
      </c>
      <c r="BJ19" s="4">
        <v>2.0139999999999998</v>
      </c>
      <c r="BK19" s="4">
        <v>2.7E-2</v>
      </c>
      <c r="BL19" s="4">
        <v>2.0409999999999999</v>
      </c>
      <c r="BM19" s="4">
        <v>289.19880000000001</v>
      </c>
      <c r="BQ19" s="4">
        <v>605.98800000000006</v>
      </c>
      <c r="BR19" s="4">
        <v>0.76672700000000005</v>
      </c>
      <c r="BS19" s="4">
        <v>-5</v>
      </c>
      <c r="BT19" s="4">
        <v>2.545E-3</v>
      </c>
      <c r="BU19" s="4">
        <v>18.736896999999999</v>
      </c>
      <c r="BV19" s="4">
        <v>5.1417999999999998E-2</v>
      </c>
      <c r="BW19" s="4">
        <f t="shared" si="9"/>
        <v>4.9502881874</v>
      </c>
      <c r="BY19" s="4">
        <f t="shared" si="10"/>
        <v>18771.501163276858</v>
      </c>
      <c r="BZ19" s="4">
        <f t="shared" si="11"/>
        <v>7004.6210421159831</v>
      </c>
      <c r="CA19" s="4">
        <f t="shared" si="12"/>
        <v>27.811513481245996</v>
      </c>
      <c r="CB19" s="4">
        <f t="shared" si="13"/>
        <v>3993.5731504270934</v>
      </c>
    </row>
    <row r="20" spans="1:80" x14ac:dyDescent="0.25">
      <c r="A20" s="2">
        <v>42067</v>
      </c>
      <c r="B20" s="3">
        <v>2.2016203703703704E-2</v>
      </c>
      <c r="C20" s="4">
        <v>9.3339999999999996</v>
      </c>
      <c r="D20" s="4">
        <v>4.0425000000000004</v>
      </c>
      <c r="E20" s="4">
        <v>40424.626250000001</v>
      </c>
      <c r="F20" s="4">
        <v>150.5</v>
      </c>
      <c r="G20" s="4">
        <v>2</v>
      </c>
      <c r="H20" s="4">
        <v>46102.1</v>
      </c>
      <c r="J20" s="4">
        <v>4.84</v>
      </c>
      <c r="K20" s="4">
        <v>0.83630000000000004</v>
      </c>
      <c r="L20" s="4">
        <v>7.8056999999999999</v>
      </c>
      <c r="M20" s="4">
        <v>3.3807</v>
      </c>
      <c r="N20" s="4">
        <v>125.8826</v>
      </c>
      <c r="O20" s="4">
        <v>1.7108000000000001</v>
      </c>
      <c r="P20" s="4">
        <v>127.6</v>
      </c>
      <c r="Q20" s="4">
        <v>94.633899999999997</v>
      </c>
      <c r="R20" s="4">
        <v>1.2861</v>
      </c>
      <c r="S20" s="4">
        <v>95.9</v>
      </c>
      <c r="T20" s="4">
        <v>46102.1</v>
      </c>
      <c r="W20" s="4">
        <v>0</v>
      </c>
      <c r="X20" s="4">
        <v>4.0439999999999996</v>
      </c>
      <c r="Y20" s="4">
        <v>12.2</v>
      </c>
      <c r="Z20" s="4">
        <v>854</v>
      </c>
      <c r="AA20" s="4">
        <v>879</v>
      </c>
      <c r="AB20" s="4">
        <v>886</v>
      </c>
      <c r="AC20" s="4">
        <v>61</v>
      </c>
      <c r="AD20" s="4">
        <v>4.74</v>
      </c>
      <c r="AE20" s="4">
        <v>0.11</v>
      </c>
      <c r="AF20" s="4">
        <v>981</v>
      </c>
      <c r="AG20" s="4">
        <v>-16</v>
      </c>
      <c r="AH20" s="4">
        <v>2</v>
      </c>
      <c r="AI20" s="4">
        <v>8</v>
      </c>
      <c r="AJ20" s="4">
        <v>189</v>
      </c>
      <c r="AK20" s="4">
        <v>140</v>
      </c>
      <c r="AL20" s="4">
        <v>3.6</v>
      </c>
      <c r="AM20" s="4">
        <v>195</v>
      </c>
      <c r="AN20" s="4" t="s">
        <v>155</v>
      </c>
      <c r="AO20" s="4">
        <v>1</v>
      </c>
      <c r="AP20" s="5">
        <v>0.85621527777777784</v>
      </c>
      <c r="AQ20" s="4">
        <v>47.158914000000003</v>
      </c>
      <c r="AR20" s="4">
        <v>-88.488586999999995</v>
      </c>
      <c r="AS20" s="4">
        <v>314.7</v>
      </c>
      <c r="AT20" s="4">
        <v>43.8</v>
      </c>
      <c r="AU20" s="4">
        <v>12</v>
      </c>
      <c r="AV20" s="4">
        <v>9</v>
      </c>
      <c r="AW20" s="4" t="s">
        <v>197</v>
      </c>
      <c r="AX20" s="4">
        <v>1.6</v>
      </c>
      <c r="AY20" s="4">
        <v>1.3849</v>
      </c>
      <c r="AZ20" s="4">
        <v>2.5</v>
      </c>
      <c r="BA20" s="4">
        <v>14.023</v>
      </c>
      <c r="BB20" s="4">
        <v>10.8</v>
      </c>
      <c r="BC20" s="4">
        <v>0.77</v>
      </c>
      <c r="BD20" s="4">
        <v>19.573</v>
      </c>
      <c r="BE20" s="4">
        <v>1497.72</v>
      </c>
      <c r="BF20" s="4">
        <v>412.863</v>
      </c>
      <c r="BG20" s="4">
        <v>2.5289999999999999</v>
      </c>
      <c r="BH20" s="4">
        <v>3.4000000000000002E-2</v>
      </c>
      <c r="BI20" s="4">
        <v>2.5640000000000001</v>
      </c>
      <c r="BJ20" s="4">
        <v>1.9019999999999999</v>
      </c>
      <c r="BK20" s="4">
        <v>2.5999999999999999E-2</v>
      </c>
      <c r="BL20" s="4">
        <v>1.927</v>
      </c>
      <c r="BM20" s="4">
        <v>292.52179999999998</v>
      </c>
      <c r="BQ20" s="4">
        <v>564.18600000000004</v>
      </c>
      <c r="BR20" s="4">
        <v>0.762096</v>
      </c>
      <c r="BS20" s="4">
        <v>-5</v>
      </c>
      <c r="BT20" s="4">
        <v>1.8240000000000001E-3</v>
      </c>
      <c r="BU20" s="4">
        <v>18.623721</v>
      </c>
      <c r="BV20" s="4">
        <v>3.6845000000000003E-2</v>
      </c>
      <c r="BW20" s="4">
        <f t="shared" si="9"/>
        <v>4.9203870882</v>
      </c>
      <c r="BY20" s="4">
        <f t="shared" si="10"/>
        <v>20557.229009680439</v>
      </c>
      <c r="BZ20" s="4">
        <f t="shared" si="11"/>
        <v>5666.8264032153511</v>
      </c>
      <c r="CA20" s="4">
        <f t="shared" si="12"/>
        <v>26.106247881053999</v>
      </c>
      <c r="CB20" s="4">
        <f t="shared" si="13"/>
        <v>4015.061315148318</v>
      </c>
    </row>
    <row r="21" spans="1:80" x14ac:dyDescent="0.25">
      <c r="A21" s="2">
        <v>42067</v>
      </c>
      <c r="B21" s="3">
        <v>2.2027777777777775E-2</v>
      </c>
      <c r="C21" s="4">
        <v>9.7690000000000001</v>
      </c>
      <c r="D21" s="4">
        <v>2.3530000000000002</v>
      </c>
      <c r="E21" s="4">
        <v>23529.513599999998</v>
      </c>
      <c r="F21" s="4">
        <v>147.5</v>
      </c>
      <c r="G21" s="4">
        <v>-2.9</v>
      </c>
      <c r="H21" s="4">
        <v>46102</v>
      </c>
      <c r="J21" s="4">
        <v>4.4800000000000004</v>
      </c>
      <c r="K21" s="4">
        <v>0.84899999999999998</v>
      </c>
      <c r="L21" s="4">
        <v>8.2936999999999994</v>
      </c>
      <c r="M21" s="4">
        <v>1.9977</v>
      </c>
      <c r="N21" s="4">
        <v>125.2277</v>
      </c>
      <c r="O21" s="4">
        <v>0</v>
      </c>
      <c r="P21" s="4">
        <v>125.2</v>
      </c>
      <c r="Q21" s="4">
        <v>94.1417</v>
      </c>
      <c r="R21" s="4">
        <v>0</v>
      </c>
      <c r="S21" s="4">
        <v>94.1</v>
      </c>
      <c r="T21" s="4">
        <v>46101.989800000003</v>
      </c>
      <c r="W21" s="4">
        <v>0</v>
      </c>
      <c r="X21" s="4">
        <v>3.8077000000000001</v>
      </c>
      <c r="Y21" s="4">
        <v>12.1</v>
      </c>
      <c r="Z21" s="4">
        <v>855</v>
      </c>
      <c r="AA21" s="4">
        <v>880</v>
      </c>
      <c r="AB21" s="4">
        <v>887</v>
      </c>
      <c r="AC21" s="4">
        <v>61</v>
      </c>
      <c r="AD21" s="4">
        <v>4.74</v>
      </c>
      <c r="AE21" s="4">
        <v>0.11</v>
      </c>
      <c r="AF21" s="4">
        <v>981</v>
      </c>
      <c r="AG21" s="4">
        <v>-16</v>
      </c>
      <c r="AH21" s="4">
        <v>2</v>
      </c>
      <c r="AI21" s="4">
        <v>8</v>
      </c>
      <c r="AJ21" s="4">
        <v>188.7</v>
      </c>
      <c r="AK21" s="4">
        <v>140</v>
      </c>
      <c r="AL21" s="4">
        <v>3.6</v>
      </c>
      <c r="AM21" s="4">
        <v>195</v>
      </c>
      <c r="AN21" s="4" t="s">
        <v>155</v>
      </c>
      <c r="AO21" s="4">
        <v>1</v>
      </c>
      <c r="AP21" s="5">
        <v>0.85622685185185177</v>
      </c>
      <c r="AQ21" s="4">
        <v>47.158897000000003</v>
      </c>
      <c r="AR21" s="4">
        <v>-88.488330000000005</v>
      </c>
      <c r="AS21" s="4">
        <v>314.8</v>
      </c>
      <c r="AT21" s="4">
        <v>46.4</v>
      </c>
      <c r="AU21" s="4">
        <v>12</v>
      </c>
      <c r="AV21" s="4">
        <v>9</v>
      </c>
      <c r="AW21" s="4" t="s">
        <v>197</v>
      </c>
      <c r="AX21" s="4">
        <v>1.0057</v>
      </c>
      <c r="AY21" s="4">
        <v>1.4849000000000001</v>
      </c>
      <c r="AZ21" s="4">
        <v>1.9056999999999999</v>
      </c>
      <c r="BA21" s="4">
        <v>14.023</v>
      </c>
      <c r="BB21" s="4">
        <v>11.76</v>
      </c>
      <c r="BC21" s="4">
        <v>0.84</v>
      </c>
      <c r="BD21" s="4">
        <v>17.785</v>
      </c>
      <c r="BE21" s="4">
        <v>1687.2239999999999</v>
      </c>
      <c r="BF21" s="4">
        <v>258.65600000000001</v>
      </c>
      <c r="BG21" s="4">
        <v>2.6680000000000001</v>
      </c>
      <c r="BH21" s="4">
        <v>0</v>
      </c>
      <c r="BI21" s="4">
        <v>2.6680000000000001</v>
      </c>
      <c r="BJ21" s="4">
        <v>2.0059999999999998</v>
      </c>
      <c r="BK21" s="4">
        <v>0</v>
      </c>
      <c r="BL21" s="4">
        <v>2.0059999999999998</v>
      </c>
      <c r="BM21" s="4">
        <v>310.1447</v>
      </c>
      <c r="BQ21" s="4">
        <v>563.23</v>
      </c>
      <c r="BR21" s="4">
        <v>0.61469499999999999</v>
      </c>
      <c r="BS21" s="4">
        <v>-5</v>
      </c>
      <c r="BT21" s="4">
        <v>-4.8139999999999997E-3</v>
      </c>
      <c r="BU21" s="4">
        <v>15.021599999999999</v>
      </c>
      <c r="BV21" s="4">
        <v>-9.7250000000000003E-2</v>
      </c>
      <c r="BW21" s="4">
        <f t="shared" si="9"/>
        <v>3.9687067199999997</v>
      </c>
      <c r="BY21" s="4">
        <f t="shared" si="10"/>
        <v>18679.120576300797</v>
      </c>
      <c r="BZ21" s="4">
        <f t="shared" si="11"/>
        <v>2863.5596765952</v>
      </c>
      <c r="CA21" s="4">
        <f t="shared" si="12"/>
        <v>22.208263915199996</v>
      </c>
      <c r="CB21" s="4">
        <f t="shared" si="13"/>
        <v>3433.58691400824</v>
      </c>
    </row>
    <row r="22" spans="1:80" x14ac:dyDescent="0.25">
      <c r="A22" s="2">
        <v>42067</v>
      </c>
      <c r="B22" s="3">
        <v>2.2039351851851852E-2</v>
      </c>
      <c r="C22" s="4">
        <v>9.8569999999999993</v>
      </c>
      <c r="D22" s="4">
        <v>1.6291</v>
      </c>
      <c r="E22" s="4">
        <v>16291.261339999999</v>
      </c>
      <c r="F22" s="4">
        <v>158.5</v>
      </c>
      <c r="G22" s="4">
        <v>-3</v>
      </c>
      <c r="H22" s="4">
        <v>46092.9</v>
      </c>
      <c r="J22" s="4">
        <v>4.3</v>
      </c>
      <c r="K22" s="4">
        <v>0.8548</v>
      </c>
      <c r="L22" s="4">
        <v>8.4262999999999995</v>
      </c>
      <c r="M22" s="4">
        <v>1.3926000000000001</v>
      </c>
      <c r="N22" s="4">
        <v>135.5282</v>
      </c>
      <c r="O22" s="4">
        <v>0</v>
      </c>
      <c r="P22" s="4">
        <v>135.5</v>
      </c>
      <c r="Q22" s="4">
        <v>101.8852</v>
      </c>
      <c r="R22" s="4">
        <v>0</v>
      </c>
      <c r="S22" s="4">
        <v>101.9</v>
      </c>
      <c r="T22" s="4">
        <v>46092.9</v>
      </c>
      <c r="W22" s="4">
        <v>0</v>
      </c>
      <c r="X22" s="4">
        <v>3.6758000000000002</v>
      </c>
      <c r="Y22" s="4">
        <v>12.1</v>
      </c>
      <c r="Z22" s="4">
        <v>855</v>
      </c>
      <c r="AA22" s="4">
        <v>879</v>
      </c>
      <c r="AB22" s="4">
        <v>886</v>
      </c>
      <c r="AC22" s="4">
        <v>61</v>
      </c>
      <c r="AD22" s="4">
        <v>4.74</v>
      </c>
      <c r="AE22" s="4">
        <v>0.11</v>
      </c>
      <c r="AF22" s="4">
        <v>981</v>
      </c>
      <c r="AG22" s="4">
        <v>-16</v>
      </c>
      <c r="AH22" s="4">
        <v>2</v>
      </c>
      <c r="AI22" s="4">
        <v>8</v>
      </c>
      <c r="AJ22" s="4">
        <v>188.3</v>
      </c>
      <c r="AK22" s="4">
        <v>140</v>
      </c>
      <c r="AL22" s="4">
        <v>2.6</v>
      </c>
      <c r="AM22" s="4">
        <v>195</v>
      </c>
      <c r="AN22" s="4" t="s">
        <v>155</v>
      </c>
      <c r="AO22" s="4">
        <v>1</v>
      </c>
      <c r="AP22" s="5">
        <v>0.85623842592592592</v>
      </c>
      <c r="AQ22" s="4">
        <v>47.158898999999998</v>
      </c>
      <c r="AR22" s="4">
        <v>-88.487772000000007</v>
      </c>
      <c r="AS22" s="4">
        <v>314.2</v>
      </c>
      <c r="AT22" s="4">
        <v>49.7</v>
      </c>
      <c r="AU22" s="4">
        <v>12</v>
      </c>
      <c r="AV22" s="4">
        <v>9</v>
      </c>
      <c r="AW22" s="4" t="s">
        <v>197</v>
      </c>
      <c r="AX22" s="4">
        <v>1.1547000000000001</v>
      </c>
      <c r="AY22" s="4">
        <v>1.5849</v>
      </c>
      <c r="AZ22" s="4">
        <v>2.0547</v>
      </c>
      <c r="BA22" s="4">
        <v>14.023</v>
      </c>
      <c r="BB22" s="4">
        <v>12.28</v>
      </c>
      <c r="BC22" s="4">
        <v>0.88</v>
      </c>
      <c r="BD22" s="4">
        <v>16.981999999999999</v>
      </c>
      <c r="BE22" s="4">
        <v>1770.6010000000001</v>
      </c>
      <c r="BF22" s="4">
        <v>186.25200000000001</v>
      </c>
      <c r="BG22" s="4">
        <v>2.9820000000000002</v>
      </c>
      <c r="BH22" s="4">
        <v>0</v>
      </c>
      <c r="BI22" s="4">
        <v>2.9820000000000002</v>
      </c>
      <c r="BJ22" s="4">
        <v>2.242</v>
      </c>
      <c r="BK22" s="4">
        <v>0</v>
      </c>
      <c r="BL22" s="4">
        <v>2.242</v>
      </c>
      <c r="BM22" s="4">
        <v>320.28789999999998</v>
      </c>
      <c r="BQ22" s="4">
        <v>561.61099999999999</v>
      </c>
      <c r="BR22" s="4">
        <v>0.44028</v>
      </c>
      <c r="BS22" s="4">
        <v>-5</v>
      </c>
      <c r="BT22" s="4">
        <v>-8.3499999999999998E-3</v>
      </c>
      <c r="BU22" s="4">
        <v>10.759342999999999</v>
      </c>
      <c r="BV22" s="4">
        <v>-0.16866999999999999</v>
      </c>
      <c r="BW22" s="4">
        <f t="shared" si="9"/>
        <v>2.8426184205999996</v>
      </c>
      <c r="BY22" s="4">
        <f t="shared" si="10"/>
        <v>14040.221061180391</v>
      </c>
      <c r="BZ22" s="4">
        <f t="shared" si="11"/>
        <v>1476.910525345332</v>
      </c>
      <c r="CA22" s="4">
        <f t="shared" si="12"/>
        <v>17.778243443421999</v>
      </c>
      <c r="CB22" s="4">
        <f t="shared" si="13"/>
        <v>2539.7663952642288</v>
      </c>
    </row>
    <row r="23" spans="1:80" x14ac:dyDescent="0.25">
      <c r="A23" s="2">
        <v>42067</v>
      </c>
      <c r="B23" s="3">
        <v>2.2050925925925929E-2</v>
      </c>
      <c r="C23" s="4">
        <v>9.81</v>
      </c>
      <c r="D23" s="4">
        <v>1.7537</v>
      </c>
      <c r="E23" s="4">
        <v>17537.271980000001</v>
      </c>
      <c r="F23" s="4">
        <v>178</v>
      </c>
      <c r="G23" s="4">
        <v>-3</v>
      </c>
      <c r="H23" s="4">
        <v>46089.599999999999</v>
      </c>
      <c r="J23" s="4">
        <v>4.3</v>
      </c>
      <c r="K23" s="4">
        <v>0.85389999999999999</v>
      </c>
      <c r="L23" s="4">
        <v>8.3765999999999998</v>
      </c>
      <c r="M23" s="4">
        <v>1.4975000000000001</v>
      </c>
      <c r="N23" s="4">
        <v>152.01820000000001</v>
      </c>
      <c r="O23" s="4">
        <v>0</v>
      </c>
      <c r="P23" s="4">
        <v>152</v>
      </c>
      <c r="Q23" s="4">
        <v>114.2817</v>
      </c>
      <c r="R23" s="4">
        <v>0</v>
      </c>
      <c r="S23" s="4">
        <v>114.3</v>
      </c>
      <c r="T23" s="4">
        <v>46089.599999999999</v>
      </c>
      <c r="W23" s="4">
        <v>0</v>
      </c>
      <c r="X23" s="4">
        <v>3.6717</v>
      </c>
      <c r="Y23" s="4">
        <v>12</v>
      </c>
      <c r="Z23" s="4">
        <v>856</v>
      </c>
      <c r="AA23" s="4">
        <v>880</v>
      </c>
      <c r="AB23" s="4">
        <v>885</v>
      </c>
      <c r="AC23" s="4">
        <v>61</v>
      </c>
      <c r="AD23" s="4">
        <v>4.74</v>
      </c>
      <c r="AE23" s="4">
        <v>0.11</v>
      </c>
      <c r="AF23" s="4">
        <v>981</v>
      </c>
      <c r="AG23" s="4">
        <v>-16</v>
      </c>
      <c r="AH23" s="4">
        <v>2</v>
      </c>
      <c r="AI23" s="4">
        <v>8</v>
      </c>
      <c r="AJ23" s="4">
        <v>189</v>
      </c>
      <c r="AK23" s="4">
        <v>140</v>
      </c>
      <c r="AL23" s="4">
        <v>1.9</v>
      </c>
      <c r="AM23" s="4">
        <v>195</v>
      </c>
      <c r="AN23" s="4" t="s">
        <v>155</v>
      </c>
      <c r="AO23" s="4">
        <v>1</v>
      </c>
      <c r="AP23" s="5">
        <v>0.85626157407407411</v>
      </c>
      <c r="AQ23" s="4">
        <v>47.158900000000003</v>
      </c>
      <c r="AR23" s="4">
        <v>-88.487679999999997</v>
      </c>
      <c r="AS23" s="4">
        <v>314.10000000000002</v>
      </c>
      <c r="AT23" s="4">
        <v>50.2</v>
      </c>
      <c r="AU23" s="4">
        <v>12</v>
      </c>
      <c r="AV23" s="4">
        <v>9</v>
      </c>
      <c r="AW23" s="4" t="s">
        <v>197</v>
      </c>
      <c r="AX23" s="4">
        <v>1.3697999999999999</v>
      </c>
      <c r="AY23" s="4">
        <v>1.0906</v>
      </c>
      <c r="AZ23" s="4">
        <v>2.1848999999999998</v>
      </c>
      <c r="BA23" s="4">
        <v>14.023</v>
      </c>
      <c r="BB23" s="4">
        <v>12.21</v>
      </c>
      <c r="BC23" s="4">
        <v>0.87</v>
      </c>
      <c r="BD23" s="4">
        <v>17.111000000000001</v>
      </c>
      <c r="BE23" s="4">
        <v>1753.481</v>
      </c>
      <c r="BF23" s="4">
        <v>199.51300000000001</v>
      </c>
      <c r="BG23" s="4">
        <v>3.3319999999999999</v>
      </c>
      <c r="BH23" s="4">
        <v>0</v>
      </c>
      <c r="BI23" s="4">
        <v>3.3319999999999999</v>
      </c>
      <c r="BJ23" s="4">
        <v>2.5049999999999999</v>
      </c>
      <c r="BK23" s="4">
        <v>0</v>
      </c>
      <c r="BL23" s="4">
        <v>2.5049999999999999</v>
      </c>
      <c r="BM23" s="4">
        <v>319.04689999999999</v>
      </c>
      <c r="BQ23" s="4">
        <v>558.85500000000002</v>
      </c>
      <c r="BR23" s="4">
        <v>0.32779599999999998</v>
      </c>
      <c r="BS23" s="4">
        <v>-5</v>
      </c>
      <c r="BT23" s="4">
        <v>-1.3077999999999999E-2</v>
      </c>
      <c r="BU23" s="4">
        <v>8.0105249999999995</v>
      </c>
      <c r="BV23" s="4">
        <v>-0.26417200000000002</v>
      </c>
      <c r="BW23" s="4">
        <f t="shared" si="9"/>
        <v>2.1163807049999996</v>
      </c>
      <c r="BY23" s="4">
        <f t="shared" si="10"/>
        <v>10352.125596605923</v>
      </c>
      <c r="BZ23" s="4">
        <f t="shared" si="11"/>
        <v>1177.876255377525</v>
      </c>
      <c r="CA23" s="4">
        <f t="shared" si="12"/>
        <v>14.788911097124998</v>
      </c>
      <c r="CB23" s="4">
        <f t="shared" si="13"/>
        <v>1883.5753452747822</v>
      </c>
    </row>
    <row r="24" spans="1:80" x14ac:dyDescent="0.25">
      <c r="A24" s="2">
        <v>42067</v>
      </c>
      <c r="B24" s="3">
        <v>2.2062499999999999E-2</v>
      </c>
      <c r="C24" s="4">
        <v>9.8439999999999994</v>
      </c>
      <c r="D24" s="4">
        <v>2.1962999999999999</v>
      </c>
      <c r="E24" s="4">
        <v>21963.430230000002</v>
      </c>
      <c r="F24" s="4">
        <v>152.1</v>
      </c>
      <c r="G24" s="4">
        <v>-3.2</v>
      </c>
      <c r="H24" s="4">
        <v>46085.8</v>
      </c>
      <c r="J24" s="4">
        <v>4.43</v>
      </c>
      <c r="K24" s="4">
        <v>0.84950000000000003</v>
      </c>
      <c r="L24" s="4">
        <v>8.3628</v>
      </c>
      <c r="M24" s="4">
        <v>1.8657999999999999</v>
      </c>
      <c r="N24" s="4">
        <v>129.21549999999999</v>
      </c>
      <c r="O24" s="4">
        <v>0</v>
      </c>
      <c r="P24" s="4">
        <v>129.19999999999999</v>
      </c>
      <c r="Q24" s="4">
        <v>97.139499999999998</v>
      </c>
      <c r="R24" s="4">
        <v>0</v>
      </c>
      <c r="S24" s="4">
        <v>97.1</v>
      </c>
      <c r="T24" s="4">
        <v>46085.8</v>
      </c>
      <c r="W24" s="4">
        <v>0</v>
      </c>
      <c r="X24" s="4">
        <v>3.7616999999999998</v>
      </c>
      <c r="Y24" s="4">
        <v>12.1</v>
      </c>
      <c r="Z24" s="4">
        <v>855</v>
      </c>
      <c r="AA24" s="4">
        <v>880</v>
      </c>
      <c r="AB24" s="4">
        <v>884</v>
      </c>
      <c r="AC24" s="4">
        <v>61</v>
      </c>
      <c r="AD24" s="4">
        <v>4.74</v>
      </c>
      <c r="AE24" s="4">
        <v>0.11</v>
      </c>
      <c r="AF24" s="4">
        <v>981</v>
      </c>
      <c r="AG24" s="4">
        <v>-16</v>
      </c>
      <c r="AH24" s="4">
        <v>2</v>
      </c>
      <c r="AI24" s="4">
        <v>8</v>
      </c>
      <c r="AJ24" s="4">
        <v>189</v>
      </c>
      <c r="AK24" s="4">
        <v>140</v>
      </c>
      <c r="AL24" s="4">
        <v>2</v>
      </c>
      <c r="AM24" s="4">
        <v>195</v>
      </c>
      <c r="AN24" s="4" t="s">
        <v>155</v>
      </c>
      <c r="AO24" s="4">
        <v>1</v>
      </c>
      <c r="AP24" s="5">
        <v>0.85626157407407411</v>
      </c>
      <c r="AQ24" s="4">
        <v>47.158904</v>
      </c>
      <c r="AR24" s="4">
        <v>-88.487427999999994</v>
      </c>
      <c r="AS24" s="4">
        <v>314.10000000000002</v>
      </c>
      <c r="AT24" s="4">
        <v>50.3</v>
      </c>
      <c r="AU24" s="4">
        <v>12</v>
      </c>
      <c r="AV24" s="4">
        <v>9</v>
      </c>
      <c r="AW24" s="4" t="s">
        <v>197</v>
      </c>
      <c r="AX24" s="4">
        <v>1.5698000000000001</v>
      </c>
      <c r="AY24" s="4">
        <v>1.1698</v>
      </c>
      <c r="AZ24" s="4">
        <v>2.4546999999999999</v>
      </c>
      <c r="BA24" s="4">
        <v>14.023</v>
      </c>
      <c r="BB24" s="4">
        <v>11.83</v>
      </c>
      <c r="BC24" s="4">
        <v>0.84</v>
      </c>
      <c r="BD24" s="4">
        <v>17.716999999999999</v>
      </c>
      <c r="BE24" s="4">
        <v>1708.6849999999999</v>
      </c>
      <c r="BF24" s="4">
        <v>242.63300000000001</v>
      </c>
      <c r="BG24" s="4">
        <v>2.7650000000000001</v>
      </c>
      <c r="BH24" s="4">
        <v>0</v>
      </c>
      <c r="BI24" s="4">
        <v>2.7650000000000001</v>
      </c>
      <c r="BJ24" s="4">
        <v>2.0779999999999998</v>
      </c>
      <c r="BK24" s="4">
        <v>0</v>
      </c>
      <c r="BL24" s="4">
        <v>2.0779999999999998</v>
      </c>
      <c r="BM24" s="4">
        <v>311.38639999999998</v>
      </c>
      <c r="BQ24" s="4">
        <v>558.84699999999998</v>
      </c>
      <c r="BR24" s="4">
        <v>0.30379200000000001</v>
      </c>
      <c r="BS24" s="4">
        <v>-5</v>
      </c>
      <c r="BT24" s="4">
        <v>-1.5731999999999999E-2</v>
      </c>
      <c r="BU24" s="4">
        <v>7.4239170000000003</v>
      </c>
      <c r="BV24" s="4">
        <v>-0.31778600000000001</v>
      </c>
      <c r="BW24" s="4">
        <f t="shared" si="9"/>
        <v>1.9613988713999999</v>
      </c>
      <c r="BY24" s="4">
        <f t="shared" si="10"/>
        <v>9348.9449513098643</v>
      </c>
      <c r="BZ24" s="4">
        <f t="shared" si="11"/>
        <v>1327.548705800757</v>
      </c>
      <c r="CA24" s="4">
        <f t="shared" si="12"/>
        <v>11.369624950661999</v>
      </c>
      <c r="CB24" s="4">
        <f t="shared" si="13"/>
        <v>1703.7279031457253</v>
      </c>
    </row>
    <row r="25" spans="1:80" x14ac:dyDescent="0.25">
      <c r="A25" s="2">
        <v>42067</v>
      </c>
      <c r="B25" s="3">
        <v>2.2074074074074076E-2</v>
      </c>
      <c r="C25" s="4">
        <v>9.952</v>
      </c>
      <c r="D25" s="4">
        <v>2.6059999999999999</v>
      </c>
      <c r="E25" s="4">
        <v>26059.92366</v>
      </c>
      <c r="F25" s="4">
        <v>90.6</v>
      </c>
      <c r="G25" s="4">
        <v>-3.3</v>
      </c>
      <c r="H25" s="4">
        <v>46088.1</v>
      </c>
      <c r="J25" s="4">
        <v>4.8099999999999996</v>
      </c>
      <c r="K25" s="4">
        <v>0.8448</v>
      </c>
      <c r="L25" s="4">
        <v>8.4074000000000009</v>
      </c>
      <c r="M25" s="4">
        <v>2.2016</v>
      </c>
      <c r="N25" s="4">
        <v>76.522000000000006</v>
      </c>
      <c r="O25" s="4">
        <v>0</v>
      </c>
      <c r="P25" s="4">
        <v>76.5</v>
      </c>
      <c r="Q25" s="4">
        <v>57.526499999999999</v>
      </c>
      <c r="R25" s="4">
        <v>0</v>
      </c>
      <c r="S25" s="4">
        <v>57.5</v>
      </c>
      <c r="T25" s="4">
        <v>46088.1</v>
      </c>
      <c r="W25" s="4">
        <v>0</v>
      </c>
      <c r="X25" s="4">
        <v>4.0632000000000001</v>
      </c>
      <c r="Y25" s="4">
        <v>12.3</v>
      </c>
      <c r="Z25" s="4">
        <v>853</v>
      </c>
      <c r="AA25" s="4">
        <v>878</v>
      </c>
      <c r="AB25" s="4">
        <v>885</v>
      </c>
      <c r="AC25" s="4">
        <v>61</v>
      </c>
      <c r="AD25" s="4">
        <v>4.74</v>
      </c>
      <c r="AE25" s="4">
        <v>0.11</v>
      </c>
      <c r="AF25" s="4">
        <v>981</v>
      </c>
      <c r="AG25" s="4">
        <v>-16</v>
      </c>
      <c r="AH25" s="4">
        <v>2.2677320000000001</v>
      </c>
      <c r="AI25" s="4">
        <v>8</v>
      </c>
      <c r="AJ25" s="4">
        <v>189</v>
      </c>
      <c r="AK25" s="4">
        <v>140</v>
      </c>
      <c r="AL25" s="4">
        <v>2.2000000000000002</v>
      </c>
      <c r="AM25" s="4">
        <v>195</v>
      </c>
      <c r="AN25" s="4" t="s">
        <v>155</v>
      </c>
      <c r="AO25" s="4">
        <v>1</v>
      </c>
      <c r="AP25" s="5">
        <v>0.85627314814814814</v>
      </c>
      <c r="AQ25" s="4">
        <v>47.158907999999997</v>
      </c>
      <c r="AR25" s="4">
        <v>-88.487150999999997</v>
      </c>
      <c r="AS25" s="4">
        <v>313.60000000000002</v>
      </c>
      <c r="AT25" s="4">
        <v>46.4</v>
      </c>
      <c r="AU25" s="4">
        <v>12</v>
      </c>
      <c r="AV25" s="4">
        <v>9</v>
      </c>
      <c r="AW25" s="4" t="s">
        <v>197</v>
      </c>
      <c r="AX25" s="4">
        <v>1.6</v>
      </c>
      <c r="AY25" s="4">
        <v>1.2</v>
      </c>
      <c r="AZ25" s="4">
        <v>2.5</v>
      </c>
      <c r="BA25" s="4">
        <v>14.023</v>
      </c>
      <c r="BB25" s="4">
        <v>11.45</v>
      </c>
      <c r="BC25" s="4">
        <v>0.82</v>
      </c>
      <c r="BD25" s="4">
        <v>18.367000000000001</v>
      </c>
      <c r="BE25" s="4">
        <v>1674.711</v>
      </c>
      <c r="BF25" s="4">
        <v>279.125</v>
      </c>
      <c r="BG25" s="4">
        <v>1.5960000000000001</v>
      </c>
      <c r="BH25" s="4">
        <v>0</v>
      </c>
      <c r="BI25" s="4">
        <v>1.5960000000000001</v>
      </c>
      <c r="BJ25" s="4">
        <v>1.2</v>
      </c>
      <c r="BK25" s="4">
        <v>0</v>
      </c>
      <c r="BL25" s="4">
        <v>1.2</v>
      </c>
      <c r="BM25" s="4">
        <v>303.58949999999999</v>
      </c>
      <c r="BQ25" s="4">
        <v>588.49599999999998</v>
      </c>
      <c r="BR25" s="4">
        <v>0.332787</v>
      </c>
      <c r="BS25" s="4">
        <v>-5</v>
      </c>
      <c r="BT25" s="4">
        <v>-1.4999999999999999E-2</v>
      </c>
      <c r="BU25" s="4">
        <v>8.1324880000000004</v>
      </c>
      <c r="BV25" s="4">
        <v>-0.30299999999999999</v>
      </c>
      <c r="BW25" s="4">
        <f t="shared" si="9"/>
        <v>2.1486033296000002</v>
      </c>
      <c r="BY25" s="4">
        <f t="shared" si="10"/>
        <v>10037.620960783417</v>
      </c>
      <c r="BZ25" s="4">
        <f t="shared" si="11"/>
        <v>1672.975785481</v>
      </c>
      <c r="CA25" s="4">
        <f t="shared" si="12"/>
        <v>7.1923723872000007</v>
      </c>
      <c r="CB25" s="4">
        <f t="shared" si="13"/>
        <v>1819.6072807032122</v>
      </c>
    </row>
    <row r="26" spans="1:80" x14ac:dyDescent="0.25">
      <c r="A26" s="2">
        <v>42067</v>
      </c>
      <c r="B26" s="3">
        <v>2.2085648148148149E-2</v>
      </c>
      <c r="C26" s="4">
        <v>9.4540000000000006</v>
      </c>
      <c r="D26" s="4">
        <v>2.8765000000000001</v>
      </c>
      <c r="E26" s="4">
        <v>28764.938579999998</v>
      </c>
      <c r="F26" s="4">
        <v>51.4</v>
      </c>
      <c r="G26" s="4">
        <v>-3.3</v>
      </c>
      <c r="H26" s="4">
        <v>46084.3</v>
      </c>
      <c r="J26" s="4">
        <v>5.16</v>
      </c>
      <c r="K26" s="4">
        <v>0.84630000000000005</v>
      </c>
      <c r="L26" s="4">
        <v>8.0002999999999993</v>
      </c>
      <c r="M26" s="4">
        <v>2.4342999999999999</v>
      </c>
      <c r="N26" s="4">
        <v>43.525300000000001</v>
      </c>
      <c r="O26" s="4">
        <v>0</v>
      </c>
      <c r="P26" s="4">
        <v>43.5</v>
      </c>
      <c r="Q26" s="4">
        <v>32.720799999999997</v>
      </c>
      <c r="R26" s="4">
        <v>0</v>
      </c>
      <c r="S26" s="4">
        <v>32.700000000000003</v>
      </c>
      <c r="T26" s="4">
        <v>46084.3</v>
      </c>
      <c r="W26" s="4">
        <v>0</v>
      </c>
      <c r="X26" s="4">
        <v>4.3692000000000002</v>
      </c>
      <c r="Y26" s="4">
        <v>12.4</v>
      </c>
      <c r="Z26" s="4">
        <v>852</v>
      </c>
      <c r="AA26" s="4">
        <v>878</v>
      </c>
      <c r="AB26" s="4">
        <v>884</v>
      </c>
      <c r="AC26" s="4">
        <v>61</v>
      </c>
      <c r="AD26" s="4">
        <v>4.74</v>
      </c>
      <c r="AE26" s="4">
        <v>0.11</v>
      </c>
      <c r="AF26" s="4">
        <v>981</v>
      </c>
      <c r="AG26" s="4">
        <v>-16</v>
      </c>
      <c r="AH26" s="4">
        <v>3.2667329999999999</v>
      </c>
      <c r="AI26" s="4">
        <v>8</v>
      </c>
      <c r="AJ26" s="4">
        <v>189</v>
      </c>
      <c r="AK26" s="4">
        <v>140</v>
      </c>
      <c r="AL26" s="4">
        <v>2.5</v>
      </c>
      <c r="AM26" s="4">
        <v>195</v>
      </c>
      <c r="AN26" s="4" t="s">
        <v>155</v>
      </c>
      <c r="AO26" s="4">
        <v>1</v>
      </c>
      <c r="AP26" s="5">
        <v>0.85628472222222218</v>
      </c>
      <c r="AQ26" s="4">
        <v>47.158906999999999</v>
      </c>
      <c r="AR26" s="4">
        <v>-88.486894000000007</v>
      </c>
      <c r="AS26" s="4">
        <v>313.5</v>
      </c>
      <c r="AT26" s="4">
        <v>43.8</v>
      </c>
      <c r="AU26" s="4">
        <v>12</v>
      </c>
      <c r="AV26" s="4">
        <v>9</v>
      </c>
      <c r="AW26" s="4" t="s">
        <v>197</v>
      </c>
      <c r="AX26" s="4">
        <v>1.6</v>
      </c>
      <c r="AY26" s="4">
        <v>1.2</v>
      </c>
      <c r="AZ26" s="4">
        <v>2.5</v>
      </c>
      <c r="BA26" s="4">
        <v>14.023</v>
      </c>
      <c r="BB26" s="4">
        <v>11.56</v>
      </c>
      <c r="BC26" s="4">
        <v>0.82</v>
      </c>
      <c r="BD26" s="4">
        <v>18.167000000000002</v>
      </c>
      <c r="BE26" s="4">
        <v>1612.181</v>
      </c>
      <c r="BF26" s="4">
        <v>312.21499999999997</v>
      </c>
      <c r="BG26" s="4">
        <v>0.91900000000000004</v>
      </c>
      <c r="BH26" s="4">
        <v>0</v>
      </c>
      <c r="BI26" s="4">
        <v>0.91900000000000004</v>
      </c>
      <c r="BJ26" s="4">
        <v>0.69099999999999995</v>
      </c>
      <c r="BK26" s="4">
        <v>0</v>
      </c>
      <c r="BL26" s="4">
        <v>0.69099999999999995</v>
      </c>
      <c r="BM26" s="4">
        <v>307.10230000000001</v>
      </c>
      <c r="BQ26" s="4">
        <v>640.197</v>
      </c>
      <c r="BR26" s="4">
        <v>0.30612899999999998</v>
      </c>
      <c r="BS26" s="4">
        <v>-5</v>
      </c>
      <c r="BT26" s="4">
        <v>-1.3932999999999999E-2</v>
      </c>
      <c r="BU26" s="4">
        <v>7.4810239999999997</v>
      </c>
      <c r="BV26" s="4">
        <v>-0.28144799999999998</v>
      </c>
      <c r="BW26" s="4">
        <f t="shared" si="9"/>
        <v>1.9764865407999999</v>
      </c>
      <c r="BY26" s="4">
        <f t="shared" si="10"/>
        <v>8888.7836232145273</v>
      </c>
      <c r="BZ26" s="4">
        <f t="shared" si="11"/>
        <v>1721.4019883139197</v>
      </c>
      <c r="CA26" s="4">
        <f t="shared" si="12"/>
        <v>3.809838649407999</v>
      </c>
      <c r="CB26" s="4">
        <f t="shared" si="13"/>
        <v>1693.2130417685821</v>
      </c>
    </row>
    <row r="27" spans="1:80" x14ac:dyDescent="0.25">
      <c r="A27" s="2">
        <v>42067</v>
      </c>
      <c r="B27" s="3">
        <v>2.2097222222222223E-2</v>
      </c>
      <c r="C27" s="4">
        <v>8.3800000000000008</v>
      </c>
      <c r="D27" s="4">
        <v>3.2477</v>
      </c>
      <c r="E27" s="4">
        <v>32477.26887</v>
      </c>
      <c r="F27" s="4">
        <v>43.4</v>
      </c>
      <c r="G27" s="4">
        <v>-3.3</v>
      </c>
      <c r="H27" s="4">
        <v>46091.1</v>
      </c>
      <c r="J27" s="4">
        <v>5.3</v>
      </c>
      <c r="K27" s="4">
        <v>0.85119999999999996</v>
      </c>
      <c r="L27" s="4">
        <v>7.1334</v>
      </c>
      <c r="M27" s="4">
        <v>2.7646000000000002</v>
      </c>
      <c r="N27" s="4">
        <v>36.952599999999997</v>
      </c>
      <c r="O27" s="4">
        <v>0</v>
      </c>
      <c r="P27" s="4">
        <v>37</v>
      </c>
      <c r="Q27" s="4">
        <v>27.779599999999999</v>
      </c>
      <c r="R27" s="4">
        <v>0</v>
      </c>
      <c r="S27" s="4">
        <v>27.8</v>
      </c>
      <c r="T27" s="4">
        <v>46091.1</v>
      </c>
      <c r="W27" s="4">
        <v>0</v>
      </c>
      <c r="X27" s="4">
        <v>4.5114999999999998</v>
      </c>
      <c r="Y27" s="4">
        <v>12.5</v>
      </c>
      <c r="Z27" s="4">
        <v>853</v>
      </c>
      <c r="AA27" s="4">
        <v>877</v>
      </c>
      <c r="AB27" s="4">
        <v>885</v>
      </c>
      <c r="AC27" s="4">
        <v>61</v>
      </c>
      <c r="AD27" s="4">
        <v>4.74</v>
      </c>
      <c r="AE27" s="4">
        <v>0.11</v>
      </c>
      <c r="AF27" s="4">
        <v>981</v>
      </c>
      <c r="AG27" s="4">
        <v>-16</v>
      </c>
      <c r="AH27" s="4">
        <v>3.734</v>
      </c>
      <c r="AI27" s="4">
        <v>8</v>
      </c>
      <c r="AJ27" s="4">
        <v>189</v>
      </c>
      <c r="AK27" s="4">
        <v>140</v>
      </c>
      <c r="AL27" s="4">
        <v>2.7</v>
      </c>
      <c r="AM27" s="4">
        <v>195</v>
      </c>
      <c r="AN27" s="4" t="s">
        <v>155</v>
      </c>
      <c r="AO27" s="4">
        <v>1</v>
      </c>
      <c r="AP27" s="5">
        <v>0.85629629629629633</v>
      </c>
      <c r="AQ27" s="4">
        <v>47.158898999999998</v>
      </c>
      <c r="AR27" s="4">
        <v>-88.486649</v>
      </c>
      <c r="AS27" s="4">
        <v>313.39999999999998</v>
      </c>
      <c r="AT27" s="4">
        <v>42.5</v>
      </c>
      <c r="AU27" s="4">
        <v>12</v>
      </c>
      <c r="AV27" s="4">
        <v>9</v>
      </c>
      <c r="AW27" s="4" t="s">
        <v>197</v>
      </c>
      <c r="AX27" s="4">
        <v>2.1093999999999999</v>
      </c>
      <c r="AY27" s="4">
        <v>1.0302</v>
      </c>
      <c r="AZ27" s="4">
        <v>2.9245000000000001</v>
      </c>
      <c r="BA27" s="4">
        <v>14.023</v>
      </c>
      <c r="BB27" s="4">
        <v>11.96</v>
      </c>
      <c r="BC27" s="4">
        <v>0.85</v>
      </c>
      <c r="BD27" s="4">
        <v>17.477</v>
      </c>
      <c r="BE27" s="4">
        <v>1490.7370000000001</v>
      </c>
      <c r="BF27" s="4">
        <v>367.71</v>
      </c>
      <c r="BG27" s="4">
        <v>0.80900000000000005</v>
      </c>
      <c r="BH27" s="4">
        <v>0</v>
      </c>
      <c r="BI27" s="4">
        <v>0.80900000000000005</v>
      </c>
      <c r="BJ27" s="4">
        <v>0.60799999999999998</v>
      </c>
      <c r="BK27" s="4">
        <v>0</v>
      </c>
      <c r="BL27" s="4">
        <v>0.60799999999999998</v>
      </c>
      <c r="BM27" s="4">
        <v>318.52190000000002</v>
      </c>
      <c r="BQ27" s="4">
        <v>685.524</v>
      </c>
      <c r="BR27" s="4">
        <v>0.25380799999999998</v>
      </c>
      <c r="BS27" s="4">
        <v>-5</v>
      </c>
      <c r="BT27" s="4">
        <v>-1.1797999999999999E-2</v>
      </c>
      <c r="BU27" s="4">
        <v>6.2024330000000001</v>
      </c>
      <c r="BV27" s="4">
        <v>-0.23832</v>
      </c>
      <c r="BW27" s="4">
        <f t="shared" si="9"/>
        <v>1.6386827985999999</v>
      </c>
      <c r="BY27" s="4">
        <f t="shared" si="10"/>
        <v>6814.4467196201767</v>
      </c>
      <c r="BZ27" s="4">
        <f t="shared" si="11"/>
        <v>1680.87342252291</v>
      </c>
      <c r="CA27" s="4">
        <f t="shared" si="12"/>
        <v>2.779285417568</v>
      </c>
      <c r="CB27" s="4">
        <f t="shared" si="13"/>
        <v>1456.02511816785</v>
      </c>
    </row>
    <row r="28" spans="1:80" x14ac:dyDescent="0.25">
      <c r="A28" s="2">
        <v>42067</v>
      </c>
      <c r="B28" s="3">
        <v>2.2108796296296297E-2</v>
      </c>
      <c r="C28" s="4">
        <v>7.3460000000000001</v>
      </c>
      <c r="D28" s="4">
        <v>3.6259999999999999</v>
      </c>
      <c r="E28" s="4">
        <v>36260.135710000002</v>
      </c>
      <c r="F28" s="4">
        <v>40.9</v>
      </c>
      <c r="G28" s="4">
        <v>-3.3</v>
      </c>
      <c r="H28" s="4">
        <v>46094.5</v>
      </c>
      <c r="J28" s="4">
        <v>5.07</v>
      </c>
      <c r="K28" s="4">
        <v>0.85580000000000001</v>
      </c>
      <c r="L28" s="4">
        <v>6.2868000000000004</v>
      </c>
      <c r="M28" s="4">
        <v>3.1031</v>
      </c>
      <c r="N28" s="4">
        <v>35.003799999999998</v>
      </c>
      <c r="O28" s="4">
        <v>0</v>
      </c>
      <c r="P28" s="4">
        <v>35</v>
      </c>
      <c r="Q28" s="4">
        <v>26.314599999999999</v>
      </c>
      <c r="R28" s="4">
        <v>0</v>
      </c>
      <c r="S28" s="4">
        <v>26.3</v>
      </c>
      <c r="T28" s="4">
        <v>46094.535400000001</v>
      </c>
      <c r="W28" s="4">
        <v>0</v>
      </c>
      <c r="X28" s="4">
        <v>4.3394000000000004</v>
      </c>
      <c r="Y28" s="4">
        <v>12.4</v>
      </c>
      <c r="Z28" s="4">
        <v>854</v>
      </c>
      <c r="AA28" s="4">
        <v>879</v>
      </c>
      <c r="AB28" s="4">
        <v>886</v>
      </c>
      <c r="AC28" s="4">
        <v>61</v>
      </c>
      <c r="AD28" s="4">
        <v>4.74</v>
      </c>
      <c r="AE28" s="4">
        <v>0.11</v>
      </c>
      <c r="AF28" s="4">
        <v>981</v>
      </c>
      <c r="AG28" s="4">
        <v>-16</v>
      </c>
      <c r="AH28" s="4">
        <v>3.2657340000000001</v>
      </c>
      <c r="AI28" s="4">
        <v>8</v>
      </c>
      <c r="AJ28" s="4">
        <v>189</v>
      </c>
      <c r="AK28" s="4">
        <v>140</v>
      </c>
      <c r="AL28" s="4">
        <v>2.5</v>
      </c>
      <c r="AM28" s="4">
        <v>195</v>
      </c>
      <c r="AN28" s="4" t="s">
        <v>155</v>
      </c>
      <c r="AO28" s="4">
        <v>1</v>
      </c>
      <c r="AP28" s="5">
        <v>0.85630787037037026</v>
      </c>
      <c r="AQ28" s="4">
        <v>47.158875999999999</v>
      </c>
      <c r="AR28" s="4">
        <v>-88.486401000000001</v>
      </c>
      <c r="AS28" s="4">
        <v>313.3</v>
      </c>
      <c r="AT28" s="4">
        <v>40.6</v>
      </c>
      <c r="AU28" s="4">
        <v>12</v>
      </c>
      <c r="AV28" s="4">
        <v>9</v>
      </c>
      <c r="AW28" s="4" t="s">
        <v>197</v>
      </c>
      <c r="AX28" s="4">
        <v>1.0963000000000001</v>
      </c>
      <c r="AY28" s="4">
        <v>1.0849</v>
      </c>
      <c r="AZ28" s="4">
        <v>2.0661</v>
      </c>
      <c r="BA28" s="4">
        <v>14.023</v>
      </c>
      <c r="BB28" s="4">
        <v>12.37</v>
      </c>
      <c r="BC28" s="4">
        <v>0.88</v>
      </c>
      <c r="BD28" s="4">
        <v>16.852</v>
      </c>
      <c r="BE28" s="4">
        <v>1361.586</v>
      </c>
      <c r="BF28" s="4">
        <v>427.74700000000001</v>
      </c>
      <c r="BG28" s="4">
        <v>0.79400000000000004</v>
      </c>
      <c r="BH28" s="4">
        <v>0</v>
      </c>
      <c r="BI28" s="4">
        <v>0.79400000000000004</v>
      </c>
      <c r="BJ28" s="4">
        <v>0.59699999999999998</v>
      </c>
      <c r="BK28" s="4">
        <v>0</v>
      </c>
      <c r="BL28" s="4">
        <v>0.59699999999999998</v>
      </c>
      <c r="BM28" s="4">
        <v>330.13159999999999</v>
      </c>
      <c r="BQ28" s="4">
        <v>683.34799999999996</v>
      </c>
      <c r="BR28" s="4">
        <v>0.27104200000000001</v>
      </c>
      <c r="BS28" s="4">
        <v>-5</v>
      </c>
      <c r="BT28" s="4">
        <v>-1.3469E-2</v>
      </c>
      <c r="BU28" s="4">
        <v>6.6235879999999998</v>
      </c>
      <c r="BV28" s="4">
        <v>-0.27206399999999997</v>
      </c>
      <c r="BW28" s="4">
        <f t="shared" si="9"/>
        <v>1.7499519495999998</v>
      </c>
      <c r="BY28" s="4">
        <f t="shared" si="10"/>
        <v>6646.6969169486156</v>
      </c>
      <c r="BZ28" s="4">
        <f t="shared" si="11"/>
        <v>2088.0830635259317</v>
      </c>
      <c r="CA28" s="4">
        <f t="shared" si="12"/>
        <v>2.9143058605319996</v>
      </c>
      <c r="CB28" s="4">
        <f t="shared" si="13"/>
        <v>1611.5652539812497</v>
      </c>
    </row>
    <row r="29" spans="1:80" x14ac:dyDescent="0.25">
      <c r="A29" s="2">
        <v>42067</v>
      </c>
      <c r="B29" s="3">
        <v>2.212037037037037E-2</v>
      </c>
      <c r="C29" s="4">
        <v>6.0720000000000001</v>
      </c>
      <c r="D29" s="4">
        <v>3.4222000000000001</v>
      </c>
      <c r="E29" s="4">
        <v>34222.098360000004</v>
      </c>
      <c r="F29" s="4">
        <v>35.4</v>
      </c>
      <c r="G29" s="4">
        <v>-3.3</v>
      </c>
      <c r="H29" s="4">
        <v>46095.6</v>
      </c>
      <c r="J29" s="4">
        <v>4.8</v>
      </c>
      <c r="K29" s="4">
        <v>0.86829999999999996</v>
      </c>
      <c r="L29" s="4">
        <v>5.2724000000000002</v>
      </c>
      <c r="M29" s="4">
        <v>2.9716</v>
      </c>
      <c r="N29" s="4">
        <v>30.778199999999998</v>
      </c>
      <c r="O29" s="4">
        <v>0</v>
      </c>
      <c r="P29" s="4">
        <v>30.8</v>
      </c>
      <c r="Q29" s="4">
        <v>23.137899999999998</v>
      </c>
      <c r="R29" s="4">
        <v>0</v>
      </c>
      <c r="S29" s="4">
        <v>23.1</v>
      </c>
      <c r="T29" s="4">
        <v>46095.6</v>
      </c>
      <c r="W29" s="4">
        <v>0</v>
      </c>
      <c r="X29" s="4">
        <v>4.1680000000000001</v>
      </c>
      <c r="Y29" s="4">
        <v>12.4</v>
      </c>
      <c r="Z29" s="4">
        <v>854</v>
      </c>
      <c r="AA29" s="4">
        <v>880</v>
      </c>
      <c r="AB29" s="4">
        <v>887</v>
      </c>
      <c r="AC29" s="4">
        <v>61</v>
      </c>
      <c r="AD29" s="4">
        <v>4.74</v>
      </c>
      <c r="AE29" s="4">
        <v>0.11</v>
      </c>
      <c r="AF29" s="4">
        <v>981</v>
      </c>
      <c r="AG29" s="4">
        <v>-16</v>
      </c>
      <c r="AH29" s="4">
        <v>3.732863</v>
      </c>
      <c r="AI29" s="4">
        <v>8</v>
      </c>
      <c r="AJ29" s="4">
        <v>189.3</v>
      </c>
      <c r="AK29" s="4">
        <v>140</v>
      </c>
      <c r="AL29" s="4">
        <v>2.9</v>
      </c>
      <c r="AM29" s="4">
        <v>195</v>
      </c>
      <c r="AN29" s="4" t="s">
        <v>155</v>
      </c>
      <c r="AO29" s="4">
        <v>1</v>
      </c>
      <c r="AP29" s="5">
        <v>0.85631944444444441</v>
      </c>
      <c r="AQ29" s="4">
        <v>47.158788000000001</v>
      </c>
      <c r="AR29" s="4">
        <v>-88.485997999999995</v>
      </c>
      <c r="AS29" s="4">
        <v>313.2</v>
      </c>
      <c r="AT29" s="4">
        <v>38.9</v>
      </c>
      <c r="AU29" s="4">
        <v>12</v>
      </c>
      <c r="AV29" s="4">
        <v>9</v>
      </c>
      <c r="AW29" s="4" t="s">
        <v>197</v>
      </c>
      <c r="AX29" s="4">
        <v>0.9849</v>
      </c>
      <c r="AY29" s="4">
        <v>1.1849000000000001</v>
      </c>
      <c r="AZ29" s="4">
        <v>1.9</v>
      </c>
      <c r="BA29" s="4">
        <v>14.023</v>
      </c>
      <c r="BB29" s="4">
        <v>13.58</v>
      </c>
      <c r="BC29" s="4">
        <v>0.97</v>
      </c>
      <c r="BD29" s="4">
        <v>15.164</v>
      </c>
      <c r="BE29" s="4">
        <v>1244</v>
      </c>
      <c r="BF29" s="4">
        <v>446.24799999999999</v>
      </c>
      <c r="BG29" s="4">
        <v>0.76</v>
      </c>
      <c r="BH29" s="4">
        <v>0</v>
      </c>
      <c r="BI29" s="4">
        <v>0.76</v>
      </c>
      <c r="BJ29" s="4">
        <v>0.57199999999999995</v>
      </c>
      <c r="BK29" s="4">
        <v>0</v>
      </c>
      <c r="BL29" s="4">
        <v>0.57199999999999995</v>
      </c>
      <c r="BM29" s="4">
        <v>359.65769999999998</v>
      </c>
      <c r="BQ29" s="4">
        <v>715.04200000000003</v>
      </c>
      <c r="BR29" s="4">
        <v>0.331513</v>
      </c>
      <c r="BS29" s="4">
        <v>-5</v>
      </c>
      <c r="BT29" s="4">
        <v>-1.3336000000000001E-2</v>
      </c>
      <c r="BU29" s="4">
        <v>8.1013520000000003</v>
      </c>
      <c r="BV29" s="4">
        <v>-0.26938099999999998</v>
      </c>
      <c r="BW29" s="4">
        <f t="shared" si="9"/>
        <v>2.1403771984</v>
      </c>
      <c r="BY29" s="4">
        <f t="shared" si="10"/>
        <v>7427.5463514560006</v>
      </c>
      <c r="BZ29" s="4">
        <f t="shared" si="11"/>
        <v>2664.4113378171523</v>
      </c>
      <c r="CA29" s="4">
        <f t="shared" si="12"/>
        <v>3.4152383545280003</v>
      </c>
      <c r="CB29" s="4">
        <f t="shared" si="13"/>
        <v>2147.4069432540646</v>
      </c>
    </row>
    <row r="30" spans="1:80" x14ac:dyDescent="0.25">
      <c r="A30" s="2">
        <v>42067</v>
      </c>
      <c r="B30" s="3">
        <v>2.2131944444444444E-2</v>
      </c>
      <c r="C30" s="4">
        <v>5.0940000000000003</v>
      </c>
      <c r="D30" s="4">
        <v>4.2729999999999997</v>
      </c>
      <c r="E30" s="4">
        <v>42730.476190000001</v>
      </c>
      <c r="F30" s="4">
        <v>27.6</v>
      </c>
      <c r="G30" s="4">
        <v>-3</v>
      </c>
      <c r="H30" s="4">
        <v>46097.7</v>
      </c>
      <c r="J30" s="4">
        <v>4.93</v>
      </c>
      <c r="K30" s="4">
        <v>0.86780000000000002</v>
      </c>
      <c r="L30" s="4">
        <v>4.4207999999999998</v>
      </c>
      <c r="M30" s="4">
        <v>3.7082000000000002</v>
      </c>
      <c r="N30" s="4">
        <v>23.955400000000001</v>
      </c>
      <c r="O30" s="4">
        <v>0</v>
      </c>
      <c r="P30" s="4">
        <v>24</v>
      </c>
      <c r="Q30" s="4">
        <v>18.008800000000001</v>
      </c>
      <c r="R30" s="4">
        <v>0</v>
      </c>
      <c r="S30" s="4">
        <v>18</v>
      </c>
      <c r="T30" s="4">
        <v>46097.7</v>
      </c>
      <c r="W30" s="4">
        <v>0</v>
      </c>
      <c r="X30" s="4">
        <v>4.2774999999999999</v>
      </c>
      <c r="Y30" s="4">
        <v>12.2</v>
      </c>
      <c r="Z30" s="4">
        <v>856</v>
      </c>
      <c r="AA30" s="4">
        <v>881</v>
      </c>
      <c r="AB30" s="4">
        <v>887</v>
      </c>
      <c r="AC30" s="4">
        <v>61</v>
      </c>
      <c r="AD30" s="4">
        <v>4.74</v>
      </c>
      <c r="AE30" s="4">
        <v>0.11</v>
      </c>
      <c r="AF30" s="4">
        <v>981</v>
      </c>
      <c r="AG30" s="4">
        <v>-16</v>
      </c>
      <c r="AH30" s="4">
        <v>3</v>
      </c>
      <c r="AI30" s="4">
        <v>8</v>
      </c>
      <c r="AJ30" s="4">
        <v>190</v>
      </c>
      <c r="AK30" s="4">
        <v>139.69999999999999</v>
      </c>
      <c r="AL30" s="4">
        <v>2.8</v>
      </c>
      <c r="AM30" s="4">
        <v>195</v>
      </c>
      <c r="AN30" s="4" t="s">
        <v>155</v>
      </c>
      <c r="AO30" s="4">
        <v>1</v>
      </c>
      <c r="AP30" s="5">
        <v>0.8563425925925926</v>
      </c>
      <c r="AQ30" s="4">
        <v>47.158720000000002</v>
      </c>
      <c r="AR30" s="4">
        <v>-88.485787999999999</v>
      </c>
      <c r="AS30" s="4">
        <v>313</v>
      </c>
      <c r="AT30" s="4">
        <v>36.200000000000003</v>
      </c>
      <c r="AU30" s="4">
        <v>12</v>
      </c>
      <c r="AV30" s="4">
        <v>9</v>
      </c>
      <c r="AW30" s="4" t="s">
        <v>197</v>
      </c>
      <c r="AX30" s="4">
        <v>1</v>
      </c>
      <c r="AY30" s="4">
        <v>1.2848999999999999</v>
      </c>
      <c r="AZ30" s="4">
        <v>1.9849000000000001</v>
      </c>
      <c r="BA30" s="4">
        <v>14.023</v>
      </c>
      <c r="BB30" s="4">
        <v>13.53</v>
      </c>
      <c r="BC30" s="4">
        <v>0.97</v>
      </c>
      <c r="BD30" s="4">
        <v>15.233000000000001</v>
      </c>
      <c r="BE30" s="4">
        <v>1052.4839999999999</v>
      </c>
      <c r="BF30" s="4">
        <v>561.89099999999996</v>
      </c>
      <c r="BG30" s="4">
        <v>0.59699999999999998</v>
      </c>
      <c r="BH30" s="4">
        <v>0</v>
      </c>
      <c r="BI30" s="4">
        <v>0.59699999999999998</v>
      </c>
      <c r="BJ30" s="4">
        <v>0.44900000000000001</v>
      </c>
      <c r="BK30" s="4">
        <v>0</v>
      </c>
      <c r="BL30" s="4">
        <v>0.44900000000000001</v>
      </c>
      <c r="BM30" s="4">
        <v>362.92110000000002</v>
      </c>
      <c r="BQ30" s="4">
        <v>740.45100000000002</v>
      </c>
      <c r="BR30" s="4">
        <v>0.30872699999999997</v>
      </c>
      <c r="BS30" s="4">
        <v>-5</v>
      </c>
      <c r="BT30" s="4">
        <v>-1.7818000000000001E-2</v>
      </c>
      <c r="BU30" s="4">
        <v>7.5445229999999999</v>
      </c>
      <c r="BV30" s="4">
        <v>-0.359927</v>
      </c>
      <c r="BW30" s="4">
        <f t="shared" si="9"/>
        <v>1.9932629765999998</v>
      </c>
      <c r="BY30" s="4">
        <f t="shared" si="10"/>
        <v>5852.1409421622839</v>
      </c>
      <c r="BZ30" s="4">
        <f t="shared" si="11"/>
        <v>3124.2900852958405</v>
      </c>
      <c r="CA30" s="4">
        <f t="shared" si="12"/>
        <v>2.4965807394990001</v>
      </c>
      <c r="CB30" s="4">
        <f t="shared" si="13"/>
        <v>2017.9550739817162</v>
      </c>
    </row>
    <row r="31" spans="1:80" x14ac:dyDescent="0.25">
      <c r="A31" s="2">
        <v>42067</v>
      </c>
      <c r="B31" s="3">
        <v>2.2143518518518521E-2</v>
      </c>
      <c r="C31" s="4">
        <v>5.9930000000000003</v>
      </c>
      <c r="D31" s="4">
        <v>5.1897000000000002</v>
      </c>
      <c r="E31" s="4">
        <v>51897.472889999997</v>
      </c>
      <c r="F31" s="4">
        <v>23.3</v>
      </c>
      <c r="G31" s="4">
        <v>-2.9</v>
      </c>
      <c r="H31" s="4">
        <v>46093.4</v>
      </c>
      <c r="J31" s="4">
        <v>5.62</v>
      </c>
      <c r="K31" s="4">
        <v>0.85099999999999998</v>
      </c>
      <c r="L31" s="4">
        <v>5.0998999999999999</v>
      </c>
      <c r="M31" s="4">
        <v>4.4165999999999999</v>
      </c>
      <c r="N31" s="4">
        <v>19.793700000000001</v>
      </c>
      <c r="O31" s="4">
        <v>0</v>
      </c>
      <c r="P31" s="4">
        <v>19.8</v>
      </c>
      <c r="Q31" s="4">
        <v>14.8802</v>
      </c>
      <c r="R31" s="4">
        <v>0</v>
      </c>
      <c r="S31" s="4">
        <v>14.9</v>
      </c>
      <c r="T31" s="4">
        <v>46093.4</v>
      </c>
      <c r="W31" s="4">
        <v>0</v>
      </c>
      <c r="X31" s="4">
        <v>4.7864000000000004</v>
      </c>
      <c r="Y31" s="4">
        <v>12.1</v>
      </c>
      <c r="Z31" s="4">
        <v>856</v>
      </c>
      <c r="AA31" s="4">
        <v>881</v>
      </c>
      <c r="AB31" s="4">
        <v>886</v>
      </c>
      <c r="AC31" s="4">
        <v>61</v>
      </c>
      <c r="AD31" s="4">
        <v>4.74</v>
      </c>
      <c r="AE31" s="4">
        <v>0.11</v>
      </c>
      <c r="AF31" s="4">
        <v>981</v>
      </c>
      <c r="AG31" s="4">
        <v>-16</v>
      </c>
      <c r="AH31" s="4">
        <v>3</v>
      </c>
      <c r="AI31" s="4">
        <v>8</v>
      </c>
      <c r="AJ31" s="4">
        <v>190</v>
      </c>
      <c r="AK31" s="4">
        <v>139.30000000000001</v>
      </c>
      <c r="AL31" s="4">
        <v>2.4</v>
      </c>
      <c r="AM31" s="4">
        <v>195</v>
      </c>
      <c r="AN31" s="4" t="s">
        <v>155</v>
      </c>
      <c r="AO31" s="4">
        <v>1</v>
      </c>
      <c r="AP31" s="5">
        <v>0.85635416666666664</v>
      </c>
      <c r="AQ31" s="4">
        <v>47.158665999999997</v>
      </c>
      <c r="AR31" s="4">
        <v>-88.485633000000007</v>
      </c>
      <c r="AS31" s="4">
        <v>313</v>
      </c>
      <c r="AT31" s="4">
        <v>32.700000000000003</v>
      </c>
      <c r="AU31" s="4">
        <v>12</v>
      </c>
      <c r="AV31" s="4">
        <v>9</v>
      </c>
      <c r="AW31" s="4" t="s">
        <v>197</v>
      </c>
      <c r="AX31" s="4">
        <v>1</v>
      </c>
      <c r="AY31" s="4">
        <v>1.3</v>
      </c>
      <c r="AZ31" s="4">
        <v>2</v>
      </c>
      <c r="BA31" s="4">
        <v>14.023</v>
      </c>
      <c r="BB31" s="4">
        <v>11.95</v>
      </c>
      <c r="BC31" s="4">
        <v>0.85</v>
      </c>
      <c r="BD31" s="4">
        <v>17.504999999999999</v>
      </c>
      <c r="BE31" s="4">
        <v>1094.5909999999999</v>
      </c>
      <c r="BF31" s="4">
        <v>603.33199999999999</v>
      </c>
      <c r="BG31" s="4">
        <v>0.44500000000000001</v>
      </c>
      <c r="BH31" s="4">
        <v>0</v>
      </c>
      <c r="BI31" s="4">
        <v>0.44500000000000001</v>
      </c>
      <c r="BJ31" s="4">
        <v>0.33400000000000002</v>
      </c>
      <c r="BK31" s="4">
        <v>0</v>
      </c>
      <c r="BL31" s="4">
        <v>0.33400000000000002</v>
      </c>
      <c r="BM31" s="4">
        <v>327.15120000000002</v>
      </c>
      <c r="BQ31" s="4">
        <v>746.95399999999995</v>
      </c>
      <c r="BR31" s="4">
        <v>0.33444299999999999</v>
      </c>
      <c r="BS31" s="4">
        <v>-5</v>
      </c>
      <c r="BT31" s="4">
        <v>-0.02</v>
      </c>
      <c r="BU31" s="4">
        <v>8.1729540000000007</v>
      </c>
      <c r="BV31" s="4">
        <v>-0.40400000000000003</v>
      </c>
      <c r="BW31" s="4">
        <f t="shared" si="9"/>
        <v>2.1592944468000002</v>
      </c>
      <c r="BY31" s="4">
        <f t="shared" si="10"/>
        <v>6593.2328742669179</v>
      </c>
      <c r="BZ31" s="4">
        <f t="shared" si="11"/>
        <v>3634.1504511705361</v>
      </c>
      <c r="CA31" s="4">
        <f t="shared" si="12"/>
        <v>2.0118380107320002</v>
      </c>
      <c r="CB31" s="4">
        <f t="shared" si="13"/>
        <v>1970.584489271218</v>
      </c>
    </row>
    <row r="32" spans="1:80" x14ac:dyDescent="0.25">
      <c r="A32" s="2">
        <v>42067</v>
      </c>
      <c r="B32" s="3">
        <v>2.2155092592592591E-2</v>
      </c>
      <c r="C32" s="4">
        <v>5.4329999999999998</v>
      </c>
      <c r="D32" s="4">
        <v>5.3379000000000003</v>
      </c>
      <c r="E32" s="4">
        <v>53379.157030000002</v>
      </c>
      <c r="F32" s="4">
        <v>21.5</v>
      </c>
      <c r="G32" s="4">
        <v>-2.9</v>
      </c>
      <c r="H32" s="4">
        <v>46095</v>
      </c>
      <c r="J32" s="4">
        <v>6.73</v>
      </c>
      <c r="K32" s="4">
        <v>0.85419999999999996</v>
      </c>
      <c r="L32" s="4">
        <v>4.6405000000000003</v>
      </c>
      <c r="M32" s="4">
        <v>4.5594000000000001</v>
      </c>
      <c r="N32" s="4">
        <v>18.338999999999999</v>
      </c>
      <c r="O32" s="4">
        <v>0</v>
      </c>
      <c r="P32" s="4">
        <v>18.3</v>
      </c>
      <c r="Q32" s="4">
        <v>13.7866</v>
      </c>
      <c r="R32" s="4">
        <v>0</v>
      </c>
      <c r="S32" s="4">
        <v>13.8</v>
      </c>
      <c r="T32" s="4">
        <v>46094.976300000002</v>
      </c>
      <c r="W32" s="4">
        <v>0</v>
      </c>
      <c r="X32" s="4">
        <v>5.7453000000000003</v>
      </c>
      <c r="Y32" s="4">
        <v>12.1</v>
      </c>
      <c r="Z32" s="4">
        <v>855</v>
      </c>
      <c r="AA32" s="4">
        <v>882</v>
      </c>
      <c r="AB32" s="4">
        <v>884</v>
      </c>
      <c r="AC32" s="4">
        <v>61</v>
      </c>
      <c r="AD32" s="4">
        <v>4.74</v>
      </c>
      <c r="AE32" s="4">
        <v>0.11</v>
      </c>
      <c r="AF32" s="4">
        <v>981</v>
      </c>
      <c r="AG32" s="4">
        <v>-16</v>
      </c>
      <c r="AH32" s="4">
        <v>3</v>
      </c>
      <c r="AI32" s="4">
        <v>8</v>
      </c>
      <c r="AJ32" s="4">
        <v>189.7</v>
      </c>
      <c r="AK32" s="4">
        <v>140</v>
      </c>
      <c r="AL32" s="4">
        <v>2.9</v>
      </c>
      <c r="AM32" s="4">
        <v>195</v>
      </c>
      <c r="AN32" s="4" t="s">
        <v>155</v>
      </c>
      <c r="AO32" s="4">
        <v>1</v>
      </c>
      <c r="AP32" s="5">
        <v>0.85636574074074068</v>
      </c>
      <c r="AQ32" s="4">
        <v>47.158620999999997</v>
      </c>
      <c r="AR32" s="4">
        <v>-88.485478000000001</v>
      </c>
      <c r="AS32" s="4">
        <v>312.8</v>
      </c>
      <c r="AT32" s="4">
        <v>30.6</v>
      </c>
      <c r="AU32" s="4">
        <v>12</v>
      </c>
      <c r="AV32" s="4">
        <v>9</v>
      </c>
      <c r="AW32" s="4" t="s">
        <v>197</v>
      </c>
      <c r="AX32" s="4">
        <v>1</v>
      </c>
      <c r="AY32" s="4">
        <v>1.3</v>
      </c>
      <c r="AZ32" s="4">
        <v>2</v>
      </c>
      <c r="BA32" s="4">
        <v>14.023</v>
      </c>
      <c r="BB32" s="4">
        <v>12.21</v>
      </c>
      <c r="BC32" s="4">
        <v>0.87</v>
      </c>
      <c r="BD32" s="4">
        <v>17.074999999999999</v>
      </c>
      <c r="BE32" s="4">
        <v>1018.875</v>
      </c>
      <c r="BF32" s="4">
        <v>637.15</v>
      </c>
      <c r="BG32" s="4">
        <v>0.42199999999999999</v>
      </c>
      <c r="BH32" s="4">
        <v>0</v>
      </c>
      <c r="BI32" s="4">
        <v>0.42199999999999999</v>
      </c>
      <c r="BJ32" s="4">
        <v>0.317</v>
      </c>
      <c r="BK32" s="4">
        <v>0</v>
      </c>
      <c r="BL32" s="4">
        <v>0.317</v>
      </c>
      <c r="BM32" s="4">
        <v>334.6807</v>
      </c>
      <c r="BQ32" s="4">
        <v>917.20699999999999</v>
      </c>
      <c r="BR32" s="4">
        <v>0.32615</v>
      </c>
      <c r="BS32" s="4">
        <v>-5</v>
      </c>
      <c r="BT32" s="4">
        <v>-2.0809999999999999E-2</v>
      </c>
      <c r="BU32" s="4">
        <v>7.9702909999999996</v>
      </c>
      <c r="BV32" s="4">
        <v>-0.42036200000000001</v>
      </c>
      <c r="BW32" s="4">
        <f t="shared" si="9"/>
        <v>2.1057508821999997</v>
      </c>
      <c r="BY32" s="4">
        <f t="shared" si="10"/>
        <v>5984.9781888146244</v>
      </c>
      <c r="BZ32" s="4">
        <f t="shared" si="11"/>
        <v>3742.6856611490498</v>
      </c>
      <c r="CA32" s="4">
        <f t="shared" si="12"/>
        <v>1.8620911160389999</v>
      </c>
      <c r="CB32" s="4">
        <f t="shared" si="13"/>
        <v>1965.9493948886868</v>
      </c>
    </row>
    <row r="33" spans="1:80" x14ac:dyDescent="0.25">
      <c r="A33" s="2">
        <v>42067</v>
      </c>
      <c r="B33" s="3">
        <v>2.2166666666666668E-2</v>
      </c>
      <c r="C33" s="4">
        <v>5.9080000000000004</v>
      </c>
      <c r="D33" s="4">
        <v>5.2279999999999998</v>
      </c>
      <c r="E33" s="4">
        <v>52280.065790000001</v>
      </c>
      <c r="F33" s="4">
        <v>20.2</v>
      </c>
      <c r="G33" s="4">
        <v>-2.8</v>
      </c>
      <c r="H33" s="4">
        <v>46099.9</v>
      </c>
      <c r="J33" s="4">
        <v>8.07</v>
      </c>
      <c r="K33" s="4">
        <v>0.85150000000000003</v>
      </c>
      <c r="L33" s="4">
        <v>5.0305999999999997</v>
      </c>
      <c r="M33" s="4">
        <v>4.4516</v>
      </c>
      <c r="N33" s="4">
        <v>17.200099999999999</v>
      </c>
      <c r="O33" s="4">
        <v>0</v>
      </c>
      <c r="P33" s="4">
        <v>17.2</v>
      </c>
      <c r="Q33" s="4">
        <v>12.930400000000001</v>
      </c>
      <c r="R33" s="4">
        <v>0</v>
      </c>
      <c r="S33" s="4">
        <v>12.9</v>
      </c>
      <c r="T33" s="4">
        <v>46099.9</v>
      </c>
      <c r="W33" s="4">
        <v>0</v>
      </c>
      <c r="X33" s="4">
        <v>6.8688000000000002</v>
      </c>
      <c r="Y33" s="4">
        <v>12</v>
      </c>
      <c r="Z33" s="4">
        <v>856</v>
      </c>
      <c r="AA33" s="4">
        <v>883</v>
      </c>
      <c r="AB33" s="4">
        <v>885</v>
      </c>
      <c r="AC33" s="4">
        <v>61</v>
      </c>
      <c r="AD33" s="4">
        <v>4.74</v>
      </c>
      <c r="AE33" s="4">
        <v>0.11</v>
      </c>
      <c r="AF33" s="4">
        <v>981</v>
      </c>
      <c r="AG33" s="4">
        <v>-16</v>
      </c>
      <c r="AH33" s="4">
        <v>3</v>
      </c>
      <c r="AI33" s="4">
        <v>8</v>
      </c>
      <c r="AJ33" s="4">
        <v>189</v>
      </c>
      <c r="AK33" s="4">
        <v>139.69999999999999</v>
      </c>
      <c r="AL33" s="4">
        <v>3.1</v>
      </c>
      <c r="AM33" s="4">
        <v>195</v>
      </c>
      <c r="AN33" s="4" t="s">
        <v>155</v>
      </c>
      <c r="AO33" s="4">
        <v>1</v>
      </c>
      <c r="AP33" s="5">
        <v>0.85637731481481483</v>
      </c>
      <c r="AQ33" s="4">
        <v>47.158614999999998</v>
      </c>
      <c r="AR33" s="4">
        <v>-88.485455000000002</v>
      </c>
      <c r="AS33" s="4">
        <v>312.8</v>
      </c>
      <c r="AT33" s="4">
        <v>30</v>
      </c>
      <c r="AU33" s="4">
        <v>12</v>
      </c>
      <c r="AV33" s="4">
        <v>9</v>
      </c>
      <c r="AW33" s="4" t="s">
        <v>197</v>
      </c>
      <c r="AX33" s="4">
        <v>1.084646</v>
      </c>
      <c r="AY33" s="4">
        <v>1.384646</v>
      </c>
      <c r="AZ33" s="4">
        <v>2.0846460000000002</v>
      </c>
      <c r="BA33" s="4">
        <v>14.023</v>
      </c>
      <c r="BB33" s="4">
        <v>11.98</v>
      </c>
      <c r="BC33" s="4">
        <v>0.85</v>
      </c>
      <c r="BD33" s="4">
        <v>17.440999999999999</v>
      </c>
      <c r="BE33" s="4">
        <v>1082.3009999999999</v>
      </c>
      <c r="BF33" s="4">
        <v>609.56799999999998</v>
      </c>
      <c r="BG33" s="4">
        <v>0.38800000000000001</v>
      </c>
      <c r="BH33" s="4">
        <v>0</v>
      </c>
      <c r="BI33" s="4">
        <v>0.38800000000000001</v>
      </c>
      <c r="BJ33" s="4">
        <v>0.29099999999999998</v>
      </c>
      <c r="BK33" s="4">
        <v>0</v>
      </c>
      <c r="BL33" s="4">
        <v>0.29099999999999998</v>
      </c>
      <c r="BM33" s="4">
        <v>327.98149999999998</v>
      </c>
      <c r="BQ33" s="4">
        <v>1074.51</v>
      </c>
      <c r="BR33" s="4">
        <v>0.29785600000000001</v>
      </c>
      <c r="BS33" s="4">
        <v>-5</v>
      </c>
      <c r="BT33" s="4">
        <v>-2.2731000000000001E-2</v>
      </c>
      <c r="BU33" s="4">
        <v>7.2788630000000003</v>
      </c>
      <c r="BV33" s="4">
        <v>-0.45915699999999998</v>
      </c>
      <c r="BW33" s="4">
        <f t="shared" si="9"/>
        <v>1.9230756045999999</v>
      </c>
      <c r="BY33" s="4">
        <f t="shared" si="10"/>
        <v>5806.0275586733305</v>
      </c>
      <c r="BZ33" s="4">
        <f t="shared" si="11"/>
        <v>3270.0409653926076</v>
      </c>
      <c r="CA33" s="4">
        <f t="shared" si="12"/>
        <v>1.5610759110209997</v>
      </c>
      <c r="CB33" s="4">
        <f t="shared" si="13"/>
        <v>1759.4639825104264</v>
      </c>
    </row>
    <row r="34" spans="1:80" x14ac:dyDescent="0.25">
      <c r="A34" s="2">
        <v>42067</v>
      </c>
      <c r="B34" s="3">
        <v>2.2178240740740738E-2</v>
      </c>
      <c r="C34" s="4">
        <v>6.0869999999999997</v>
      </c>
      <c r="D34" s="4">
        <v>5.2427999999999999</v>
      </c>
      <c r="E34" s="4">
        <v>52428.092109999998</v>
      </c>
      <c r="F34" s="4">
        <v>19.399999999999999</v>
      </c>
      <c r="G34" s="4">
        <v>-2.6</v>
      </c>
      <c r="H34" s="4">
        <v>46089.2</v>
      </c>
      <c r="J34" s="4">
        <v>8.5</v>
      </c>
      <c r="K34" s="4">
        <v>0.8498</v>
      </c>
      <c r="L34" s="4">
        <v>5.1726999999999999</v>
      </c>
      <c r="M34" s="4">
        <v>4.4554</v>
      </c>
      <c r="N34" s="4">
        <v>16.517099999999999</v>
      </c>
      <c r="O34" s="4">
        <v>0</v>
      </c>
      <c r="P34" s="4">
        <v>16.5</v>
      </c>
      <c r="Q34" s="4">
        <v>12.417</v>
      </c>
      <c r="R34" s="4">
        <v>0</v>
      </c>
      <c r="S34" s="4">
        <v>12.4</v>
      </c>
      <c r="T34" s="4">
        <v>46089.2</v>
      </c>
      <c r="W34" s="4">
        <v>0</v>
      </c>
      <c r="X34" s="4">
        <v>7.2233999999999998</v>
      </c>
      <c r="Y34" s="4">
        <v>12.1</v>
      </c>
      <c r="Z34" s="4">
        <v>856</v>
      </c>
      <c r="AA34" s="4">
        <v>882</v>
      </c>
      <c r="AB34" s="4">
        <v>885</v>
      </c>
      <c r="AC34" s="4">
        <v>61</v>
      </c>
      <c r="AD34" s="4">
        <v>4.74</v>
      </c>
      <c r="AE34" s="4">
        <v>0.11</v>
      </c>
      <c r="AF34" s="4">
        <v>981</v>
      </c>
      <c r="AG34" s="4">
        <v>-16</v>
      </c>
      <c r="AH34" s="4">
        <v>2.7320000000000002</v>
      </c>
      <c r="AI34" s="4">
        <v>8</v>
      </c>
      <c r="AJ34" s="4">
        <v>189</v>
      </c>
      <c r="AK34" s="4">
        <v>139.30000000000001</v>
      </c>
      <c r="AL34" s="4">
        <v>2.6</v>
      </c>
      <c r="AM34" s="4">
        <v>195</v>
      </c>
      <c r="AN34" s="4" t="s">
        <v>155</v>
      </c>
      <c r="AO34" s="4">
        <v>1</v>
      </c>
      <c r="AP34" s="5">
        <v>0.85637731481481483</v>
      </c>
      <c r="AQ34" s="4">
        <v>47.158583999999998</v>
      </c>
      <c r="AR34" s="4">
        <v>-88.485315</v>
      </c>
      <c r="AS34" s="4">
        <v>312.7</v>
      </c>
      <c r="AT34" s="4">
        <v>28.3</v>
      </c>
      <c r="AU34" s="4">
        <v>12</v>
      </c>
      <c r="AV34" s="4">
        <v>9</v>
      </c>
      <c r="AW34" s="4" t="s">
        <v>197</v>
      </c>
      <c r="AX34" s="4">
        <v>1.3545640000000001</v>
      </c>
      <c r="AY34" s="4">
        <v>1.569709</v>
      </c>
      <c r="AZ34" s="4">
        <v>2.3545639999999999</v>
      </c>
      <c r="BA34" s="4">
        <v>14.023</v>
      </c>
      <c r="BB34" s="4">
        <v>11.85</v>
      </c>
      <c r="BC34" s="4">
        <v>0.84</v>
      </c>
      <c r="BD34" s="4">
        <v>17.673999999999999</v>
      </c>
      <c r="BE34" s="4">
        <v>1101.5309999999999</v>
      </c>
      <c r="BF34" s="4">
        <v>603.86</v>
      </c>
      <c r="BG34" s="4">
        <v>0.36799999999999999</v>
      </c>
      <c r="BH34" s="4">
        <v>0</v>
      </c>
      <c r="BI34" s="4">
        <v>0.36799999999999999</v>
      </c>
      <c r="BJ34" s="4">
        <v>0.27700000000000002</v>
      </c>
      <c r="BK34" s="4">
        <v>0</v>
      </c>
      <c r="BL34" s="4">
        <v>0.27700000000000002</v>
      </c>
      <c r="BM34" s="4">
        <v>324.55990000000003</v>
      </c>
      <c r="BQ34" s="4">
        <v>1118.44</v>
      </c>
      <c r="BR34" s="4">
        <v>0.31901200000000002</v>
      </c>
      <c r="BS34" s="4">
        <v>-5</v>
      </c>
      <c r="BT34" s="4">
        <v>-2.2268E-2</v>
      </c>
      <c r="BU34" s="4">
        <v>7.7958559999999997</v>
      </c>
      <c r="BV34" s="4">
        <v>-0.44981399999999999</v>
      </c>
      <c r="BW34" s="4">
        <f t="shared" si="9"/>
        <v>2.0596651551999998</v>
      </c>
      <c r="BY34" s="4">
        <f t="shared" si="10"/>
        <v>6328.8968899300307</v>
      </c>
      <c r="BZ34" s="4">
        <f t="shared" si="11"/>
        <v>3469.5053302659194</v>
      </c>
      <c r="CA34" s="4">
        <f t="shared" si="12"/>
        <v>1.5915162065440003</v>
      </c>
      <c r="CB34" s="4">
        <f t="shared" si="13"/>
        <v>1864.7737936617327</v>
      </c>
    </row>
    <row r="35" spans="1:80" x14ac:dyDescent="0.25">
      <c r="A35" s="2">
        <v>42067</v>
      </c>
      <c r="B35" s="3">
        <v>2.2189814814814815E-2</v>
      </c>
      <c r="C35" s="4">
        <v>5.28</v>
      </c>
      <c r="D35" s="4">
        <v>4.8536000000000001</v>
      </c>
      <c r="E35" s="4">
        <v>48535.972110000002</v>
      </c>
      <c r="F35" s="4">
        <v>17.899999999999999</v>
      </c>
      <c r="G35" s="4">
        <v>-2.5</v>
      </c>
      <c r="H35" s="4">
        <v>46083.9</v>
      </c>
      <c r="J35" s="4">
        <v>8.09</v>
      </c>
      <c r="K35" s="4">
        <v>0.86029999999999995</v>
      </c>
      <c r="L35" s="4">
        <v>4.5426000000000002</v>
      </c>
      <c r="M35" s="4">
        <v>4.1755000000000004</v>
      </c>
      <c r="N35" s="4">
        <v>15.4329</v>
      </c>
      <c r="O35" s="4">
        <v>0</v>
      </c>
      <c r="P35" s="4">
        <v>15.4</v>
      </c>
      <c r="Q35" s="4">
        <v>11.601900000000001</v>
      </c>
      <c r="R35" s="4">
        <v>0</v>
      </c>
      <c r="S35" s="4">
        <v>11.6</v>
      </c>
      <c r="T35" s="4">
        <v>46083.9</v>
      </c>
      <c r="W35" s="4">
        <v>0</v>
      </c>
      <c r="X35" s="4">
        <v>6.9599000000000002</v>
      </c>
      <c r="Y35" s="4">
        <v>12</v>
      </c>
      <c r="Z35" s="4">
        <v>857</v>
      </c>
      <c r="AA35" s="4">
        <v>883</v>
      </c>
      <c r="AB35" s="4">
        <v>886</v>
      </c>
      <c r="AC35" s="4">
        <v>61</v>
      </c>
      <c r="AD35" s="4">
        <v>4.74</v>
      </c>
      <c r="AE35" s="4">
        <v>0.11</v>
      </c>
      <c r="AF35" s="4">
        <v>981</v>
      </c>
      <c r="AG35" s="4">
        <v>-16</v>
      </c>
      <c r="AH35" s="4">
        <v>2</v>
      </c>
      <c r="AI35" s="4">
        <v>8</v>
      </c>
      <c r="AJ35" s="4">
        <v>189</v>
      </c>
      <c r="AK35" s="4">
        <v>140</v>
      </c>
      <c r="AL35" s="4">
        <v>2.6</v>
      </c>
      <c r="AM35" s="4">
        <v>195</v>
      </c>
      <c r="AN35" s="4" t="s">
        <v>155</v>
      </c>
      <c r="AO35" s="4">
        <v>1</v>
      </c>
      <c r="AP35" s="5">
        <v>0.85638888888888898</v>
      </c>
      <c r="AQ35" s="4">
        <v>47.158555999999997</v>
      </c>
      <c r="AR35" s="4">
        <v>-88.485033000000001</v>
      </c>
      <c r="AS35" s="4">
        <v>312.39999999999998</v>
      </c>
      <c r="AT35" s="4">
        <v>26.9</v>
      </c>
      <c r="AU35" s="4">
        <v>12</v>
      </c>
      <c r="AV35" s="4">
        <v>9</v>
      </c>
      <c r="AW35" s="4" t="s">
        <v>197</v>
      </c>
      <c r="AX35" s="4">
        <v>1.4849000000000001</v>
      </c>
      <c r="AY35" s="4">
        <v>1.6</v>
      </c>
      <c r="AZ35" s="4">
        <v>2.4849000000000001</v>
      </c>
      <c r="BA35" s="4">
        <v>14.023</v>
      </c>
      <c r="BB35" s="4">
        <v>12.78</v>
      </c>
      <c r="BC35" s="4">
        <v>0.91</v>
      </c>
      <c r="BD35" s="4">
        <v>16.239000000000001</v>
      </c>
      <c r="BE35" s="4">
        <v>1033.633</v>
      </c>
      <c r="BF35" s="4">
        <v>604.71400000000006</v>
      </c>
      <c r="BG35" s="4">
        <v>0.36799999999999999</v>
      </c>
      <c r="BH35" s="4">
        <v>0</v>
      </c>
      <c r="BI35" s="4">
        <v>0.36799999999999999</v>
      </c>
      <c r="BJ35" s="4">
        <v>0.27600000000000002</v>
      </c>
      <c r="BK35" s="4">
        <v>0</v>
      </c>
      <c r="BL35" s="4">
        <v>0.27600000000000002</v>
      </c>
      <c r="BM35" s="4">
        <v>346.76190000000003</v>
      </c>
      <c r="BQ35" s="4">
        <v>1151.5039999999999</v>
      </c>
      <c r="BR35" s="4">
        <v>0.28203899999999998</v>
      </c>
      <c r="BS35" s="4">
        <v>-5</v>
      </c>
      <c r="BT35" s="4">
        <v>-2.2731999999999999E-2</v>
      </c>
      <c r="BU35" s="4">
        <v>6.8923269999999999</v>
      </c>
      <c r="BV35" s="4">
        <v>-0.45919199999999999</v>
      </c>
      <c r="BW35" s="4">
        <f t="shared" si="9"/>
        <v>1.8209527933999998</v>
      </c>
      <c r="BY35" s="4">
        <f t="shared" si="10"/>
        <v>5250.4886992513666</v>
      </c>
      <c r="BZ35" s="4">
        <f t="shared" si="11"/>
        <v>3071.7324459252859</v>
      </c>
      <c r="CA35" s="4">
        <f t="shared" si="12"/>
        <v>1.4019820197240001</v>
      </c>
      <c r="CB35" s="4">
        <f t="shared" si="13"/>
        <v>1761.427351178738</v>
      </c>
    </row>
    <row r="36" spans="1:80" x14ac:dyDescent="0.25">
      <c r="A36" s="2">
        <v>42067</v>
      </c>
      <c r="B36" s="3">
        <v>2.2201388888888885E-2</v>
      </c>
      <c r="C36" s="4">
        <v>4.09</v>
      </c>
      <c r="D36" s="4">
        <v>4.7392000000000003</v>
      </c>
      <c r="E36" s="4">
        <v>47392.420969999999</v>
      </c>
      <c r="F36" s="4">
        <v>15.6</v>
      </c>
      <c r="G36" s="4">
        <v>-2.4</v>
      </c>
      <c r="H36" s="4">
        <v>46077.8</v>
      </c>
      <c r="J36" s="4">
        <v>8</v>
      </c>
      <c r="K36" s="4">
        <v>0.87139999999999995</v>
      </c>
      <c r="L36" s="4">
        <v>3.5642</v>
      </c>
      <c r="M36" s="4">
        <v>4.1296999999999997</v>
      </c>
      <c r="N36" s="4">
        <v>13.634</v>
      </c>
      <c r="O36" s="4">
        <v>0</v>
      </c>
      <c r="P36" s="4">
        <v>13.6</v>
      </c>
      <c r="Q36" s="4">
        <v>10.249499999999999</v>
      </c>
      <c r="R36" s="4">
        <v>0</v>
      </c>
      <c r="S36" s="4">
        <v>10.199999999999999</v>
      </c>
      <c r="T36" s="4">
        <v>46077.8</v>
      </c>
      <c r="W36" s="4">
        <v>0</v>
      </c>
      <c r="X36" s="4">
        <v>6.9710000000000001</v>
      </c>
      <c r="Y36" s="4">
        <v>12.1</v>
      </c>
      <c r="Z36" s="4">
        <v>857</v>
      </c>
      <c r="AA36" s="4">
        <v>883</v>
      </c>
      <c r="AB36" s="4">
        <v>886</v>
      </c>
      <c r="AC36" s="4">
        <v>61</v>
      </c>
      <c r="AD36" s="4">
        <v>4.74</v>
      </c>
      <c r="AE36" s="4">
        <v>0.11</v>
      </c>
      <c r="AF36" s="4">
        <v>981</v>
      </c>
      <c r="AG36" s="4">
        <v>-16</v>
      </c>
      <c r="AH36" s="4">
        <v>2</v>
      </c>
      <c r="AI36" s="4">
        <v>8</v>
      </c>
      <c r="AJ36" s="4">
        <v>189.3</v>
      </c>
      <c r="AK36" s="4">
        <v>140</v>
      </c>
      <c r="AL36" s="4">
        <v>2.9</v>
      </c>
      <c r="AM36" s="4">
        <v>195</v>
      </c>
      <c r="AN36" s="4" t="s">
        <v>155</v>
      </c>
      <c r="AO36" s="4">
        <v>1</v>
      </c>
      <c r="AP36" s="5">
        <v>0.85641203703703705</v>
      </c>
      <c r="AQ36" s="4">
        <v>47.158552</v>
      </c>
      <c r="AR36" s="4">
        <v>-88.484987000000004</v>
      </c>
      <c r="AS36" s="4">
        <v>312.3</v>
      </c>
      <c r="AT36" s="4">
        <v>26.1</v>
      </c>
      <c r="AU36" s="4">
        <v>12</v>
      </c>
      <c r="AV36" s="4">
        <v>9</v>
      </c>
      <c r="AW36" s="4" t="s">
        <v>197</v>
      </c>
      <c r="AX36" s="4">
        <v>1.5</v>
      </c>
      <c r="AY36" s="4">
        <v>1.7698</v>
      </c>
      <c r="AZ36" s="4">
        <v>2.5849000000000002</v>
      </c>
      <c r="BA36" s="4">
        <v>14.023</v>
      </c>
      <c r="BB36" s="4">
        <v>13.92</v>
      </c>
      <c r="BC36" s="4">
        <v>0.99</v>
      </c>
      <c r="BD36" s="4">
        <v>14.760999999999999</v>
      </c>
      <c r="BE36" s="4">
        <v>878.78099999999995</v>
      </c>
      <c r="BF36" s="4">
        <v>648.06100000000004</v>
      </c>
      <c r="BG36" s="4">
        <v>0.35199999999999998</v>
      </c>
      <c r="BH36" s="4">
        <v>0</v>
      </c>
      <c r="BI36" s="4">
        <v>0.35199999999999998</v>
      </c>
      <c r="BJ36" s="4">
        <v>0.26500000000000001</v>
      </c>
      <c r="BK36" s="4">
        <v>0</v>
      </c>
      <c r="BL36" s="4">
        <v>0.26500000000000001</v>
      </c>
      <c r="BM36" s="4">
        <v>375.69470000000001</v>
      </c>
      <c r="BQ36" s="4">
        <v>1249.7370000000001</v>
      </c>
      <c r="BR36" s="4">
        <v>0.26433400000000001</v>
      </c>
      <c r="BS36" s="4">
        <v>-5</v>
      </c>
      <c r="BT36" s="4">
        <v>-2.0400000000000001E-2</v>
      </c>
      <c r="BU36" s="4">
        <v>6.4596539999999996</v>
      </c>
      <c r="BV36" s="4">
        <v>-0.41207199999999999</v>
      </c>
      <c r="BW36" s="4">
        <f t="shared" si="9"/>
        <v>1.7066405867999999</v>
      </c>
      <c r="BY36" s="4">
        <f t="shared" si="10"/>
        <v>4183.6698257074368</v>
      </c>
      <c r="BZ36" s="4">
        <f t="shared" si="11"/>
        <v>3085.266125368878</v>
      </c>
      <c r="CA36" s="4">
        <f t="shared" si="12"/>
        <v>1.2616027244699999</v>
      </c>
      <c r="CB36" s="4">
        <f t="shared" si="13"/>
        <v>1788.5941776941106</v>
      </c>
    </row>
    <row r="37" spans="1:80" x14ac:dyDescent="0.25">
      <c r="A37" s="2">
        <v>42067</v>
      </c>
      <c r="B37" s="3">
        <v>2.2212962962962962E-2</v>
      </c>
      <c r="C37" s="4">
        <v>4.6619999999999999</v>
      </c>
      <c r="D37" s="4">
        <v>4.9438000000000004</v>
      </c>
      <c r="E37" s="4">
        <v>49438.478799999997</v>
      </c>
      <c r="F37" s="4">
        <v>15.1</v>
      </c>
      <c r="G37" s="4">
        <v>-2.1</v>
      </c>
      <c r="H37" s="4">
        <v>46088.1</v>
      </c>
      <c r="J37" s="4">
        <v>7.87</v>
      </c>
      <c r="K37" s="4">
        <v>0.86460000000000004</v>
      </c>
      <c r="L37" s="4">
        <v>4.0307000000000004</v>
      </c>
      <c r="M37" s="4">
        <v>4.2747000000000002</v>
      </c>
      <c r="N37" s="4">
        <v>13.056100000000001</v>
      </c>
      <c r="O37" s="4">
        <v>0</v>
      </c>
      <c r="P37" s="4">
        <v>13.1</v>
      </c>
      <c r="Q37" s="4">
        <v>9.8150999999999993</v>
      </c>
      <c r="R37" s="4">
        <v>0</v>
      </c>
      <c r="S37" s="4">
        <v>9.8000000000000007</v>
      </c>
      <c r="T37" s="4">
        <v>46088.1</v>
      </c>
      <c r="W37" s="4">
        <v>0</v>
      </c>
      <c r="X37" s="4">
        <v>6.8040000000000003</v>
      </c>
      <c r="Y37" s="4">
        <v>12.3</v>
      </c>
      <c r="Z37" s="4">
        <v>855</v>
      </c>
      <c r="AA37" s="4">
        <v>882</v>
      </c>
      <c r="AB37" s="4">
        <v>885</v>
      </c>
      <c r="AC37" s="4">
        <v>61</v>
      </c>
      <c r="AD37" s="4">
        <v>4.74</v>
      </c>
      <c r="AE37" s="4">
        <v>0.11</v>
      </c>
      <c r="AF37" s="4">
        <v>981</v>
      </c>
      <c r="AG37" s="4">
        <v>-16</v>
      </c>
      <c r="AH37" s="4">
        <v>2.2657340000000001</v>
      </c>
      <c r="AI37" s="4">
        <v>8</v>
      </c>
      <c r="AJ37" s="4">
        <v>190</v>
      </c>
      <c r="AK37" s="4">
        <v>140</v>
      </c>
      <c r="AL37" s="4">
        <v>3.4</v>
      </c>
      <c r="AM37" s="4">
        <v>195</v>
      </c>
      <c r="AN37" s="4" t="s">
        <v>155</v>
      </c>
      <c r="AO37" s="4">
        <v>1</v>
      </c>
      <c r="AP37" s="5">
        <v>0.85641203703703705</v>
      </c>
      <c r="AQ37" s="4">
        <v>47.158558999999997</v>
      </c>
      <c r="AR37" s="4">
        <v>-88.484748999999994</v>
      </c>
      <c r="AS37" s="4">
        <v>311.7</v>
      </c>
      <c r="AT37" s="4">
        <v>24.2</v>
      </c>
      <c r="AU37" s="4">
        <v>12</v>
      </c>
      <c r="AV37" s="4">
        <v>9</v>
      </c>
      <c r="AW37" s="4" t="s">
        <v>197</v>
      </c>
      <c r="AX37" s="4">
        <v>1.6698</v>
      </c>
      <c r="AY37" s="4">
        <v>1.1208</v>
      </c>
      <c r="AZ37" s="4">
        <v>2.6848999999999998</v>
      </c>
      <c r="BA37" s="4">
        <v>14.023</v>
      </c>
      <c r="BB37" s="4">
        <v>13.19</v>
      </c>
      <c r="BC37" s="4">
        <v>0.94</v>
      </c>
      <c r="BD37" s="4">
        <v>15.654999999999999</v>
      </c>
      <c r="BE37" s="4">
        <v>946.52200000000005</v>
      </c>
      <c r="BF37" s="4">
        <v>638.899</v>
      </c>
      <c r="BG37" s="4">
        <v>0.32100000000000001</v>
      </c>
      <c r="BH37" s="4">
        <v>0</v>
      </c>
      <c r="BI37" s="4">
        <v>0.32100000000000001</v>
      </c>
      <c r="BJ37" s="4">
        <v>0.24099999999999999</v>
      </c>
      <c r="BK37" s="4">
        <v>0</v>
      </c>
      <c r="BL37" s="4">
        <v>0.24099999999999999</v>
      </c>
      <c r="BM37" s="4">
        <v>357.9</v>
      </c>
      <c r="BQ37" s="4">
        <v>1161.75</v>
      </c>
      <c r="BR37" s="4">
        <v>0.275175</v>
      </c>
      <c r="BS37" s="4">
        <v>-5</v>
      </c>
      <c r="BT37" s="4">
        <v>-1.6E-2</v>
      </c>
      <c r="BU37" s="4">
        <v>6.7245850000000003</v>
      </c>
      <c r="BV37" s="4">
        <v>-0.32319999999999999</v>
      </c>
      <c r="BW37" s="4">
        <f t="shared" si="9"/>
        <v>1.776635357</v>
      </c>
      <c r="BY37" s="4">
        <f t="shared" si="10"/>
        <v>4690.9811531636906</v>
      </c>
      <c r="BZ37" s="4">
        <f t="shared" si="11"/>
        <v>3166.3956757213555</v>
      </c>
      <c r="CA37" s="4">
        <f t="shared" si="12"/>
        <v>1.1944006139450001</v>
      </c>
      <c r="CB37" s="4">
        <f t="shared" si="13"/>
        <v>1773.7592519954997</v>
      </c>
    </row>
    <row r="38" spans="1:80" x14ac:dyDescent="0.25">
      <c r="A38" s="2">
        <v>42067</v>
      </c>
      <c r="B38" s="3">
        <v>2.2224537037037032E-2</v>
      </c>
      <c r="C38" s="4">
        <v>6.202</v>
      </c>
      <c r="D38" s="4">
        <v>5.2043999999999997</v>
      </c>
      <c r="E38" s="4">
        <v>52043.8</v>
      </c>
      <c r="F38" s="4">
        <v>15.1</v>
      </c>
      <c r="G38" s="4">
        <v>-1.3</v>
      </c>
      <c r="H38" s="4">
        <v>46082.8</v>
      </c>
      <c r="J38" s="4">
        <v>7.7</v>
      </c>
      <c r="K38" s="4">
        <v>0.84950000000000003</v>
      </c>
      <c r="L38" s="4">
        <v>5.2683</v>
      </c>
      <c r="M38" s="4">
        <v>4.4208999999999996</v>
      </c>
      <c r="N38" s="4">
        <v>12.826700000000001</v>
      </c>
      <c r="O38" s="4">
        <v>0</v>
      </c>
      <c r="P38" s="4">
        <v>12.8</v>
      </c>
      <c r="Q38" s="4">
        <v>9.6426999999999996</v>
      </c>
      <c r="R38" s="4">
        <v>0</v>
      </c>
      <c r="S38" s="4">
        <v>9.6</v>
      </c>
      <c r="T38" s="4">
        <v>46082.8</v>
      </c>
      <c r="W38" s="4">
        <v>0</v>
      </c>
      <c r="X38" s="4">
        <v>6.5407999999999999</v>
      </c>
      <c r="Y38" s="4">
        <v>12.4</v>
      </c>
      <c r="Z38" s="4">
        <v>854</v>
      </c>
      <c r="AA38" s="4">
        <v>881</v>
      </c>
      <c r="AB38" s="4">
        <v>884</v>
      </c>
      <c r="AC38" s="4">
        <v>61</v>
      </c>
      <c r="AD38" s="4">
        <v>4.74</v>
      </c>
      <c r="AE38" s="4">
        <v>0.11</v>
      </c>
      <c r="AF38" s="4">
        <v>981</v>
      </c>
      <c r="AG38" s="4">
        <v>-16</v>
      </c>
      <c r="AH38" s="4">
        <v>3</v>
      </c>
      <c r="AI38" s="4">
        <v>8</v>
      </c>
      <c r="AJ38" s="4">
        <v>190</v>
      </c>
      <c r="AK38" s="4">
        <v>140</v>
      </c>
      <c r="AL38" s="4">
        <v>3.3</v>
      </c>
      <c r="AM38" s="4">
        <v>195</v>
      </c>
      <c r="AN38" s="4" t="s">
        <v>155</v>
      </c>
      <c r="AO38" s="4">
        <v>1</v>
      </c>
      <c r="AP38" s="5">
        <v>0.85643518518518524</v>
      </c>
      <c r="AQ38" s="4">
        <v>47.158566999999998</v>
      </c>
      <c r="AR38" s="4">
        <v>-88.484609000000006</v>
      </c>
      <c r="AS38" s="4">
        <v>311.39999999999998</v>
      </c>
      <c r="AT38" s="4">
        <v>21.9</v>
      </c>
      <c r="AU38" s="4">
        <v>12</v>
      </c>
      <c r="AV38" s="4">
        <v>9</v>
      </c>
      <c r="AW38" s="4" t="s">
        <v>197</v>
      </c>
      <c r="AX38" s="4">
        <v>1.7</v>
      </c>
      <c r="AY38" s="4">
        <v>1.3395999999999999</v>
      </c>
      <c r="AZ38" s="4">
        <v>2.8698000000000001</v>
      </c>
      <c r="BA38" s="4">
        <v>14.023</v>
      </c>
      <c r="BB38" s="4">
        <v>11.8</v>
      </c>
      <c r="BC38" s="4">
        <v>0.84</v>
      </c>
      <c r="BD38" s="4">
        <v>17.722999999999999</v>
      </c>
      <c r="BE38" s="4">
        <v>1117.1289999999999</v>
      </c>
      <c r="BF38" s="4">
        <v>596.64499999999998</v>
      </c>
      <c r="BG38" s="4">
        <v>0.28499999999999998</v>
      </c>
      <c r="BH38" s="4">
        <v>0</v>
      </c>
      <c r="BI38" s="4">
        <v>0.28499999999999998</v>
      </c>
      <c r="BJ38" s="4">
        <v>0.214</v>
      </c>
      <c r="BK38" s="4">
        <v>0</v>
      </c>
      <c r="BL38" s="4">
        <v>0.214</v>
      </c>
      <c r="BM38" s="4">
        <v>323.13959999999997</v>
      </c>
      <c r="BQ38" s="4">
        <v>1008.461</v>
      </c>
      <c r="BR38" s="4">
        <v>0.29738700000000001</v>
      </c>
      <c r="BS38" s="4">
        <v>-5</v>
      </c>
      <c r="BT38" s="4">
        <v>-1.5469E-2</v>
      </c>
      <c r="BU38" s="4">
        <v>7.267404</v>
      </c>
      <c r="BV38" s="4">
        <v>-0.31248300000000001</v>
      </c>
      <c r="BW38" s="4">
        <f t="shared" si="9"/>
        <v>1.9200481368</v>
      </c>
      <c r="BY38" s="4">
        <f t="shared" si="10"/>
        <v>5983.4286614164912</v>
      </c>
      <c r="BZ38" s="4">
        <f t="shared" si="11"/>
        <v>3195.67641131046</v>
      </c>
      <c r="CA38" s="4">
        <f t="shared" si="12"/>
        <v>1.1462004240719998</v>
      </c>
      <c r="CB38" s="4">
        <f t="shared" si="13"/>
        <v>1730.7604979180207</v>
      </c>
    </row>
    <row r="39" spans="1:80" x14ac:dyDescent="0.25">
      <c r="A39" s="2">
        <v>42067</v>
      </c>
      <c r="B39" s="3">
        <v>2.2236111111111113E-2</v>
      </c>
      <c r="C39" s="4">
        <v>7.2949999999999999</v>
      </c>
      <c r="D39" s="4">
        <v>5.1043000000000003</v>
      </c>
      <c r="E39" s="4">
        <v>51043.21976</v>
      </c>
      <c r="F39" s="4">
        <v>15.1</v>
      </c>
      <c r="G39" s="4">
        <v>-0.8</v>
      </c>
      <c r="H39" s="4">
        <v>46083.5</v>
      </c>
      <c r="J39" s="4">
        <v>8.5399999999999991</v>
      </c>
      <c r="K39" s="4">
        <v>0.8417</v>
      </c>
      <c r="L39" s="4">
        <v>6.1398000000000001</v>
      </c>
      <c r="M39" s="4">
        <v>4.2962999999999996</v>
      </c>
      <c r="N39" s="4">
        <v>12.7097</v>
      </c>
      <c r="O39" s="4">
        <v>0</v>
      </c>
      <c r="P39" s="4">
        <v>12.7</v>
      </c>
      <c r="Q39" s="4">
        <v>9.5547000000000004</v>
      </c>
      <c r="R39" s="4">
        <v>0</v>
      </c>
      <c r="S39" s="4">
        <v>9.6</v>
      </c>
      <c r="T39" s="4">
        <v>46083.5</v>
      </c>
      <c r="W39" s="4">
        <v>0</v>
      </c>
      <c r="X39" s="4">
        <v>7.1840999999999999</v>
      </c>
      <c r="Y39" s="4">
        <v>12.4</v>
      </c>
      <c r="Z39" s="4">
        <v>853</v>
      </c>
      <c r="AA39" s="4">
        <v>880</v>
      </c>
      <c r="AB39" s="4">
        <v>883</v>
      </c>
      <c r="AC39" s="4">
        <v>61</v>
      </c>
      <c r="AD39" s="4">
        <v>4.74</v>
      </c>
      <c r="AE39" s="4">
        <v>0.11</v>
      </c>
      <c r="AF39" s="4">
        <v>981</v>
      </c>
      <c r="AG39" s="4">
        <v>-16</v>
      </c>
      <c r="AH39" s="4">
        <v>3</v>
      </c>
      <c r="AI39" s="4">
        <v>8</v>
      </c>
      <c r="AJ39" s="4">
        <v>189.7</v>
      </c>
      <c r="AK39" s="4">
        <v>140</v>
      </c>
      <c r="AL39" s="4">
        <v>3</v>
      </c>
      <c r="AM39" s="4">
        <v>195</v>
      </c>
      <c r="AN39" s="4" t="s">
        <v>155</v>
      </c>
      <c r="AO39" s="4">
        <v>1</v>
      </c>
      <c r="AP39" s="5">
        <v>0.85644675925925917</v>
      </c>
      <c r="AQ39" s="4">
        <v>47.158568000000002</v>
      </c>
      <c r="AR39" s="4">
        <v>-88.484592000000006</v>
      </c>
      <c r="AS39" s="4">
        <v>311.39999999999998</v>
      </c>
      <c r="AT39" s="4">
        <v>20.8</v>
      </c>
      <c r="AU39" s="4">
        <v>12</v>
      </c>
      <c r="AV39" s="4">
        <v>9</v>
      </c>
      <c r="AW39" s="4" t="s">
        <v>197</v>
      </c>
      <c r="AX39" s="4">
        <v>1.2755000000000001</v>
      </c>
      <c r="AY39" s="4">
        <v>1.4849000000000001</v>
      </c>
      <c r="AZ39" s="4">
        <v>2.7302</v>
      </c>
      <c r="BA39" s="4">
        <v>14.023</v>
      </c>
      <c r="BB39" s="4">
        <v>11.2</v>
      </c>
      <c r="BC39" s="4">
        <v>0.8</v>
      </c>
      <c r="BD39" s="4">
        <v>18.806999999999999</v>
      </c>
      <c r="BE39" s="4">
        <v>1237.116</v>
      </c>
      <c r="BF39" s="4">
        <v>550.96900000000005</v>
      </c>
      <c r="BG39" s="4">
        <v>0.26800000000000002</v>
      </c>
      <c r="BH39" s="4">
        <v>0</v>
      </c>
      <c r="BI39" s="4">
        <v>0.26800000000000002</v>
      </c>
      <c r="BJ39" s="4">
        <v>0.20200000000000001</v>
      </c>
      <c r="BK39" s="4">
        <v>0</v>
      </c>
      <c r="BL39" s="4">
        <v>0.20200000000000001</v>
      </c>
      <c r="BM39" s="4">
        <v>307.05810000000002</v>
      </c>
      <c r="BQ39" s="4">
        <v>1052.502</v>
      </c>
      <c r="BR39" s="4">
        <v>0.30158699999999999</v>
      </c>
      <c r="BS39" s="4">
        <v>-5</v>
      </c>
      <c r="BT39" s="4">
        <v>-1.5341E-2</v>
      </c>
      <c r="BU39" s="4">
        <v>7.370025</v>
      </c>
      <c r="BV39" s="4">
        <v>-0.30988300000000002</v>
      </c>
      <c r="BW39" s="4">
        <f t="shared" si="9"/>
        <v>1.9471606049999999</v>
      </c>
      <c r="BY39" s="4">
        <f t="shared" si="10"/>
        <v>6719.6533999022995</v>
      </c>
      <c r="BZ39" s="4">
        <f t="shared" si="11"/>
        <v>2992.7029592138251</v>
      </c>
      <c r="CA39" s="4">
        <f t="shared" si="12"/>
        <v>1.09720510185</v>
      </c>
      <c r="CB39" s="4">
        <f t="shared" si="13"/>
        <v>1667.8500687344924</v>
      </c>
    </row>
    <row r="40" spans="1:80" x14ac:dyDescent="0.25">
      <c r="A40" s="2">
        <v>42067</v>
      </c>
      <c r="B40" s="3">
        <v>2.2247685185185186E-2</v>
      </c>
      <c r="C40" s="4">
        <v>8.4450000000000003</v>
      </c>
      <c r="D40" s="4">
        <v>4.3658000000000001</v>
      </c>
      <c r="E40" s="4">
        <v>43658.211239999997</v>
      </c>
      <c r="F40" s="4">
        <v>15.1</v>
      </c>
      <c r="G40" s="4">
        <v>-0.8</v>
      </c>
      <c r="H40" s="4">
        <v>46084.1</v>
      </c>
      <c r="J40" s="4">
        <v>9.5299999999999994</v>
      </c>
      <c r="K40" s="4">
        <v>0.83979999999999999</v>
      </c>
      <c r="L40" s="4">
        <v>7.0914999999999999</v>
      </c>
      <c r="M40" s="4">
        <v>3.6661999999999999</v>
      </c>
      <c r="N40" s="4">
        <v>12.680400000000001</v>
      </c>
      <c r="O40" s="4">
        <v>0</v>
      </c>
      <c r="P40" s="4">
        <v>12.7</v>
      </c>
      <c r="Q40" s="4">
        <v>9.5327000000000002</v>
      </c>
      <c r="R40" s="4">
        <v>0</v>
      </c>
      <c r="S40" s="4">
        <v>9.5</v>
      </c>
      <c r="T40" s="4">
        <v>46084.078399999999</v>
      </c>
      <c r="W40" s="4">
        <v>0</v>
      </c>
      <c r="X40" s="4">
        <v>8.0028000000000006</v>
      </c>
      <c r="Y40" s="4">
        <v>12.2</v>
      </c>
      <c r="Z40" s="4">
        <v>854</v>
      </c>
      <c r="AA40" s="4">
        <v>881</v>
      </c>
      <c r="AB40" s="4">
        <v>884</v>
      </c>
      <c r="AC40" s="4">
        <v>61</v>
      </c>
      <c r="AD40" s="4">
        <v>4.74</v>
      </c>
      <c r="AE40" s="4">
        <v>0.11</v>
      </c>
      <c r="AF40" s="4">
        <v>981</v>
      </c>
      <c r="AG40" s="4">
        <v>-16</v>
      </c>
      <c r="AH40" s="4">
        <v>3</v>
      </c>
      <c r="AI40" s="4">
        <v>8</v>
      </c>
      <c r="AJ40" s="4">
        <v>189</v>
      </c>
      <c r="AK40" s="4">
        <v>139.69999999999999</v>
      </c>
      <c r="AL40" s="4">
        <v>2.2000000000000002</v>
      </c>
      <c r="AM40" s="4">
        <v>195</v>
      </c>
      <c r="AN40" s="4" t="s">
        <v>155</v>
      </c>
      <c r="AO40" s="4">
        <v>1</v>
      </c>
      <c r="AP40" s="5">
        <v>0.85644675925925917</v>
      </c>
      <c r="AQ40" s="4">
        <v>47.158622999999999</v>
      </c>
      <c r="AR40" s="4">
        <v>-88.484402000000003</v>
      </c>
      <c r="AS40" s="4">
        <v>311.10000000000002</v>
      </c>
      <c r="AT40" s="4">
        <v>20.7</v>
      </c>
      <c r="AU40" s="4">
        <v>12</v>
      </c>
      <c r="AV40" s="4">
        <v>9</v>
      </c>
      <c r="AW40" s="4" t="s">
        <v>197</v>
      </c>
      <c r="AX40" s="4">
        <v>1.2</v>
      </c>
      <c r="AY40" s="4">
        <v>1.5</v>
      </c>
      <c r="AZ40" s="4">
        <v>2.7</v>
      </c>
      <c r="BA40" s="4">
        <v>14.023</v>
      </c>
      <c r="BB40" s="4">
        <v>11.07</v>
      </c>
      <c r="BC40" s="4">
        <v>0.79</v>
      </c>
      <c r="BD40" s="4">
        <v>19.081</v>
      </c>
      <c r="BE40" s="4">
        <v>1398.8910000000001</v>
      </c>
      <c r="BF40" s="4">
        <v>460.30500000000001</v>
      </c>
      <c r="BG40" s="4">
        <v>0.26200000000000001</v>
      </c>
      <c r="BH40" s="4">
        <v>0</v>
      </c>
      <c r="BI40" s="4">
        <v>0.26200000000000001</v>
      </c>
      <c r="BJ40" s="4">
        <v>0.19700000000000001</v>
      </c>
      <c r="BK40" s="4">
        <v>0</v>
      </c>
      <c r="BL40" s="4">
        <v>0.19700000000000001</v>
      </c>
      <c r="BM40" s="4">
        <v>300.62029999999999</v>
      </c>
      <c r="BQ40" s="4">
        <v>1147.8510000000001</v>
      </c>
      <c r="BR40" s="4">
        <v>0.30348599999999998</v>
      </c>
      <c r="BS40" s="4">
        <v>-5</v>
      </c>
      <c r="BT40" s="4">
        <v>-1.7905000000000001E-2</v>
      </c>
      <c r="BU40" s="4">
        <v>7.4164269999999997</v>
      </c>
      <c r="BV40" s="4">
        <v>-0.36168299999999998</v>
      </c>
      <c r="BW40" s="4">
        <f t="shared" si="9"/>
        <v>1.9594200133999999</v>
      </c>
      <c r="BY40" s="4">
        <f t="shared" si="10"/>
        <v>7646.2076880708082</v>
      </c>
      <c r="BZ40" s="4">
        <f t="shared" si="11"/>
        <v>2515.9841830831951</v>
      </c>
      <c r="CA40" s="4">
        <f t="shared" si="12"/>
        <v>1.0767836197030001</v>
      </c>
      <c r="CB40" s="4">
        <f t="shared" si="13"/>
        <v>1643.1625116253897</v>
      </c>
    </row>
    <row r="41" spans="1:80" x14ac:dyDescent="0.25">
      <c r="A41" s="2">
        <v>42067</v>
      </c>
      <c r="B41" s="3">
        <v>2.225925925925926E-2</v>
      </c>
      <c r="C41" s="4">
        <v>9.3339999999999996</v>
      </c>
      <c r="D41" s="4">
        <v>3.4756</v>
      </c>
      <c r="E41" s="4">
        <v>34756.491529999999</v>
      </c>
      <c r="F41" s="4">
        <v>15</v>
      </c>
      <c r="G41" s="4">
        <v>-0.8</v>
      </c>
      <c r="H41" s="4">
        <v>46083.7</v>
      </c>
      <c r="J41" s="4">
        <v>9.36</v>
      </c>
      <c r="K41" s="4">
        <v>0.84150000000000003</v>
      </c>
      <c r="L41" s="4">
        <v>7.8540000000000001</v>
      </c>
      <c r="M41" s="4">
        <v>2.9245999999999999</v>
      </c>
      <c r="N41" s="4">
        <v>12.6218</v>
      </c>
      <c r="O41" s="4">
        <v>0</v>
      </c>
      <c r="P41" s="4">
        <v>12.6</v>
      </c>
      <c r="Q41" s="4">
        <v>9.4885999999999999</v>
      </c>
      <c r="R41" s="4">
        <v>0</v>
      </c>
      <c r="S41" s="4">
        <v>9.5</v>
      </c>
      <c r="T41" s="4">
        <v>46083.7</v>
      </c>
      <c r="W41" s="4">
        <v>0</v>
      </c>
      <c r="X41" s="4">
        <v>7.8787000000000003</v>
      </c>
      <c r="Y41" s="4">
        <v>12.3</v>
      </c>
      <c r="Z41" s="4">
        <v>853</v>
      </c>
      <c r="AA41" s="4">
        <v>881</v>
      </c>
      <c r="AB41" s="4">
        <v>884</v>
      </c>
      <c r="AC41" s="4">
        <v>61</v>
      </c>
      <c r="AD41" s="4">
        <v>4.74</v>
      </c>
      <c r="AE41" s="4">
        <v>0.11</v>
      </c>
      <c r="AF41" s="4">
        <v>981</v>
      </c>
      <c r="AG41" s="4">
        <v>-16</v>
      </c>
      <c r="AH41" s="4">
        <v>3</v>
      </c>
      <c r="AI41" s="4">
        <v>8</v>
      </c>
      <c r="AJ41" s="4">
        <v>189.3</v>
      </c>
      <c r="AK41" s="4">
        <v>139.30000000000001</v>
      </c>
      <c r="AL41" s="4">
        <v>2.4</v>
      </c>
      <c r="AM41" s="4">
        <v>195</v>
      </c>
      <c r="AN41" s="4" t="s">
        <v>155</v>
      </c>
      <c r="AO41" s="4">
        <v>1</v>
      </c>
      <c r="AP41" s="5">
        <v>0.85646990740740747</v>
      </c>
      <c r="AQ41" s="4">
        <v>47.158633000000002</v>
      </c>
      <c r="AR41" s="4">
        <v>-88.484368000000003</v>
      </c>
      <c r="AS41" s="4">
        <v>311</v>
      </c>
      <c r="AT41" s="4">
        <v>20.9</v>
      </c>
      <c r="AU41" s="4">
        <v>12</v>
      </c>
      <c r="AV41" s="4">
        <v>9</v>
      </c>
      <c r="AW41" s="4" t="s">
        <v>197</v>
      </c>
      <c r="AX41" s="4">
        <v>1.4547000000000001</v>
      </c>
      <c r="AY41" s="4">
        <v>1.6698</v>
      </c>
      <c r="AZ41" s="4">
        <v>2.8698000000000001</v>
      </c>
      <c r="BA41" s="4">
        <v>14.023</v>
      </c>
      <c r="BB41" s="4">
        <v>11.19</v>
      </c>
      <c r="BC41" s="4">
        <v>0.8</v>
      </c>
      <c r="BD41" s="4">
        <v>18.841999999999999</v>
      </c>
      <c r="BE41" s="4">
        <v>1547.222</v>
      </c>
      <c r="BF41" s="4">
        <v>366.69400000000002</v>
      </c>
      <c r="BG41" s="4">
        <v>0.26</v>
      </c>
      <c r="BH41" s="4">
        <v>0</v>
      </c>
      <c r="BI41" s="4">
        <v>0.26</v>
      </c>
      <c r="BJ41" s="4">
        <v>0.19600000000000001</v>
      </c>
      <c r="BK41" s="4">
        <v>0</v>
      </c>
      <c r="BL41" s="4">
        <v>0.19600000000000001</v>
      </c>
      <c r="BM41" s="4">
        <v>300.21260000000001</v>
      </c>
      <c r="BQ41" s="4">
        <v>1128.5350000000001</v>
      </c>
      <c r="BR41" s="4">
        <v>0.32109100000000002</v>
      </c>
      <c r="BS41" s="4">
        <v>-5</v>
      </c>
      <c r="BT41" s="4">
        <v>-1.6091000000000001E-2</v>
      </c>
      <c r="BU41" s="4">
        <v>7.8466589999999998</v>
      </c>
      <c r="BV41" s="4">
        <v>-0.32503599999999999</v>
      </c>
      <c r="BW41" s="4">
        <f t="shared" si="9"/>
        <v>2.0730873077999998</v>
      </c>
      <c r="BY41" s="4">
        <f t="shared" si="10"/>
        <v>8947.5657688666251</v>
      </c>
      <c r="BZ41" s="4">
        <f t="shared" si="11"/>
        <v>2120.586885430002</v>
      </c>
      <c r="CA41" s="4">
        <f t="shared" si="12"/>
        <v>1.1334655858679998</v>
      </c>
      <c r="CB41" s="4">
        <f t="shared" si="13"/>
        <v>1736.1257680814058</v>
      </c>
    </row>
    <row r="42" spans="1:80" x14ac:dyDescent="0.25">
      <c r="A42" s="2">
        <v>42067</v>
      </c>
      <c r="B42" s="3">
        <v>2.2270833333333333E-2</v>
      </c>
      <c r="C42" s="4">
        <v>9.7200000000000006</v>
      </c>
      <c r="D42" s="4">
        <v>3.0405000000000002</v>
      </c>
      <c r="E42" s="4">
        <v>30404.731790000002</v>
      </c>
      <c r="F42" s="4">
        <v>15.1</v>
      </c>
      <c r="G42" s="4">
        <v>-0.8</v>
      </c>
      <c r="H42" s="4">
        <v>46088.9</v>
      </c>
      <c r="J42" s="4">
        <v>8.1999999999999993</v>
      </c>
      <c r="K42" s="4">
        <v>0.8427</v>
      </c>
      <c r="L42" s="4">
        <v>8.1906999999999996</v>
      </c>
      <c r="M42" s="4">
        <v>2.5621</v>
      </c>
      <c r="N42" s="4">
        <v>12.686199999999999</v>
      </c>
      <c r="O42" s="4">
        <v>0</v>
      </c>
      <c r="P42" s="4">
        <v>12.7</v>
      </c>
      <c r="Q42" s="4">
        <v>9.5370000000000008</v>
      </c>
      <c r="R42" s="4">
        <v>0</v>
      </c>
      <c r="S42" s="4">
        <v>9.5</v>
      </c>
      <c r="T42" s="4">
        <v>46088.9</v>
      </c>
      <c r="W42" s="4">
        <v>0</v>
      </c>
      <c r="X42" s="4">
        <v>6.9066999999999998</v>
      </c>
      <c r="Y42" s="4">
        <v>12.2</v>
      </c>
      <c r="Z42" s="4">
        <v>854</v>
      </c>
      <c r="AA42" s="4">
        <v>881</v>
      </c>
      <c r="AB42" s="4">
        <v>883</v>
      </c>
      <c r="AC42" s="4">
        <v>61</v>
      </c>
      <c r="AD42" s="4">
        <v>4.74</v>
      </c>
      <c r="AE42" s="4">
        <v>0.11</v>
      </c>
      <c r="AF42" s="4">
        <v>981</v>
      </c>
      <c r="AG42" s="4">
        <v>-16</v>
      </c>
      <c r="AH42" s="4">
        <v>3</v>
      </c>
      <c r="AI42" s="4">
        <v>8</v>
      </c>
      <c r="AJ42" s="4">
        <v>190</v>
      </c>
      <c r="AK42" s="4">
        <v>140</v>
      </c>
      <c r="AL42" s="4">
        <v>2.7</v>
      </c>
      <c r="AM42" s="4">
        <v>195</v>
      </c>
      <c r="AN42" s="4" t="s">
        <v>155</v>
      </c>
      <c r="AO42" s="4">
        <v>1</v>
      </c>
      <c r="AP42" s="5">
        <v>0.85646990740740747</v>
      </c>
      <c r="AQ42" s="4">
        <v>47.158692000000002</v>
      </c>
      <c r="AR42" s="4">
        <v>-88.484292999999994</v>
      </c>
      <c r="AS42" s="4">
        <v>310.60000000000002</v>
      </c>
      <c r="AT42" s="4">
        <v>21.9</v>
      </c>
      <c r="AU42" s="4">
        <v>12</v>
      </c>
      <c r="AV42" s="4">
        <v>9</v>
      </c>
      <c r="AW42" s="4" t="s">
        <v>197</v>
      </c>
      <c r="AX42" s="4">
        <v>1.5</v>
      </c>
      <c r="AY42" s="4">
        <v>1.7</v>
      </c>
      <c r="AZ42" s="4">
        <v>2.9</v>
      </c>
      <c r="BA42" s="4">
        <v>14.023</v>
      </c>
      <c r="BB42" s="4">
        <v>11.28</v>
      </c>
      <c r="BC42" s="4">
        <v>0.8</v>
      </c>
      <c r="BD42" s="4">
        <v>18.670999999999999</v>
      </c>
      <c r="BE42" s="4">
        <v>1616.2180000000001</v>
      </c>
      <c r="BF42" s="4">
        <v>321.77499999999998</v>
      </c>
      <c r="BG42" s="4">
        <v>0.26200000000000001</v>
      </c>
      <c r="BH42" s="4">
        <v>0</v>
      </c>
      <c r="BI42" s="4">
        <v>0.26200000000000001</v>
      </c>
      <c r="BJ42" s="4">
        <v>0.19700000000000001</v>
      </c>
      <c r="BK42" s="4">
        <v>0</v>
      </c>
      <c r="BL42" s="4">
        <v>0.19700000000000001</v>
      </c>
      <c r="BM42" s="4">
        <v>300.74380000000002</v>
      </c>
      <c r="BQ42" s="4">
        <v>990.94500000000005</v>
      </c>
      <c r="BR42" s="4">
        <v>0.306371</v>
      </c>
      <c r="BS42" s="4">
        <v>-5</v>
      </c>
      <c r="BT42" s="4">
        <v>-1.8186000000000001E-2</v>
      </c>
      <c r="BU42" s="4">
        <v>7.4869479999999999</v>
      </c>
      <c r="BV42" s="4">
        <v>-0.36735000000000001</v>
      </c>
      <c r="BW42" s="4">
        <f t="shared" si="9"/>
        <v>1.9780516615999999</v>
      </c>
      <c r="BY42" s="4">
        <f t="shared" si="10"/>
        <v>8918.0980704033682</v>
      </c>
      <c r="BZ42" s="4">
        <f t="shared" si="11"/>
        <v>1775.5160545199001</v>
      </c>
      <c r="CA42" s="4">
        <f t="shared" si="12"/>
        <v>1.0870224931719998</v>
      </c>
      <c r="CB42" s="4">
        <f t="shared" si="13"/>
        <v>1659.468402446809</v>
      </c>
    </row>
    <row r="43" spans="1:80" x14ac:dyDescent="0.25">
      <c r="A43" s="2">
        <v>42067</v>
      </c>
      <c r="B43" s="3">
        <v>2.2282407407407407E-2</v>
      </c>
      <c r="C43" s="4">
        <v>9.7249999999999996</v>
      </c>
      <c r="D43" s="4">
        <v>2.9992000000000001</v>
      </c>
      <c r="E43" s="4">
        <v>29992.14777</v>
      </c>
      <c r="F43" s="4">
        <v>16.2</v>
      </c>
      <c r="G43" s="4">
        <v>-0.8</v>
      </c>
      <c r="H43" s="4">
        <v>46088.800000000003</v>
      </c>
      <c r="J43" s="4">
        <v>6.96</v>
      </c>
      <c r="K43" s="4">
        <v>0.84309999999999996</v>
      </c>
      <c r="L43" s="4">
        <v>8.1988000000000003</v>
      </c>
      <c r="M43" s="4">
        <v>2.5286</v>
      </c>
      <c r="N43" s="4">
        <v>13.675700000000001</v>
      </c>
      <c r="O43" s="4">
        <v>0</v>
      </c>
      <c r="P43" s="4">
        <v>13.7</v>
      </c>
      <c r="Q43" s="4">
        <v>10.280900000000001</v>
      </c>
      <c r="R43" s="4">
        <v>0</v>
      </c>
      <c r="S43" s="4">
        <v>10.3</v>
      </c>
      <c r="T43" s="4">
        <v>46088.792999999998</v>
      </c>
      <c r="W43" s="4">
        <v>0</v>
      </c>
      <c r="X43" s="4">
        <v>5.8715999999999999</v>
      </c>
      <c r="Y43" s="4">
        <v>12.3</v>
      </c>
      <c r="Z43" s="4">
        <v>854</v>
      </c>
      <c r="AA43" s="4">
        <v>881</v>
      </c>
      <c r="AB43" s="4">
        <v>883</v>
      </c>
      <c r="AC43" s="4">
        <v>61</v>
      </c>
      <c r="AD43" s="4">
        <v>4.74</v>
      </c>
      <c r="AE43" s="4">
        <v>0.11</v>
      </c>
      <c r="AF43" s="4">
        <v>981</v>
      </c>
      <c r="AG43" s="4">
        <v>-16</v>
      </c>
      <c r="AH43" s="4">
        <v>3.26973</v>
      </c>
      <c r="AI43" s="4">
        <v>8</v>
      </c>
      <c r="AJ43" s="4">
        <v>190</v>
      </c>
      <c r="AK43" s="4">
        <v>139.69999999999999</v>
      </c>
      <c r="AL43" s="4">
        <v>2.9</v>
      </c>
      <c r="AM43" s="4">
        <v>195</v>
      </c>
      <c r="AN43" s="4" t="s">
        <v>155</v>
      </c>
      <c r="AO43" s="4">
        <v>1</v>
      </c>
      <c r="AP43" s="5">
        <v>0.85648148148148151</v>
      </c>
      <c r="AQ43" s="4">
        <v>47.158774999999999</v>
      </c>
      <c r="AR43" s="4">
        <v>-88.484221000000005</v>
      </c>
      <c r="AS43" s="4">
        <v>310.2</v>
      </c>
      <c r="AT43" s="4">
        <v>22.1</v>
      </c>
      <c r="AU43" s="4">
        <v>12</v>
      </c>
      <c r="AV43" s="4">
        <v>9</v>
      </c>
      <c r="AW43" s="4" t="s">
        <v>197</v>
      </c>
      <c r="AX43" s="4">
        <v>2.1791999999999998</v>
      </c>
      <c r="AY43" s="4">
        <v>1.1056999999999999</v>
      </c>
      <c r="AZ43" s="4">
        <v>3.4943</v>
      </c>
      <c r="BA43" s="4">
        <v>14.023</v>
      </c>
      <c r="BB43" s="4">
        <v>11.3</v>
      </c>
      <c r="BC43" s="4">
        <v>0.81</v>
      </c>
      <c r="BD43" s="4">
        <v>18.613</v>
      </c>
      <c r="BE43" s="4">
        <v>1620.5060000000001</v>
      </c>
      <c r="BF43" s="4">
        <v>318.09300000000002</v>
      </c>
      <c r="BG43" s="4">
        <v>0.28299999999999997</v>
      </c>
      <c r="BH43" s="4">
        <v>0</v>
      </c>
      <c r="BI43" s="4">
        <v>0.28299999999999997</v>
      </c>
      <c r="BJ43" s="4">
        <v>0.21299999999999999</v>
      </c>
      <c r="BK43" s="4">
        <v>0</v>
      </c>
      <c r="BL43" s="4">
        <v>0.21299999999999999</v>
      </c>
      <c r="BM43" s="4">
        <v>301.24349999999998</v>
      </c>
      <c r="BQ43" s="4">
        <v>843.83199999999999</v>
      </c>
      <c r="BR43" s="4">
        <v>0.31521700000000002</v>
      </c>
      <c r="BS43" s="4">
        <v>-5</v>
      </c>
      <c r="BT43" s="4">
        <v>-1.6809000000000001E-2</v>
      </c>
      <c r="BU43" s="4">
        <v>7.7031099999999997</v>
      </c>
      <c r="BV43" s="4">
        <v>-0.33954600000000001</v>
      </c>
      <c r="BW43" s="4">
        <f t="shared" si="9"/>
        <v>2.0351616619999997</v>
      </c>
      <c r="BY43" s="4">
        <f t="shared" si="10"/>
        <v>9199.9238125874199</v>
      </c>
      <c r="BZ43" s="4">
        <f t="shared" si="11"/>
        <v>1805.87505712251</v>
      </c>
      <c r="CA43" s="4">
        <f t="shared" si="12"/>
        <v>1.2092419109099999</v>
      </c>
      <c r="CB43" s="4">
        <f t="shared" si="13"/>
        <v>1710.2172093390448</v>
      </c>
    </row>
    <row r="44" spans="1:80" x14ac:dyDescent="0.25">
      <c r="A44" s="2">
        <v>42067</v>
      </c>
      <c r="B44" s="3">
        <v>2.2293981481481481E-2</v>
      </c>
      <c r="C44" s="4">
        <v>9.8970000000000002</v>
      </c>
      <c r="D44" s="4">
        <v>3.1110000000000002</v>
      </c>
      <c r="E44" s="4">
        <v>31109.64344</v>
      </c>
      <c r="F44" s="4">
        <v>20.100000000000001</v>
      </c>
      <c r="G44" s="4">
        <v>-0.8</v>
      </c>
      <c r="H44" s="4">
        <v>45633</v>
      </c>
      <c r="J44" s="4">
        <v>5.9</v>
      </c>
      <c r="K44" s="4">
        <v>0.84109999999999996</v>
      </c>
      <c r="L44" s="4">
        <v>8.3239000000000001</v>
      </c>
      <c r="M44" s="4">
        <v>2.6164999999999998</v>
      </c>
      <c r="N44" s="4">
        <v>16.916799999999999</v>
      </c>
      <c r="O44" s="4">
        <v>0</v>
      </c>
      <c r="P44" s="4">
        <v>16.899999999999999</v>
      </c>
      <c r="Q44" s="4">
        <v>12.7174</v>
      </c>
      <c r="R44" s="4">
        <v>0</v>
      </c>
      <c r="S44" s="4">
        <v>12.7</v>
      </c>
      <c r="T44" s="4">
        <v>45633.037600000003</v>
      </c>
      <c r="W44" s="4">
        <v>0</v>
      </c>
      <c r="X44" s="4">
        <v>4.9641999999999999</v>
      </c>
      <c r="Y44" s="4">
        <v>12.2</v>
      </c>
      <c r="Z44" s="4">
        <v>854</v>
      </c>
      <c r="AA44" s="4">
        <v>881</v>
      </c>
      <c r="AB44" s="4">
        <v>884</v>
      </c>
      <c r="AC44" s="4">
        <v>61</v>
      </c>
      <c r="AD44" s="4">
        <v>4.74</v>
      </c>
      <c r="AE44" s="4">
        <v>0.11</v>
      </c>
      <c r="AF44" s="4">
        <v>981</v>
      </c>
      <c r="AG44" s="4">
        <v>-16</v>
      </c>
      <c r="AH44" s="4">
        <v>4</v>
      </c>
      <c r="AI44" s="4">
        <v>8</v>
      </c>
      <c r="AJ44" s="4">
        <v>189.7</v>
      </c>
      <c r="AK44" s="4">
        <v>139.30000000000001</v>
      </c>
      <c r="AL44" s="4">
        <v>2.7</v>
      </c>
      <c r="AM44" s="4">
        <v>195</v>
      </c>
      <c r="AN44" s="4" t="s">
        <v>155</v>
      </c>
      <c r="AO44" s="4">
        <v>1</v>
      </c>
      <c r="AP44" s="5">
        <v>0.85649305555555555</v>
      </c>
      <c r="AQ44" s="4">
        <v>47.158859</v>
      </c>
      <c r="AR44" s="4">
        <v>-88.484161999999998</v>
      </c>
      <c r="AS44" s="4">
        <v>310</v>
      </c>
      <c r="AT44" s="4">
        <v>22.5</v>
      </c>
      <c r="AU44" s="4">
        <v>12</v>
      </c>
      <c r="AV44" s="4">
        <v>9</v>
      </c>
      <c r="AW44" s="4" t="s">
        <v>197</v>
      </c>
      <c r="AX44" s="4">
        <v>1.8754999999999999</v>
      </c>
      <c r="AY44" s="4">
        <v>1.1698</v>
      </c>
      <c r="AZ44" s="4">
        <v>3.3452999999999999</v>
      </c>
      <c r="BA44" s="4">
        <v>14.023</v>
      </c>
      <c r="BB44" s="4">
        <v>11.16</v>
      </c>
      <c r="BC44" s="4">
        <v>0.8</v>
      </c>
      <c r="BD44" s="4">
        <v>18.896000000000001</v>
      </c>
      <c r="BE44" s="4">
        <v>1627.414</v>
      </c>
      <c r="BF44" s="4">
        <v>325.59399999999999</v>
      </c>
      <c r="BG44" s="4">
        <v>0.34599999999999997</v>
      </c>
      <c r="BH44" s="4">
        <v>0</v>
      </c>
      <c r="BI44" s="4">
        <v>0.34599999999999997</v>
      </c>
      <c r="BJ44" s="4">
        <v>0.26</v>
      </c>
      <c r="BK44" s="4">
        <v>0</v>
      </c>
      <c r="BL44" s="4">
        <v>0.26</v>
      </c>
      <c r="BM44" s="4">
        <v>295.03280000000001</v>
      </c>
      <c r="BQ44" s="4">
        <v>705.70299999999997</v>
      </c>
      <c r="BR44" s="4">
        <v>0.34212300000000001</v>
      </c>
      <c r="BS44" s="4">
        <v>-5</v>
      </c>
      <c r="BT44" s="4">
        <v>-2.0076E-2</v>
      </c>
      <c r="BU44" s="4">
        <v>8.3606300000000005</v>
      </c>
      <c r="BV44" s="4">
        <v>-0.40553499999999998</v>
      </c>
      <c r="BW44" s="4">
        <f t="shared" si="9"/>
        <v>2.2088784459999999</v>
      </c>
      <c r="BY44" s="4">
        <f t="shared" si="10"/>
        <v>10027.774051074341</v>
      </c>
      <c r="BZ44" s="4">
        <f t="shared" si="11"/>
        <v>2006.2400006301402</v>
      </c>
      <c r="CA44" s="4">
        <f t="shared" si="12"/>
        <v>1.6020639206</v>
      </c>
      <c r="CB44" s="4">
        <f t="shared" si="13"/>
        <v>1817.928477975368</v>
      </c>
    </row>
    <row r="45" spans="1:80" x14ac:dyDescent="0.25">
      <c r="A45" s="2">
        <v>42067</v>
      </c>
      <c r="B45" s="3">
        <v>2.2305555555555554E-2</v>
      </c>
      <c r="C45" s="4">
        <v>10.074</v>
      </c>
      <c r="D45" s="4">
        <v>3.0242</v>
      </c>
      <c r="E45" s="4">
        <v>30241.90638</v>
      </c>
      <c r="F45" s="4">
        <v>22.5</v>
      </c>
      <c r="G45" s="4">
        <v>-0.8</v>
      </c>
      <c r="H45" s="4">
        <v>45068.2</v>
      </c>
      <c r="J45" s="4">
        <v>5.29</v>
      </c>
      <c r="K45" s="4">
        <v>0.84099999999999997</v>
      </c>
      <c r="L45" s="4">
        <v>8.4717000000000002</v>
      </c>
      <c r="M45" s="4">
        <v>2.5432000000000001</v>
      </c>
      <c r="N45" s="4">
        <v>18.936399999999999</v>
      </c>
      <c r="O45" s="4">
        <v>0</v>
      </c>
      <c r="P45" s="4">
        <v>18.899999999999999</v>
      </c>
      <c r="Q45" s="4">
        <v>14.2357</v>
      </c>
      <c r="R45" s="4">
        <v>0</v>
      </c>
      <c r="S45" s="4">
        <v>14.2</v>
      </c>
      <c r="T45" s="4">
        <v>45068.2</v>
      </c>
      <c r="W45" s="4">
        <v>0</v>
      </c>
      <c r="X45" s="4">
        <v>4.4458000000000002</v>
      </c>
      <c r="Y45" s="4">
        <v>12.1</v>
      </c>
      <c r="Z45" s="4">
        <v>855</v>
      </c>
      <c r="AA45" s="4">
        <v>882</v>
      </c>
      <c r="AB45" s="4">
        <v>885</v>
      </c>
      <c r="AC45" s="4">
        <v>61</v>
      </c>
      <c r="AD45" s="4">
        <v>4.74</v>
      </c>
      <c r="AE45" s="4">
        <v>0.11</v>
      </c>
      <c r="AF45" s="4">
        <v>981</v>
      </c>
      <c r="AG45" s="4">
        <v>-16</v>
      </c>
      <c r="AH45" s="4">
        <v>4</v>
      </c>
      <c r="AI45" s="4">
        <v>8</v>
      </c>
      <c r="AJ45" s="4">
        <v>189.3</v>
      </c>
      <c r="AK45" s="4">
        <v>140</v>
      </c>
      <c r="AL45" s="4">
        <v>2.2000000000000002</v>
      </c>
      <c r="AM45" s="4">
        <v>195</v>
      </c>
      <c r="AN45" s="4" t="s">
        <v>155</v>
      </c>
      <c r="AO45" s="4">
        <v>1</v>
      </c>
      <c r="AP45" s="5">
        <v>0.85650462962962959</v>
      </c>
      <c r="AQ45" s="4">
        <v>47.158957999999998</v>
      </c>
      <c r="AR45" s="4">
        <v>-88.484134999999995</v>
      </c>
      <c r="AS45" s="4">
        <v>309.89999999999998</v>
      </c>
      <c r="AT45" s="4">
        <v>23.5</v>
      </c>
      <c r="AU45" s="4">
        <v>12</v>
      </c>
      <c r="AV45" s="4">
        <v>9</v>
      </c>
      <c r="AW45" s="4" t="s">
        <v>197</v>
      </c>
      <c r="AX45" s="4">
        <v>1.8</v>
      </c>
      <c r="AY45" s="4">
        <v>1.2848999999999999</v>
      </c>
      <c r="AZ45" s="4">
        <v>3.3</v>
      </c>
      <c r="BA45" s="4">
        <v>14.023</v>
      </c>
      <c r="BB45" s="4">
        <v>11.16</v>
      </c>
      <c r="BC45" s="4">
        <v>0.8</v>
      </c>
      <c r="BD45" s="4">
        <v>18.911000000000001</v>
      </c>
      <c r="BE45" s="4">
        <v>1654.3810000000001</v>
      </c>
      <c r="BF45" s="4">
        <v>316.10599999999999</v>
      </c>
      <c r="BG45" s="4">
        <v>0.38700000000000001</v>
      </c>
      <c r="BH45" s="4">
        <v>0</v>
      </c>
      <c r="BI45" s="4">
        <v>0.38700000000000001</v>
      </c>
      <c r="BJ45" s="4">
        <v>0.29099999999999998</v>
      </c>
      <c r="BK45" s="4">
        <v>0</v>
      </c>
      <c r="BL45" s="4">
        <v>0.29099999999999998</v>
      </c>
      <c r="BM45" s="4">
        <v>291.04309999999998</v>
      </c>
      <c r="BQ45" s="4">
        <v>631.26599999999996</v>
      </c>
      <c r="BR45" s="4">
        <v>0.34243000000000001</v>
      </c>
      <c r="BS45" s="4">
        <v>-5</v>
      </c>
      <c r="BT45" s="4">
        <v>-2.2731999999999999E-2</v>
      </c>
      <c r="BU45" s="4">
        <v>8.3681359999999998</v>
      </c>
      <c r="BV45" s="4">
        <v>-0.459177</v>
      </c>
      <c r="BW45" s="4">
        <f t="shared" si="9"/>
        <v>2.2108615312</v>
      </c>
      <c r="BY45" s="4">
        <f t="shared" si="10"/>
        <v>10203.090795212393</v>
      </c>
      <c r="BZ45" s="4">
        <f t="shared" si="11"/>
        <v>1949.5256648325917</v>
      </c>
      <c r="CA45" s="4">
        <f t="shared" si="12"/>
        <v>1.7946890235119999</v>
      </c>
      <c r="CB45" s="4">
        <f t="shared" si="13"/>
        <v>1794.9548348415992</v>
      </c>
    </row>
    <row r="46" spans="1:80" x14ac:dyDescent="0.25">
      <c r="A46" s="2">
        <v>42067</v>
      </c>
      <c r="B46" s="3">
        <v>2.2317129629629628E-2</v>
      </c>
      <c r="C46" s="4">
        <v>10.302</v>
      </c>
      <c r="D46" s="4">
        <v>2.4386999999999999</v>
      </c>
      <c r="E46" s="4">
        <v>24386.587230000001</v>
      </c>
      <c r="F46" s="4">
        <v>23</v>
      </c>
      <c r="G46" s="4">
        <v>-0.8</v>
      </c>
      <c r="H46" s="4">
        <v>45365.7</v>
      </c>
      <c r="J46" s="4">
        <v>4.9400000000000004</v>
      </c>
      <c r="K46" s="4">
        <v>0.84430000000000005</v>
      </c>
      <c r="L46" s="4">
        <v>8.6981999999999999</v>
      </c>
      <c r="M46" s="4">
        <v>2.0590000000000002</v>
      </c>
      <c r="N46" s="4">
        <v>19.446100000000001</v>
      </c>
      <c r="O46" s="4">
        <v>0</v>
      </c>
      <c r="P46" s="4">
        <v>19.399999999999999</v>
      </c>
      <c r="Q46" s="4">
        <v>14.6189</v>
      </c>
      <c r="R46" s="4">
        <v>0</v>
      </c>
      <c r="S46" s="4">
        <v>14.6</v>
      </c>
      <c r="T46" s="4">
        <v>45365.699399999998</v>
      </c>
      <c r="W46" s="4">
        <v>0</v>
      </c>
      <c r="X46" s="4">
        <v>4.1666999999999996</v>
      </c>
      <c r="Y46" s="4">
        <v>12</v>
      </c>
      <c r="Z46" s="4">
        <v>856</v>
      </c>
      <c r="AA46" s="4">
        <v>882</v>
      </c>
      <c r="AB46" s="4">
        <v>885</v>
      </c>
      <c r="AC46" s="4">
        <v>61</v>
      </c>
      <c r="AD46" s="4">
        <v>4.74</v>
      </c>
      <c r="AE46" s="4">
        <v>0.11</v>
      </c>
      <c r="AF46" s="4">
        <v>981</v>
      </c>
      <c r="AG46" s="4">
        <v>-16</v>
      </c>
      <c r="AH46" s="4">
        <v>3.7332670000000001</v>
      </c>
      <c r="AI46" s="4">
        <v>8</v>
      </c>
      <c r="AJ46" s="4">
        <v>190</v>
      </c>
      <c r="AK46" s="4">
        <v>140.30000000000001</v>
      </c>
      <c r="AL46" s="4">
        <v>1.8</v>
      </c>
      <c r="AM46" s="4">
        <v>195</v>
      </c>
      <c r="AN46" s="4" t="s">
        <v>155</v>
      </c>
      <c r="AO46" s="4">
        <v>1</v>
      </c>
      <c r="AP46" s="5">
        <v>0.85651620370370374</v>
      </c>
      <c r="AQ46" s="4">
        <v>47.159061999999999</v>
      </c>
      <c r="AR46" s="4">
        <v>-88.484133</v>
      </c>
      <c r="AS46" s="4">
        <v>310</v>
      </c>
      <c r="AT46" s="4">
        <v>24.4</v>
      </c>
      <c r="AU46" s="4">
        <v>12</v>
      </c>
      <c r="AV46" s="4">
        <v>9</v>
      </c>
      <c r="AW46" s="4" t="s">
        <v>197</v>
      </c>
      <c r="AX46" s="4">
        <v>1.8</v>
      </c>
      <c r="AY46" s="4">
        <v>1.7244999999999999</v>
      </c>
      <c r="AZ46" s="4">
        <v>3.5547</v>
      </c>
      <c r="BA46" s="4">
        <v>14.023</v>
      </c>
      <c r="BB46" s="4">
        <v>11.42</v>
      </c>
      <c r="BC46" s="4">
        <v>0.81</v>
      </c>
      <c r="BD46" s="4">
        <v>18.440999999999999</v>
      </c>
      <c r="BE46" s="4">
        <v>1724.019</v>
      </c>
      <c r="BF46" s="4">
        <v>259.74</v>
      </c>
      <c r="BG46" s="4">
        <v>0.40400000000000003</v>
      </c>
      <c r="BH46" s="4">
        <v>0</v>
      </c>
      <c r="BI46" s="4">
        <v>0.40400000000000003</v>
      </c>
      <c r="BJ46" s="4">
        <v>0.30299999999999999</v>
      </c>
      <c r="BK46" s="4">
        <v>0</v>
      </c>
      <c r="BL46" s="4">
        <v>0.30299999999999999</v>
      </c>
      <c r="BM46" s="4">
        <v>297.34460000000001</v>
      </c>
      <c r="BQ46" s="4">
        <v>600.48500000000001</v>
      </c>
      <c r="BR46" s="4">
        <v>0.39966400000000002</v>
      </c>
      <c r="BS46" s="4">
        <v>-5</v>
      </c>
      <c r="BT46" s="4">
        <v>-2.2533000000000001E-2</v>
      </c>
      <c r="BU46" s="4">
        <v>9.7667970000000004</v>
      </c>
      <c r="BV46" s="4">
        <v>-0.45517600000000003</v>
      </c>
      <c r="BW46" s="4">
        <f t="shared" si="9"/>
        <v>2.5803877674</v>
      </c>
      <c r="BY46" s="4">
        <f t="shared" si="10"/>
        <v>12409.711831094392</v>
      </c>
      <c r="BZ46" s="4">
        <f t="shared" si="11"/>
        <v>1869.6421274988602</v>
      </c>
      <c r="CA46" s="4">
        <f t="shared" si="12"/>
        <v>2.181033204867</v>
      </c>
      <c r="CB46" s="4">
        <f t="shared" si="13"/>
        <v>2140.3249039204493</v>
      </c>
    </row>
    <row r="47" spans="1:80" x14ac:dyDescent="0.25">
      <c r="A47" s="2">
        <v>42067</v>
      </c>
      <c r="B47" s="3">
        <v>2.2328703703703708E-2</v>
      </c>
      <c r="C47" s="4">
        <v>10.475</v>
      </c>
      <c r="D47" s="4">
        <v>2.302</v>
      </c>
      <c r="E47" s="4">
        <v>23019.652610000001</v>
      </c>
      <c r="F47" s="4">
        <v>34.1</v>
      </c>
      <c r="G47" s="4">
        <v>-0.8</v>
      </c>
      <c r="H47" s="4">
        <v>44696.5</v>
      </c>
      <c r="J47" s="4">
        <v>4.6900000000000004</v>
      </c>
      <c r="K47" s="4">
        <v>0.84499999999999997</v>
      </c>
      <c r="L47" s="4">
        <v>8.8520000000000003</v>
      </c>
      <c r="M47" s="4">
        <v>1.9452</v>
      </c>
      <c r="N47" s="4">
        <v>28.840299999999999</v>
      </c>
      <c r="O47" s="4">
        <v>0</v>
      </c>
      <c r="P47" s="4">
        <v>28.8</v>
      </c>
      <c r="Q47" s="4">
        <v>21.681100000000001</v>
      </c>
      <c r="R47" s="4">
        <v>0</v>
      </c>
      <c r="S47" s="4">
        <v>21.7</v>
      </c>
      <c r="T47" s="4">
        <v>44696.543799999999</v>
      </c>
      <c r="W47" s="4">
        <v>0</v>
      </c>
      <c r="X47" s="4">
        <v>3.9624999999999999</v>
      </c>
      <c r="Y47" s="4">
        <v>12.1</v>
      </c>
      <c r="Z47" s="4">
        <v>856</v>
      </c>
      <c r="AA47" s="4">
        <v>882</v>
      </c>
      <c r="AB47" s="4">
        <v>884</v>
      </c>
      <c r="AC47" s="4">
        <v>61</v>
      </c>
      <c r="AD47" s="4">
        <v>4.74</v>
      </c>
      <c r="AE47" s="4">
        <v>0.11</v>
      </c>
      <c r="AF47" s="4">
        <v>981</v>
      </c>
      <c r="AG47" s="4">
        <v>-16</v>
      </c>
      <c r="AH47" s="4">
        <v>3.2657340000000001</v>
      </c>
      <c r="AI47" s="4">
        <v>8</v>
      </c>
      <c r="AJ47" s="4">
        <v>190.3</v>
      </c>
      <c r="AK47" s="4">
        <v>141</v>
      </c>
      <c r="AL47" s="4">
        <v>2.2999999999999998</v>
      </c>
      <c r="AM47" s="4">
        <v>195</v>
      </c>
      <c r="AN47" s="4" t="s">
        <v>155</v>
      </c>
      <c r="AO47" s="4">
        <v>1</v>
      </c>
      <c r="AP47" s="5">
        <v>0.85652777777777767</v>
      </c>
      <c r="AQ47" s="4">
        <v>47.159171000000001</v>
      </c>
      <c r="AR47" s="4">
        <v>-88.484137000000004</v>
      </c>
      <c r="AS47" s="4">
        <v>309.89999999999998</v>
      </c>
      <c r="AT47" s="4">
        <v>25.5</v>
      </c>
      <c r="AU47" s="4">
        <v>12</v>
      </c>
      <c r="AV47" s="4">
        <v>9</v>
      </c>
      <c r="AW47" s="4" t="s">
        <v>197</v>
      </c>
      <c r="AX47" s="4">
        <v>1.8</v>
      </c>
      <c r="AY47" s="4">
        <v>1.1208</v>
      </c>
      <c r="AZ47" s="4">
        <v>2.4963000000000002</v>
      </c>
      <c r="BA47" s="4">
        <v>14.023</v>
      </c>
      <c r="BB47" s="4">
        <v>11.47</v>
      </c>
      <c r="BC47" s="4">
        <v>0.82</v>
      </c>
      <c r="BD47" s="4">
        <v>18.34</v>
      </c>
      <c r="BE47" s="4">
        <v>1757.6010000000001</v>
      </c>
      <c r="BF47" s="4">
        <v>245.82300000000001</v>
      </c>
      <c r="BG47" s="4">
        <v>0.6</v>
      </c>
      <c r="BH47" s="4">
        <v>0</v>
      </c>
      <c r="BI47" s="4">
        <v>0.6</v>
      </c>
      <c r="BJ47" s="4">
        <v>0.45100000000000001</v>
      </c>
      <c r="BK47" s="4">
        <v>0</v>
      </c>
      <c r="BL47" s="4">
        <v>0.45100000000000001</v>
      </c>
      <c r="BM47" s="4">
        <v>293.47640000000001</v>
      </c>
      <c r="BQ47" s="4">
        <v>572.06799999999998</v>
      </c>
      <c r="BR47" s="4">
        <v>0.38011200000000001</v>
      </c>
      <c r="BS47" s="4">
        <v>-5</v>
      </c>
      <c r="BT47" s="4">
        <v>-2.3203000000000001E-2</v>
      </c>
      <c r="BU47" s="4">
        <v>9.2889839999999992</v>
      </c>
      <c r="BV47" s="4">
        <v>-0.46869699999999997</v>
      </c>
      <c r="BW47" s="4">
        <f t="shared" si="9"/>
        <v>2.4541495727999996</v>
      </c>
      <c r="BY47" s="4">
        <f t="shared" si="10"/>
        <v>12032.503417162008</v>
      </c>
      <c r="BZ47" s="4">
        <f t="shared" si="11"/>
        <v>1682.8996384941838</v>
      </c>
      <c r="CA47" s="4">
        <f t="shared" si="12"/>
        <v>3.0875375248079999</v>
      </c>
      <c r="CB47" s="4">
        <f t="shared" si="13"/>
        <v>2009.133919391491</v>
      </c>
    </row>
    <row r="48" spans="1:80" x14ac:dyDescent="0.25">
      <c r="A48" s="2">
        <v>42067</v>
      </c>
      <c r="B48" s="3">
        <v>2.2340277777777778E-2</v>
      </c>
      <c r="C48" s="4">
        <v>10.38</v>
      </c>
      <c r="D48" s="4">
        <v>2.4748000000000001</v>
      </c>
      <c r="E48" s="4">
        <v>24748.255720000001</v>
      </c>
      <c r="F48" s="4">
        <v>50.6</v>
      </c>
      <c r="G48" s="4">
        <v>-0.9</v>
      </c>
      <c r="H48" s="4">
        <v>44588.3</v>
      </c>
      <c r="J48" s="4">
        <v>4.43</v>
      </c>
      <c r="K48" s="4">
        <v>0.84440000000000004</v>
      </c>
      <c r="L48" s="4">
        <v>8.7651000000000003</v>
      </c>
      <c r="M48" s="4">
        <v>2.0897000000000001</v>
      </c>
      <c r="N48" s="4">
        <v>42.744199999999999</v>
      </c>
      <c r="O48" s="4">
        <v>0</v>
      </c>
      <c r="P48" s="4">
        <v>42.7</v>
      </c>
      <c r="Q48" s="4">
        <v>32.133499999999998</v>
      </c>
      <c r="R48" s="4">
        <v>0</v>
      </c>
      <c r="S48" s="4">
        <v>32.1</v>
      </c>
      <c r="T48" s="4">
        <v>44588.3148</v>
      </c>
      <c r="W48" s="4">
        <v>0</v>
      </c>
      <c r="X48" s="4">
        <v>3.7446999999999999</v>
      </c>
      <c r="Y48" s="4">
        <v>12.3</v>
      </c>
      <c r="Z48" s="4">
        <v>854</v>
      </c>
      <c r="AA48" s="4">
        <v>880</v>
      </c>
      <c r="AB48" s="4">
        <v>884</v>
      </c>
      <c r="AC48" s="4">
        <v>61</v>
      </c>
      <c r="AD48" s="4">
        <v>4.74</v>
      </c>
      <c r="AE48" s="4">
        <v>0.11</v>
      </c>
      <c r="AF48" s="4">
        <v>981</v>
      </c>
      <c r="AG48" s="4">
        <v>-16</v>
      </c>
      <c r="AH48" s="4">
        <v>4</v>
      </c>
      <c r="AI48" s="4">
        <v>8</v>
      </c>
      <c r="AJ48" s="4">
        <v>191</v>
      </c>
      <c r="AK48" s="4">
        <v>140.69999999999999</v>
      </c>
      <c r="AL48" s="4">
        <v>2.8</v>
      </c>
      <c r="AM48" s="4">
        <v>195</v>
      </c>
      <c r="AN48" s="4" t="s">
        <v>155</v>
      </c>
      <c r="AO48" s="4">
        <v>1</v>
      </c>
      <c r="AP48" s="5">
        <v>0.85653935185185182</v>
      </c>
      <c r="AQ48" s="4">
        <v>47.159280000000003</v>
      </c>
      <c r="AR48" s="4">
        <v>-88.484144000000001</v>
      </c>
      <c r="AS48" s="4">
        <v>309.8</v>
      </c>
      <c r="AT48" s="4">
        <v>26.3</v>
      </c>
      <c r="AU48" s="4">
        <v>12</v>
      </c>
      <c r="AV48" s="4">
        <v>9</v>
      </c>
      <c r="AW48" s="4" t="s">
        <v>197</v>
      </c>
      <c r="AX48" s="4">
        <v>1.8</v>
      </c>
      <c r="AY48" s="4">
        <v>1</v>
      </c>
      <c r="AZ48" s="4">
        <v>2.2999999999999998</v>
      </c>
      <c r="BA48" s="4">
        <v>14.023</v>
      </c>
      <c r="BB48" s="4">
        <v>11.41</v>
      </c>
      <c r="BC48" s="4">
        <v>0.81</v>
      </c>
      <c r="BD48" s="4">
        <v>18.428999999999998</v>
      </c>
      <c r="BE48" s="4">
        <v>1735.0139999999999</v>
      </c>
      <c r="BF48" s="4">
        <v>263.27499999999998</v>
      </c>
      <c r="BG48" s="4">
        <v>0.88600000000000001</v>
      </c>
      <c r="BH48" s="4">
        <v>0</v>
      </c>
      <c r="BI48" s="4">
        <v>0.88600000000000001</v>
      </c>
      <c r="BJ48" s="4">
        <v>0.66600000000000004</v>
      </c>
      <c r="BK48" s="4">
        <v>0</v>
      </c>
      <c r="BL48" s="4">
        <v>0.66600000000000004</v>
      </c>
      <c r="BM48" s="4">
        <v>291.86840000000001</v>
      </c>
      <c r="BQ48" s="4">
        <v>538.96500000000003</v>
      </c>
      <c r="BR48" s="4">
        <v>0.39832600000000001</v>
      </c>
      <c r="BS48" s="4">
        <v>-5</v>
      </c>
      <c r="BT48" s="4">
        <v>-1.9938999999999998E-2</v>
      </c>
      <c r="BU48" s="4">
        <v>9.7340999999999998</v>
      </c>
      <c r="BV48" s="4">
        <v>-0.40276699999999999</v>
      </c>
      <c r="BW48" s="4">
        <f t="shared" si="9"/>
        <v>2.5717492200000001</v>
      </c>
      <c r="BY48" s="4">
        <f t="shared" si="10"/>
        <v>12447.045435943799</v>
      </c>
      <c r="BZ48" s="4">
        <f t="shared" si="11"/>
        <v>1888.7431958174996</v>
      </c>
      <c r="CA48" s="4">
        <f t="shared" si="12"/>
        <v>4.7779051122</v>
      </c>
      <c r="CB48" s="4">
        <f t="shared" si="13"/>
        <v>2093.87315382828</v>
      </c>
    </row>
    <row r="49" spans="1:80" x14ac:dyDescent="0.25">
      <c r="A49" s="2">
        <v>42067</v>
      </c>
      <c r="B49" s="3">
        <v>2.2351851851851855E-2</v>
      </c>
      <c r="C49" s="4">
        <v>9.8439999999999994</v>
      </c>
      <c r="D49" s="4">
        <v>2.9121000000000001</v>
      </c>
      <c r="E49" s="4">
        <v>29121.36476</v>
      </c>
      <c r="F49" s="4">
        <v>73.400000000000006</v>
      </c>
      <c r="G49" s="4">
        <v>-1</v>
      </c>
      <c r="H49" s="4">
        <v>43792.9</v>
      </c>
      <c r="J49" s="4">
        <v>4.29</v>
      </c>
      <c r="K49" s="4">
        <v>0.84530000000000005</v>
      </c>
      <c r="L49" s="4">
        <v>8.3215000000000003</v>
      </c>
      <c r="M49" s="4">
        <v>2.4617</v>
      </c>
      <c r="N49" s="4">
        <v>62.0443</v>
      </c>
      <c r="O49" s="4">
        <v>0</v>
      </c>
      <c r="P49" s="4">
        <v>62</v>
      </c>
      <c r="Q49" s="4">
        <v>46.642699999999998</v>
      </c>
      <c r="R49" s="4">
        <v>0</v>
      </c>
      <c r="S49" s="4">
        <v>46.6</v>
      </c>
      <c r="T49" s="4">
        <v>43792.882799999999</v>
      </c>
      <c r="W49" s="4">
        <v>0</v>
      </c>
      <c r="X49" s="4">
        <v>3.6284000000000001</v>
      </c>
      <c r="Y49" s="4">
        <v>12.5</v>
      </c>
      <c r="Z49" s="4">
        <v>853</v>
      </c>
      <c r="AA49" s="4">
        <v>877</v>
      </c>
      <c r="AB49" s="4">
        <v>883</v>
      </c>
      <c r="AC49" s="4">
        <v>61</v>
      </c>
      <c r="AD49" s="4">
        <v>4.74</v>
      </c>
      <c r="AE49" s="4">
        <v>0.11</v>
      </c>
      <c r="AF49" s="4">
        <v>981</v>
      </c>
      <c r="AG49" s="4">
        <v>-16</v>
      </c>
      <c r="AH49" s="4">
        <v>4</v>
      </c>
      <c r="AI49" s="4">
        <v>8</v>
      </c>
      <c r="AJ49" s="4">
        <v>191</v>
      </c>
      <c r="AK49" s="4">
        <v>140.30000000000001</v>
      </c>
      <c r="AL49" s="4">
        <v>3.2</v>
      </c>
      <c r="AM49" s="4">
        <v>195</v>
      </c>
      <c r="AN49" s="4" t="s">
        <v>155</v>
      </c>
      <c r="AO49" s="4">
        <v>1</v>
      </c>
      <c r="AP49" s="5">
        <v>0.85655092592592597</v>
      </c>
      <c r="AQ49" s="4">
        <v>47.159396999999998</v>
      </c>
      <c r="AR49" s="4">
        <v>-88.484148000000005</v>
      </c>
      <c r="AS49" s="4">
        <v>309.8</v>
      </c>
      <c r="AT49" s="4">
        <v>27.6</v>
      </c>
      <c r="AU49" s="4">
        <v>12</v>
      </c>
      <c r="AV49" s="4">
        <v>10</v>
      </c>
      <c r="AW49" s="4" t="s">
        <v>193</v>
      </c>
      <c r="AX49" s="4">
        <v>1.8</v>
      </c>
      <c r="AY49" s="4">
        <v>1</v>
      </c>
      <c r="AZ49" s="4">
        <v>2.215185</v>
      </c>
      <c r="BA49" s="4">
        <v>14.023</v>
      </c>
      <c r="BB49" s="4">
        <v>11.47</v>
      </c>
      <c r="BC49" s="4">
        <v>0.82</v>
      </c>
      <c r="BD49" s="4">
        <v>18.295999999999999</v>
      </c>
      <c r="BE49" s="4">
        <v>1663.6590000000001</v>
      </c>
      <c r="BF49" s="4">
        <v>313.24200000000002</v>
      </c>
      <c r="BG49" s="4">
        <v>1.2989999999999999</v>
      </c>
      <c r="BH49" s="4">
        <v>0</v>
      </c>
      <c r="BI49" s="4">
        <v>1.2989999999999999</v>
      </c>
      <c r="BJ49" s="4">
        <v>0.97699999999999998</v>
      </c>
      <c r="BK49" s="4">
        <v>0</v>
      </c>
      <c r="BL49" s="4">
        <v>0.97699999999999998</v>
      </c>
      <c r="BM49" s="4">
        <v>289.52420000000001</v>
      </c>
      <c r="BQ49" s="4">
        <v>527.44299999999998</v>
      </c>
      <c r="BR49" s="4">
        <v>0.43173400000000001</v>
      </c>
      <c r="BS49" s="4">
        <v>-5</v>
      </c>
      <c r="BT49" s="4">
        <v>-1.7536E-2</v>
      </c>
      <c r="BU49" s="4">
        <v>10.550503000000001</v>
      </c>
      <c r="BV49" s="4">
        <v>-0.35422199999999998</v>
      </c>
      <c r="BW49" s="4">
        <f t="shared" si="9"/>
        <v>2.7874428926000001</v>
      </c>
      <c r="BY49" s="4">
        <f t="shared" si="10"/>
        <v>12936.147742341551</v>
      </c>
      <c r="BZ49" s="4">
        <f t="shared" si="11"/>
        <v>2435.6823069550624</v>
      </c>
      <c r="CA49" s="4">
        <f t="shared" si="12"/>
        <v>7.5968791346469997</v>
      </c>
      <c r="CB49" s="4">
        <f t="shared" si="13"/>
        <v>2251.2593182757064</v>
      </c>
    </row>
    <row r="50" spans="1:80" x14ac:dyDescent="0.25">
      <c r="A50" s="2">
        <v>42067</v>
      </c>
      <c r="B50" s="3">
        <v>2.2363425925925925E-2</v>
      </c>
      <c r="C50" s="4">
        <v>9.9890000000000008</v>
      </c>
      <c r="D50" s="4">
        <v>3.2271000000000001</v>
      </c>
      <c r="E50" s="4">
        <v>32271.033360000001</v>
      </c>
      <c r="F50" s="4">
        <v>98.1</v>
      </c>
      <c r="G50" s="4">
        <v>-1</v>
      </c>
      <c r="H50" s="4">
        <v>43330.3</v>
      </c>
      <c r="J50" s="4">
        <v>4.2</v>
      </c>
      <c r="K50" s="4">
        <v>0.84189999999999998</v>
      </c>
      <c r="L50" s="4">
        <v>8.4091000000000005</v>
      </c>
      <c r="M50" s="4">
        <v>2.7168000000000001</v>
      </c>
      <c r="N50" s="4">
        <v>82.623800000000003</v>
      </c>
      <c r="O50" s="4">
        <v>0</v>
      </c>
      <c r="P50" s="4">
        <v>82.6</v>
      </c>
      <c r="Q50" s="4">
        <v>62.113500000000002</v>
      </c>
      <c r="R50" s="4">
        <v>0</v>
      </c>
      <c r="S50" s="4">
        <v>62.1</v>
      </c>
      <c r="T50" s="4">
        <v>43330.285900000003</v>
      </c>
      <c r="W50" s="4">
        <v>0</v>
      </c>
      <c r="X50" s="4">
        <v>3.5358000000000001</v>
      </c>
      <c r="Y50" s="4">
        <v>12.5</v>
      </c>
      <c r="Z50" s="4">
        <v>852</v>
      </c>
      <c r="AA50" s="4">
        <v>878</v>
      </c>
      <c r="AB50" s="4">
        <v>882</v>
      </c>
      <c r="AC50" s="4">
        <v>61</v>
      </c>
      <c r="AD50" s="4">
        <v>4.74</v>
      </c>
      <c r="AE50" s="4">
        <v>0.11</v>
      </c>
      <c r="AF50" s="4">
        <v>981</v>
      </c>
      <c r="AG50" s="4">
        <v>-16</v>
      </c>
      <c r="AH50" s="4">
        <v>4</v>
      </c>
      <c r="AI50" s="4">
        <v>8</v>
      </c>
      <c r="AJ50" s="4">
        <v>191</v>
      </c>
      <c r="AK50" s="4">
        <v>140.69999999999999</v>
      </c>
      <c r="AL50" s="4">
        <v>3.8</v>
      </c>
      <c r="AM50" s="4">
        <v>195</v>
      </c>
      <c r="AN50" s="4" t="s">
        <v>155</v>
      </c>
      <c r="AO50" s="4">
        <v>1</v>
      </c>
      <c r="AP50" s="5">
        <v>0.8565625</v>
      </c>
      <c r="AQ50" s="4">
        <v>47.159509999999997</v>
      </c>
      <c r="AR50" s="4">
        <v>-88.484150999999997</v>
      </c>
      <c r="AS50" s="4">
        <v>309.8</v>
      </c>
      <c r="AT50" s="4">
        <v>27.8</v>
      </c>
      <c r="AU50" s="4">
        <v>12</v>
      </c>
      <c r="AV50" s="4">
        <v>10</v>
      </c>
      <c r="AW50" s="4" t="s">
        <v>193</v>
      </c>
      <c r="AX50" s="4">
        <v>1.8</v>
      </c>
      <c r="AY50" s="4">
        <v>1</v>
      </c>
      <c r="AZ50" s="4">
        <v>2.2000000000000002</v>
      </c>
      <c r="BA50" s="4">
        <v>14.023</v>
      </c>
      <c r="BB50" s="4">
        <v>11.2</v>
      </c>
      <c r="BC50" s="4">
        <v>0.8</v>
      </c>
      <c r="BD50" s="4">
        <v>18.783999999999999</v>
      </c>
      <c r="BE50" s="4">
        <v>1648.846</v>
      </c>
      <c r="BF50" s="4">
        <v>339.05099999999999</v>
      </c>
      <c r="BG50" s="4">
        <v>1.6970000000000001</v>
      </c>
      <c r="BH50" s="4">
        <v>0</v>
      </c>
      <c r="BI50" s="4">
        <v>1.6970000000000001</v>
      </c>
      <c r="BJ50" s="4">
        <v>1.2749999999999999</v>
      </c>
      <c r="BK50" s="4">
        <v>0</v>
      </c>
      <c r="BL50" s="4">
        <v>1.2749999999999999</v>
      </c>
      <c r="BM50" s="4">
        <v>280.95940000000002</v>
      </c>
      <c r="BQ50" s="4">
        <v>504.108</v>
      </c>
      <c r="BR50" s="4">
        <v>0.51108900000000002</v>
      </c>
      <c r="BS50" s="4">
        <v>-5</v>
      </c>
      <c r="BT50" s="4">
        <v>-1.9272999999999998E-2</v>
      </c>
      <c r="BU50" s="4">
        <v>12.489737999999999</v>
      </c>
      <c r="BV50" s="4">
        <v>-0.38931500000000002</v>
      </c>
      <c r="BW50" s="4">
        <f t="shared" si="9"/>
        <v>3.2997887795999996</v>
      </c>
      <c r="BY50" s="4">
        <f t="shared" si="10"/>
        <v>15177.523397710474</v>
      </c>
      <c r="BZ50" s="4">
        <f t="shared" si="11"/>
        <v>3120.9430629162057</v>
      </c>
      <c r="CA50" s="4">
        <f t="shared" si="12"/>
        <v>11.736294555149998</v>
      </c>
      <c r="CB50" s="4">
        <f t="shared" si="13"/>
        <v>2586.2135501476164</v>
      </c>
    </row>
    <row r="51" spans="1:80" x14ac:dyDescent="0.25">
      <c r="A51" s="2">
        <v>42067</v>
      </c>
      <c r="B51" s="3">
        <v>2.2375000000000003E-2</v>
      </c>
      <c r="C51" s="4">
        <v>10.148999999999999</v>
      </c>
      <c r="D51" s="4">
        <v>2.7288000000000001</v>
      </c>
      <c r="E51" s="4">
        <v>27288.46416</v>
      </c>
      <c r="F51" s="4">
        <v>108.7</v>
      </c>
      <c r="G51" s="4">
        <v>-1.1000000000000001</v>
      </c>
      <c r="H51" s="4">
        <v>42615.6</v>
      </c>
      <c r="J51" s="4">
        <v>4.1900000000000004</v>
      </c>
      <c r="K51" s="4">
        <v>0.84599999999999997</v>
      </c>
      <c r="L51" s="4">
        <v>8.5858000000000008</v>
      </c>
      <c r="M51" s="4">
        <v>2.3085</v>
      </c>
      <c r="N51" s="4">
        <v>91.999200000000002</v>
      </c>
      <c r="O51" s="4">
        <v>0</v>
      </c>
      <c r="P51" s="4">
        <v>92</v>
      </c>
      <c r="Q51" s="4">
        <v>69.161699999999996</v>
      </c>
      <c r="R51" s="4">
        <v>0</v>
      </c>
      <c r="S51" s="4">
        <v>69.2</v>
      </c>
      <c r="T51" s="4">
        <v>42615.640099999997</v>
      </c>
      <c r="W51" s="4">
        <v>0</v>
      </c>
      <c r="X51" s="4">
        <v>3.548</v>
      </c>
      <c r="Y51" s="4">
        <v>12.5</v>
      </c>
      <c r="Z51" s="4">
        <v>852</v>
      </c>
      <c r="AA51" s="4">
        <v>878</v>
      </c>
      <c r="AB51" s="4">
        <v>883</v>
      </c>
      <c r="AC51" s="4">
        <v>61</v>
      </c>
      <c r="AD51" s="4">
        <v>4.74</v>
      </c>
      <c r="AE51" s="4">
        <v>0.11</v>
      </c>
      <c r="AF51" s="4">
        <v>981</v>
      </c>
      <c r="AG51" s="4">
        <v>-16</v>
      </c>
      <c r="AH51" s="4">
        <v>4</v>
      </c>
      <c r="AI51" s="4">
        <v>8</v>
      </c>
      <c r="AJ51" s="4">
        <v>191</v>
      </c>
      <c r="AK51" s="4">
        <v>140</v>
      </c>
      <c r="AL51" s="4">
        <v>3.6</v>
      </c>
      <c r="AM51" s="4">
        <v>195</v>
      </c>
      <c r="AN51" s="4" t="s">
        <v>155</v>
      </c>
      <c r="AO51" s="4">
        <v>1</v>
      </c>
      <c r="AP51" s="5">
        <v>0.85657407407407404</v>
      </c>
      <c r="AQ51" s="4">
        <v>47.159632999999999</v>
      </c>
      <c r="AR51" s="4">
        <v>-88.484162999999995</v>
      </c>
      <c r="AS51" s="4">
        <v>309.7</v>
      </c>
      <c r="AT51" s="4">
        <v>28.8</v>
      </c>
      <c r="AU51" s="4">
        <v>12</v>
      </c>
      <c r="AV51" s="4">
        <v>10</v>
      </c>
      <c r="AW51" s="4" t="s">
        <v>193</v>
      </c>
      <c r="AX51" s="4">
        <v>1.8</v>
      </c>
      <c r="AY51" s="4">
        <v>1</v>
      </c>
      <c r="AZ51" s="4">
        <v>2.2000000000000002</v>
      </c>
      <c r="BA51" s="4">
        <v>14.023</v>
      </c>
      <c r="BB51" s="4">
        <v>11.52</v>
      </c>
      <c r="BC51" s="4">
        <v>0.82</v>
      </c>
      <c r="BD51" s="4">
        <v>18.207000000000001</v>
      </c>
      <c r="BE51" s="4">
        <v>1717.2560000000001</v>
      </c>
      <c r="BF51" s="4">
        <v>293.87599999999998</v>
      </c>
      <c r="BG51" s="4">
        <v>1.927</v>
      </c>
      <c r="BH51" s="4">
        <v>0</v>
      </c>
      <c r="BI51" s="4">
        <v>1.927</v>
      </c>
      <c r="BJ51" s="4">
        <v>1.4490000000000001</v>
      </c>
      <c r="BK51" s="4">
        <v>0</v>
      </c>
      <c r="BL51" s="4">
        <v>1.4490000000000001</v>
      </c>
      <c r="BM51" s="4">
        <v>281.86529999999999</v>
      </c>
      <c r="BQ51" s="4">
        <v>515.976</v>
      </c>
      <c r="BR51" s="4">
        <v>0.50900000000000001</v>
      </c>
      <c r="BS51" s="4">
        <v>-5</v>
      </c>
      <c r="BT51" s="4">
        <v>-2.0545000000000001E-2</v>
      </c>
      <c r="BU51" s="4">
        <v>12.438688000000001</v>
      </c>
      <c r="BV51" s="4">
        <v>-0.415018</v>
      </c>
      <c r="BW51" s="4">
        <f t="shared" si="9"/>
        <v>3.2863013696000003</v>
      </c>
      <c r="BY51" s="4">
        <f t="shared" si="10"/>
        <v>15742.623349294337</v>
      </c>
      <c r="BZ51" s="4">
        <f t="shared" si="11"/>
        <v>2694.0532916450557</v>
      </c>
      <c r="CA51" s="4">
        <f t="shared" si="12"/>
        <v>13.283436618144002</v>
      </c>
      <c r="CB51" s="4">
        <f t="shared" si="13"/>
        <v>2583.9474447233565</v>
      </c>
    </row>
    <row r="52" spans="1:80" x14ac:dyDescent="0.25">
      <c r="A52" s="2">
        <v>42067</v>
      </c>
      <c r="B52" s="3">
        <v>2.2386574074074073E-2</v>
      </c>
      <c r="C52" s="4">
        <v>10.090999999999999</v>
      </c>
      <c r="D52" s="4">
        <v>2.8473999999999999</v>
      </c>
      <c r="E52" s="4">
        <v>28474.470990000002</v>
      </c>
      <c r="F52" s="4">
        <v>113.5</v>
      </c>
      <c r="G52" s="4">
        <v>-1.2</v>
      </c>
      <c r="H52" s="4">
        <v>41985.9</v>
      </c>
      <c r="J52" s="4">
        <v>4.0999999999999996</v>
      </c>
      <c r="K52" s="4">
        <v>0.84589999999999999</v>
      </c>
      <c r="L52" s="4">
        <v>8.5360999999999994</v>
      </c>
      <c r="M52" s="4">
        <v>2.4085999999999999</v>
      </c>
      <c r="N52" s="4">
        <v>96.004300000000001</v>
      </c>
      <c r="O52" s="4">
        <v>0</v>
      </c>
      <c r="P52" s="4">
        <v>96</v>
      </c>
      <c r="Q52" s="4">
        <v>72.172499999999999</v>
      </c>
      <c r="R52" s="4">
        <v>0</v>
      </c>
      <c r="S52" s="4">
        <v>72.2</v>
      </c>
      <c r="T52" s="4">
        <v>41985.915000000001</v>
      </c>
      <c r="W52" s="4">
        <v>0</v>
      </c>
      <c r="X52" s="4">
        <v>3.4681999999999999</v>
      </c>
      <c r="Y52" s="4">
        <v>12.5</v>
      </c>
      <c r="Z52" s="4">
        <v>852</v>
      </c>
      <c r="AA52" s="4">
        <v>878</v>
      </c>
      <c r="AB52" s="4">
        <v>882</v>
      </c>
      <c r="AC52" s="4">
        <v>61</v>
      </c>
      <c r="AD52" s="4">
        <v>4.74</v>
      </c>
      <c r="AE52" s="4">
        <v>0.11</v>
      </c>
      <c r="AF52" s="4">
        <v>981</v>
      </c>
      <c r="AG52" s="4">
        <v>-16</v>
      </c>
      <c r="AH52" s="4">
        <v>4.2717280000000004</v>
      </c>
      <c r="AI52" s="4">
        <v>8</v>
      </c>
      <c r="AJ52" s="4">
        <v>191</v>
      </c>
      <c r="AK52" s="4">
        <v>140</v>
      </c>
      <c r="AL52" s="4">
        <v>3.4</v>
      </c>
      <c r="AM52" s="4">
        <v>195</v>
      </c>
      <c r="AN52" s="4" t="s">
        <v>155</v>
      </c>
      <c r="AO52" s="4">
        <v>1</v>
      </c>
      <c r="AP52" s="5">
        <v>0.85658564814814808</v>
      </c>
      <c r="AQ52" s="4">
        <v>47.159750000000003</v>
      </c>
      <c r="AR52" s="4">
        <v>-88.484168999999994</v>
      </c>
      <c r="AS52" s="4">
        <v>309.7</v>
      </c>
      <c r="AT52" s="4">
        <v>29</v>
      </c>
      <c r="AU52" s="4">
        <v>12</v>
      </c>
      <c r="AV52" s="4">
        <v>8</v>
      </c>
      <c r="AW52" s="4" t="s">
        <v>198</v>
      </c>
      <c r="AX52" s="4">
        <v>1.8</v>
      </c>
      <c r="AY52" s="4">
        <v>1</v>
      </c>
      <c r="AZ52" s="4">
        <v>2.2000000000000002</v>
      </c>
      <c r="BA52" s="4">
        <v>14.023</v>
      </c>
      <c r="BB52" s="4">
        <v>11.51</v>
      </c>
      <c r="BC52" s="4">
        <v>0.82</v>
      </c>
      <c r="BD52" s="4">
        <v>18.218</v>
      </c>
      <c r="BE52" s="4">
        <v>1708.7280000000001</v>
      </c>
      <c r="BF52" s="4">
        <v>306.87599999999998</v>
      </c>
      <c r="BG52" s="4">
        <v>2.0129999999999999</v>
      </c>
      <c r="BH52" s="4">
        <v>0</v>
      </c>
      <c r="BI52" s="4">
        <v>2.0129999999999999</v>
      </c>
      <c r="BJ52" s="4">
        <v>1.5129999999999999</v>
      </c>
      <c r="BK52" s="4">
        <v>0</v>
      </c>
      <c r="BL52" s="4">
        <v>1.5129999999999999</v>
      </c>
      <c r="BM52" s="4">
        <v>277.9316</v>
      </c>
      <c r="BQ52" s="4">
        <v>504.79300000000001</v>
      </c>
      <c r="BR52" s="4">
        <v>0.50884799999999997</v>
      </c>
      <c r="BS52" s="4">
        <v>-5</v>
      </c>
      <c r="BT52" s="4">
        <v>-2.2272E-2</v>
      </c>
      <c r="BU52" s="4">
        <v>12.434977</v>
      </c>
      <c r="BV52" s="4">
        <v>-0.44988899999999998</v>
      </c>
      <c r="BW52" s="4">
        <f t="shared" si="9"/>
        <v>3.2853209234</v>
      </c>
      <c r="BY52" s="4">
        <f t="shared" si="10"/>
        <v>15659.771120511672</v>
      </c>
      <c r="BZ52" s="4">
        <f t="shared" si="11"/>
        <v>2812.3890533649237</v>
      </c>
      <c r="CA52" s="4">
        <f t="shared" si="12"/>
        <v>13.866006588136997</v>
      </c>
      <c r="CB52" s="4">
        <f t="shared" si="13"/>
        <v>2547.1258404834484</v>
      </c>
    </row>
    <row r="53" spans="1:80" x14ac:dyDescent="0.25">
      <c r="A53" s="2">
        <v>42067</v>
      </c>
      <c r="B53" s="3">
        <v>2.2398148148148143E-2</v>
      </c>
      <c r="C53" s="4">
        <v>9.8620000000000001</v>
      </c>
      <c r="D53" s="4">
        <v>3.3075999999999999</v>
      </c>
      <c r="E53" s="4">
        <v>33075.88235</v>
      </c>
      <c r="F53" s="4">
        <v>144.19999999999999</v>
      </c>
      <c r="G53" s="4">
        <v>-1.8</v>
      </c>
      <c r="H53" s="4">
        <v>41203.9</v>
      </c>
      <c r="J53" s="4">
        <v>4.0999999999999996</v>
      </c>
      <c r="K53" s="4">
        <v>0.84409999999999996</v>
      </c>
      <c r="L53" s="4">
        <v>8.3241999999999994</v>
      </c>
      <c r="M53" s="4">
        <v>2.7917999999999998</v>
      </c>
      <c r="N53" s="4">
        <v>121.6995</v>
      </c>
      <c r="O53" s="4">
        <v>0</v>
      </c>
      <c r="P53" s="4">
        <v>121.7</v>
      </c>
      <c r="Q53" s="4">
        <v>91.4893</v>
      </c>
      <c r="R53" s="4">
        <v>0</v>
      </c>
      <c r="S53" s="4">
        <v>91.5</v>
      </c>
      <c r="T53" s="4">
        <v>41203.9424</v>
      </c>
      <c r="W53" s="4">
        <v>0</v>
      </c>
      <c r="X53" s="4">
        <v>3.4607000000000001</v>
      </c>
      <c r="Y53" s="4">
        <v>12.4</v>
      </c>
      <c r="Z53" s="4">
        <v>853</v>
      </c>
      <c r="AA53" s="4">
        <v>878</v>
      </c>
      <c r="AB53" s="4">
        <v>883</v>
      </c>
      <c r="AC53" s="4">
        <v>61</v>
      </c>
      <c r="AD53" s="4">
        <v>4.74</v>
      </c>
      <c r="AE53" s="4">
        <v>0.11</v>
      </c>
      <c r="AF53" s="4">
        <v>981</v>
      </c>
      <c r="AG53" s="4">
        <v>-16</v>
      </c>
      <c r="AH53" s="4">
        <v>4.7292709999999998</v>
      </c>
      <c r="AI53" s="4">
        <v>8</v>
      </c>
      <c r="AJ53" s="4">
        <v>191</v>
      </c>
      <c r="AK53" s="4">
        <v>140</v>
      </c>
      <c r="AL53" s="4">
        <v>3.2</v>
      </c>
      <c r="AM53" s="4">
        <v>195</v>
      </c>
      <c r="AN53" s="4" t="s">
        <v>155</v>
      </c>
      <c r="AO53" s="4">
        <v>1</v>
      </c>
      <c r="AP53" s="5">
        <v>0.85659722222222223</v>
      </c>
      <c r="AQ53" s="4">
        <v>47.159889999999997</v>
      </c>
      <c r="AR53" s="4">
        <v>-88.484189000000001</v>
      </c>
      <c r="AS53" s="4">
        <v>309.8</v>
      </c>
      <c r="AT53" s="4">
        <v>30.4</v>
      </c>
      <c r="AU53" s="4">
        <v>12</v>
      </c>
      <c r="AV53" s="4">
        <v>8</v>
      </c>
      <c r="AW53" s="4" t="s">
        <v>198</v>
      </c>
      <c r="AX53" s="4">
        <v>1.8</v>
      </c>
      <c r="AY53" s="4">
        <v>1</v>
      </c>
      <c r="AZ53" s="4">
        <v>2.2000000000000002</v>
      </c>
      <c r="BA53" s="4">
        <v>14.023</v>
      </c>
      <c r="BB53" s="4">
        <v>11.38</v>
      </c>
      <c r="BC53" s="4">
        <v>0.81</v>
      </c>
      <c r="BD53" s="4">
        <v>18.474</v>
      </c>
      <c r="BE53" s="4">
        <v>1656.1010000000001</v>
      </c>
      <c r="BF53" s="4">
        <v>353.51499999999999</v>
      </c>
      <c r="BG53" s="4">
        <v>2.536</v>
      </c>
      <c r="BH53" s="4">
        <v>0</v>
      </c>
      <c r="BI53" s="4">
        <v>2.536</v>
      </c>
      <c r="BJ53" s="4">
        <v>1.9059999999999999</v>
      </c>
      <c r="BK53" s="4">
        <v>0</v>
      </c>
      <c r="BL53" s="4">
        <v>1.9059999999999999</v>
      </c>
      <c r="BM53" s="4">
        <v>271.08199999999999</v>
      </c>
      <c r="BQ53" s="4">
        <v>500.61200000000002</v>
      </c>
      <c r="BR53" s="4">
        <v>0.49214400000000003</v>
      </c>
      <c r="BS53" s="4">
        <v>-5</v>
      </c>
      <c r="BT53" s="4">
        <v>-2.4354000000000001E-2</v>
      </c>
      <c r="BU53" s="4">
        <v>12.026766</v>
      </c>
      <c r="BV53" s="4">
        <v>-0.49194399999999999</v>
      </c>
      <c r="BW53" s="4">
        <f t="shared" si="9"/>
        <v>3.1774715772</v>
      </c>
      <c r="BY53" s="4">
        <f t="shared" si="10"/>
        <v>14679.226389932743</v>
      </c>
      <c r="BZ53" s="4">
        <f t="shared" si="11"/>
        <v>3133.46028849513</v>
      </c>
      <c r="CA53" s="4">
        <f t="shared" si="12"/>
        <v>16.894262789052</v>
      </c>
      <c r="CB53" s="4">
        <f t="shared" si="13"/>
        <v>2402.796718458444</v>
      </c>
    </row>
    <row r="54" spans="1:80" x14ac:dyDescent="0.25">
      <c r="A54" s="2">
        <v>42067</v>
      </c>
      <c r="B54" s="3">
        <v>2.2409722222222223E-2</v>
      </c>
      <c r="C54" s="4">
        <v>9.5830000000000002</v>
      </c>
      <c r="D54" s="4">
        <v>3.8108</v>
      </c>
      <c r="E54" s="4">
        <v>38107.991800000003</v>
      </c>
      <c r="F54" s="4">
        <v>171.9</v>
      </c>
      <c r="G54" s="4">
        <v>-2.4</v>
      </c>
      <c r="H54" s="4">
        <v>40313.699999999997</v>
      </c>
      <c r="J54" s="4">
        <v>4.0999999999999996</v>
      </c>
      <c r="K54" s="4">
        <v>0.84230000000000005</v>
      </c>
      <c r="L54" s="4">
        <v>8.0721000000000007</v>
      </c>
      <c r="M54" s="4">
        <v>3.21</v>
      </c>
      <c r="N54" s="4">
        <v>144.8032</v>
      </c>
      <c r="O54" s="4">
        <v>0</v>
      </c>
      <c r="P54" s="4">
        <v>144.80000000000001</v>
      </c>
      <c r="Q54" s="4">
        <v>108.8578</v>
      </c>
      <c r="R54" s="4">
        <v>0</v>
      </c>
      <c r="S54" s="4">
        <v>108.9</v>
      </c>
      <c r="T54" s="4">
        <v>40313.731299999999</v>
      </c>
      <c r="W54" s="4">
        <v>0</v>
      </c>
      <c r="X54" s="4">
        <v>3.4535999999999998</v>
      </c>
      <c r="Y54" s="4">
        <v>12.3</v>
      </c>
      <c r="Z54" s="4">
        <v>854</v>
      </c>
      <c r="AA54" s="4">
        <v>878</v>
      </c>
      <c r="AB54" s="4">
        <v>884</v>
      </c>
      <c r="AC54" s="4">
        <v>61</v>
      </c>
      <c r="AD54" s="4">
        <v>4.74</v>
      </c>
      <c r="AE54" s="4">
        <v>0.11</v>
      </c>
      <c r="AF54" s="4">
        <v>981</v>
      </c>
      <c r="AG54" s="4">
        <v>-16</v>
      </c>
      <c r="AH54" s="4">
        <v>4</v>
      </c>
      <c r="AI54" s="4">
        <v>8</v>
      </c>
      <c r="AJ54" s="4">
        <v>191</v>
      </c>
      <c r="AK54" s="4">
        <v>140</v>
      </c>
      <c r="AL54" s="4">
        <v>3.2</v>
      </c>
      <c r="AM54" s="4">
        <v>195</v>
      </c>
      <c r="AN54" s="4" t="s">
        <v>155</v>
      </c>
      <c r="AO54" s="4">
        <v>1</v>
      </c>
      <c r="AP54" s="5">
        <v>0.85660879629629638</v>
      </c>
      <c r="AQ54" s="4">
        <v>47.160049000000001</v>
      </c>
      <c r="AR54" s="4">
        <v>-88.484189999999998</v>
      </c>
      <c r="AS54" s="4">
        <v>309.7</v>
      </c>
      <c r="AT54" s="4">
        <v>33.299999999999997</v>
      </c>
      <c r="AU54" s="4">
        <v>12</v>
      </c>
      <c r="AV54" s="4">
        <v>8</v>
      </c>
      <c r="AW54" s="4" t="s">
        <v>198</v>
      </c>
      <c r="AX54" s="4">
        <v>1.8849</v>
      </c>
      <c r="AY54" s="4">
        <v>1</v>
      </c>
      <c r="AZ54" s="4">
        <v>2.2000000000000002</v>
      </c>
      <c r="BA54" s="4">
        <v>14.023</v>
      </c>
      <c r="BB54" s="4">
        <v>11.24</v>
      </c>
      <c r="BC54" s="4">
        <v>0.8</v>
      </c>
      <c r="BD54" s="4">
        <v>18.716000000000001</v>
      </c>
      <c r="BE54" s="4">
        <v>1597.825</v>
      </c>
      <c r="BF54" s="4">
        <v>404.41699999999997</v>
      </c>
      <c r="BG54" s="4">
        <v>3.0019999999999998</v>
      </c>
      <c r="BH54" s="4">
        <v>0</v>
      </c>
      <c r="BI54" s="4">
        <v>3.0019999999999998</v>
      </c>
      <c r="BJ54" s="4">
        <v>2.2570000000000001</v>
      </c>
      <c r="BK54" s="4">
        <v>0</v>
      </c>
      <c r="BL54" s="4">
        <v>2.2570000000000001</v>
      </c>
      <c r="BM54" s="4">
        <v>263.88729999999998</v>
      </c>
      <c r="BQ54" s="4">
        <v>497.072</v>
      </c>
      <c r="BR54" s="4">
        <v>0.49118000000000001</v>
      </c>
      <c r="BS54" s="4">
        <v>-5</v>
      </c>
      <c r="BT54" s="4">
        <v>-2.8268999999999999E-2</v>
      </c>
      <c r="BU54" s="4">
        <v>12.003202999999999</v>
      </c>
      <c r="BV54" s="4">
        <v>-0.57104299999999997</v>
      </c>
      <c r="BW54" s="4">
        <f t="shared" si="9"/>
        <v>3.1712462325999997</v>
      </c>
      <c r="BY54" s="4">
        <f t="shared" si="10"/>
        <v>14134.936143271074</v>
      </c>
      <c r="BZ54" s="4">
        <f t="shared" si="11"/>
        <v>3577.6186192187865</v>
      </c>
      <c r="CA54" s="4">
        <f t="shared" si="12"/>
        <v>19.966235899026998</v>
      </c>
      <c r="CB54" s="4">
        <f t="shared" si="13"/>
        <v>2334.4422164631401</v>
      </c>
    </row>
    <row r="55" spans="1:80" x14ac:dyDescent="0.25">
      <c r="A55" s="2">
        <v>42067</v>
      </c>
      <c r="B55" s="3">
        <v>2.2421296296296297E-2</v>
      </c>
      <c r="C55" s="4">
        <v>9.3190000000000008</v>
      </c>
      <c r="D55" s="4">
        <v>4.1173000000000002</v>
      </c>
      <c r="E55" s="4">
        <v>41173.10671</v>
      </c>
      <c r="F55" s="4">
        <v>159.9</v>
      </c>
      <c r="G55" s="4">
        <v>-1.8</v>
      </c>
      <c r="H55" s="4">
        <v>39762.699999999997</v>
      </c>
      <c r="J55" s="4">
        <v>4.0999999999999996</v>
      </c>
      <c r="K55" s="4">
        <v>0.84199999999999997</v>
      </c>
      <c r="L55" s="4">
        <v>7.8465999999999996</v>
      </c>
      <c r="M55" s="4">
        <v>3.4666000000000001</v>
      </c>
      <c r="N55" s="4">
        <v>134.6525</v>
      </c>
      <c r="O55" s="4">
        <v>0</v>
      </c>
      <c r="P55" s="4">
        <v>134.69999999999999</v>
      </c>
      <c r="Q55" s="4">
        <v>101.2269</v>
      </c>
      <c r="R55" s="4">
        <v>0</v>
      </c>
      <c r="S55" s="4">
        <v>101.2</v>
      </c>
      <c r="T55" s="4">
        <v>39762.7137</v>
      </c>
      <c r="W55" s="4">
        <v>0</v>
      </c>
      <c r="X55" s="4">
        <v>3.452</v>
      </c>
      <c r="Y55" s="4">
        <v>12.3</v>
      </c>
      <c r="Z55" s="4">
        <v>854</v>
      </c>
      <c r="AA55" s="4">
        <v>879</v>
      </c>
      <c r="AB55" s="4">
        <v>884</v>
      </c>
      <c r="AC55" s="4">
        <v>61</v>
      </c>
      <c r="AD55" s="4">
        <v>4.74</v>
      </c>
      <c r="AE55" s="4">
        <v>0.11</v>
      </c>
      <c r="AF55" s="4">
        <v>981</v>
      </c>
      <c r="AG55" s="4">
        <v>-16</v>
      </c>
      <c r="AH55" s="4">
        <v>4.2679999999999998</v>
      </c>
      <c r="AI55" s="4">
        <v>8</v>
      </c>
      <c r="AJ55" s="4">
        <v>191</v>
      </c>
      <c r="AK55" s="4">
        <v>140</v>
      </c>
      <c r="AL55" s="4">
        <v>3</v>
      </c>
      <c r="AM55" s="4">
        <v>195</v>
      </c>
      <c r="AN55" s="4" t="s">
        <v>155</v>
      </c>
      <c r="AO55" s="4">
        <v>1</v>
      </c>
      <c r="AP55" s="5">
        <v>0.85662037037037031</v>
      </c>
      <c r="AQ55" s="4">
        <v>47.160198000000001</v>
      </c>
      <c r="AR55" s="4">
        <v>-88.484191999999993</v>
      </c>
      <c r="AS55" s="4">
        <v>309.8</v>
      </c>
      <c r="AT55" s="4">
        <v>35</v>
      </c>
      <c r="AU55" s="4">
        <v>12</v>
      </c>
      <c r="AV55" s="4">
        <v>7</v>
      </c>
      <c r="AW55" s="4" t="s">
        <v>199</v>
      </c>
      <c r="AX55" s="4">
        <v>1.9</v>
      </c>
      <c r="AY55" s="4">
        <v>1</v>
      </c>
      <c r="AZ55" s="4">
        <v>2.2000000000000002</v>
      </c>
      <c r="BA55" s="4">
        <v>14.023</v>
      </c>
      <c r="BB55" s="4">
        <v>11.22</v>
      </c>
      <c r="BC55" s="4">
        <v>0.8</v>
      </c>
      <c r="BD55" s="4">
        <v>18.77</v>
      </c>
      <c r="BE55" s="4">
        <v>1555.6279999999999</v>
      </c>
      <c r="BF55" s="4">
        <v>437.43099999999998</v>
      </c>
      <c r="BG55" s="4">
        <v>2.7959999999999998</v>
      </c>
      <c r="BH55" s="4">
        <v>0</v>
      </c>
      <c r="BI55" s="4">
        <v>2.7959999999999998</v>
      </c>
      <c r="BJ55" s="4">
        <v>2.1019999999999999</v>
      </c>
      <c r="BK55" s="4">
        <v>0</v>
      </c>
      <c r="BL55" s="4">
        <v>2.1019999999999999</v>
      </c>
      <c r="BM55" s="4">
        <v>260.6893</v>
      </c>
      <c r="BQ55" s="4">
        <v>497.62400000000002</v>
      </c>
      <c r="BR55" s="4">
        <v>0.45904</v>
      </c>
      <c r="BS55" s="4">
        <v>-5</v>
      </c>
      <c r="BT55" s="4">
        <v>-2.9000000000000001E-2</v>
      </c>
      <c r="BU55" s="4">
        <v>11.217791</v>
      </c>
      <c r="BV55" s="4">
        <v>-0.58579999999999999</v>
      </c>
      <c r="BW55" s="4">
        <f t="shared" si="9"/>
        <v>2.9637403821999997</v>
      </c>
      <c r="BY55" s="4">
        <f t="shared" si="10"/>
        <v>12861.173106200275</v>
      </c>
      <c r="BZ55" s="4">
        <f t="shared" si="11"/>
        <v>3616.4660272367769</v>
      </c>
      <c r="CA55" s="4">
        <f t="shared" si="12"/>
        <v>17.378310154633997</v>
      </c>
      <c r="CB55" s="4">
        <f t="shared" si="13"/>
        <v>2155.2519074188531</v>
      </c>
    </row>
    <row r="56" spans="1:80" x14ac:dyDescent="0.25">
      <c r="A56" s="2">
        <v>42067</v>
      </c>
      <c r="B56" s="3">
        <v>2.243287037037037E-2</v>
      </c>
      <c r="C56" s="4">
        <v>9.4589999999999996</v>
      </c>
      <c r="D56" s="4">
        <v>4.1477000000000004</v>
      </c>
      <c r="E56" s="4">
        <v>41476.57763</v>
      </c>
      <c r="F56" s="4">
        <v>125.7</v>
      </c>
      <c r="G56" s="4">
        <v>-1.1000000000000001</v>
      </c>
      <c r="H56" s="4">
        <v>39388.6</v>
      </c>
      <c r="J56" s="4">
        <v>4.04</v>
      </c>
      <c r="K56" s="4">
        <v>0.84099999999999997</v>
      </c>
      <c r="L56" s="4">
        <v>7.9550000000000001</v>
      </c>
      <c r="M56" s="4">
        <v>3.488</v>
      </c>
      <c r="N56" s="4">
        <v>105.74250000000001</v>
      </c>
      <c r="O56" s="4">
        <v>0</v>
      </c>
      <c r="P56" s="4">
        <v>105.7</v>
      </c>
      <c r="Q56" s="4">
        <v>79.493399999999994</v>
      </c>
      <c r="R56" s="4">
        <v>0</v>
      </c>
      <c r="S56" s="4">
        <v>79.5</v>
      </c>
      <c r="T56" s="4">
        <v>39388.607000000004</v>
      </c>
      <c r="W56" s="4">
        <v>0</v>
      </c>
      <c r="X56" s="4">
        <v>3.3942000000000001</v>
      </c>
      <c r="Y56" s="4">
        <v>12.4</v>
      </c>
      <c r="Z56" s="4">
        <v>853</v>
      </c>
      <c r="AA56" s="4">
        <v>878</v>
      </c>
      <c r="AB56" s="4">
        <v>884</v>
      </c>
      <c r="AC56" s="4">
        <v>61</v>
      </c>
      <c r="AD56" s="4">
        <v>4.74</v>
      </c>
      <c r="AE56" s="4">
        <v>0.11</v>
      </c>
      <c r="AF56" s="4">
        <v>981</v>
      </c>
      <c r="AG56" s="4">
        <v>-16</v>
      </c>
      <c r="AH56" s="4">
        <v>5</v>
      </c>
      <c r="AI56" s="4">
        <v>8</v>
      </c>
      <c r="AJ56" s="4">
        <v>191</v>
      </c>
      <c r="AK56" s="4">
        <v>140</v>
      </c>
      <c r="AL56" s="4">
        <v>3</v>
      </c>
      <c r="AM56" s="4">
        <v>195</v>
      </c>
      <c r="AN56" s="4" t="s">
        <v>155</v>
      </c>
      <c r="AO56" s="4">
        <v>1</v>
      </c>
      <c r="AP56" s="5">
        <v>0.85663194444444446</v>
      </c>
      <c r="AQ56" s="4">
        <v>47.160341000000003</v>
      </c>
      <c r="AR56" s="4">
        <v>-88.484182000000004</v>
      </c>
      <c r="AS56" s="4">
        <v>309.89999999999998</v>
      </c>
      <c r="AT56" s="4">
        <v>34.9</v>
      </c>
      <c r="AU56" s="4">
        <v>12</v>
      </c>
      <c r="AV56" s="4">
        <v>8</v>
      </c>
      <c r="AW56" s="4" t="s">
        <v>200</v>
      </c>
      <c r="AX56" s="4">
        <v>1.9</v>
      </c>
      <c r="AY56" s="4">
        <v>1</v>
      </c>
      <c r="AZ56" s="4">
        <v>2.2000000000000002</v>
      </c>
      <c r="BA56" s="4">
        <v>14.023</v>
      </c>
      <c r="BB56" s="4">
        <v>11.14</v>
      </c>
      <c r="BC56" s="4">
        <v>0.79</v>
      </c>
      <c r="BD56" s="4">
        <v>18.911000000000001</v>
      </c>
      <c r="BE56" s="4">
        <v>1567.6189999999999</v>
      </c>
      <c r="BF56" s="4">
        <v>437.48399999999998</v>
      </c>
      <c r="BG56" s="4">
        <v>2.1819999999999999</v>
      </c>
      <c r="BH56" s="4">
        <v>0</v>
      </c>
      <c r="BI56" s="4">
        <v>2.1819999999999999</v>
      </c>
      <c r="BJ56" s="4">
        <v>1.64</v>
      </c>
      <c r="BK56" s="4">
        <v>0</v>
      </c>
      <c r="BL56" s="4">
        <v>1.64</v>
      </c>
      <c r="BM56" s="4">
        <v>256.68090000000001</v>
      </c>
      <c r="BQ56" s="4">
        <v>486.33199999999999</v>
      </c>
      <c r="BR56" s="4">
        <v>0.47484199999999999</v>
      </c>
      <c r="BS56" s="4">
        <v>-5</v>
      </c>
      <c r="BT56" s="4">
        <v>-2.9267999999999999E-2</v>
      </c>
      <c r="BU56" s="4">
        <v>11.603956</v>
      </c>
      <c r="BV56" s="4">
        <v>-0.59120799999999996</v>
      </c>
      <c r="BW56" s="4">
        <f t="shared" si="9"/>
        <v>3.0657651752000001</v>
      </c>
      <c r="BY56" s="4">
        <f t="shared" si="10"/>
        <v>13406.458860863067</v>
      </c>
      <c r="BZ56" s="4">
        <f t="shared" si="11"/>
        <v>3741.4137289008477</v>
      </c>
      <c r="CA56" s="4">
        <f t="shared" si="12"/>
        <v>14.025469538079999</v>
      </c>
      <c r="CB56" s="4">
        <f t="shared" si="13"/>
        <v>2195.1647219249749</v>
      </c>
    </row>
    <row r="57" spans="1:80" x14ac:dyDescent="0.25">
      <c r="A57" s="2">
        <v>42067</v>
      </c>
      <c r="B57" s="3">
        <v>2.2444444444444444E-2</v>
      </c>
      <c r="C57" s="4">
        <v>9.4730000000000008</v>
      </c>
      <c r="D57" s="4">
        <v>4.1208</v>
      </c>
      <c r="E57" s="4">
        <v>41208.400659999999</v>
      </c>
      <c r="F57" s="4">
        <v>93.9</v>
      </c>
      <c r="G57" s="4">
        <v>-1.1000000000000001</v>
      </c>
      <c r="H57" s="4">
        <v>38715.199999999997</v>
      </c>
      <c r="J57" s="4">
        <v>4</v>
      </c>
      <c r="K57" s="4">
        <v>0.84179999999999999</v>
      </c>
      <c r="L57" s="4">
        <v>7.9748000000000001</v>
      </c>
      <c r="M57" s="4">
        <v>3.4691000000000001</v>
      </c>
      <c r="N57" s="4">
        <v>79.039900000000003</v>
      </c>
      <c r="O57" s="4">
        <v>0</v>
      </c>
      <c r="P57" s="4">
        <v>79</v>
      </c>
      <c r="Q57" s="4">
        <v>59.419400000000003</v>
      </c>
      <c r="R57" s="4">
        <v>0</v>
      </c>
      <c r="S57" s="4">
        <v>59.4</v>
      </c>
      <c r="T57" s="4">
        <v>38715.168299999998</v>
      </c>
      <c r="W57" s="4">
        <v>0</v>
      </c>
      <c r="X57" s="4">
        <v>3.3673999999999999</v>
      </c>
      <c r="Y57" s="4">
        <v>12.5</v>
      </c>
      <c r="Z57" s="4">
        <v>852</v>
      </c>
      <c r="AA57" s="4">
        <v>878</v>
      </c>
      <c r="AB57" s="4">
        <v>883</v>
      </c>
      <c r="AC57" s="4">
        <v>61</v>
      </c>
      <c r="AD57" s="4">
        <v>4.74</v>
      </c>
      <c r="AE57" s="4">
        <v>0.11</v>
      </c>
      <c r="AF57" s="4">
        <v>981</v>
      </c>
      <c r="AG57" s="4">
        <v>-16</v>
      </c>
      <c r="AH57" s="4">
        <v>5</v>
      </c>
      <c r="AI57" s="4">
        <v>8</v>
      </c>
      <c r="AJ57" s="4">
        <v>191.3</v>
      </c>
      <c r="AK57" s="4">
        <v>140</v>
      </c>
      <c r="AL57" s="4">
        <v>3.2</v>
      </c>
      <c r="AM57" s="4">
        <v>195</v>
      </c>
      <c r="AN57" s="4" t="s">
        <v>155</v>
      </c>
      <c r="AO57" s="4">
        <v>1</v>
      </c>
      <c r="AP57" s="5">
        <v>0.8566435185185185</v>
      </c>
      <c r="AQ57" s="4">
        <v>47.160479000000002</v>
      </c>
      <c r="AR57" s="4">
        <v>-88.484153000000006</v>
      </c>
      <c r="AS57" s="4">
        <v>309.89999999999998</v>
      </c>
      <c r="AT57" s="4">
        <v>34.6</v>
      </c>
      <c r="AU57" s="4">
        <v>12</v>
      </c>
      <c r="AV57" s="4">
        <v>8</v>
      </c>
      <c r="AW57" s="4" t="s">
        <v>200</v>
      </c>
      <c r="AX57" s="4">
        <v>1.9</v>
      </c>
      <c r="AY57" s="4">
        <v>1</v>
      </c>
      <c r="AZ57" s="4">
        <v>2.2000000000000002</v>
      </c>
      <c r="BA57" s="4">
        <v>14.023</v>
      </c>
      <c r="BB57" s="4">
        <v>11.21</v>
      </c>
      <c r="BC57" s="4">
        <v>0.8</v>
      </c>
      <c r="BD57" s="4">
        <v>18.786999999999999</v>
      </c>
      <c r="BE57" s="4">
        <v>1578.367</v>
      </c>
      <c r="BF57" s="4">
        <v>437</v>
      </c>
      <c r="BG57" s="4">
        <v>1.6379999999999999</v>
      </c>
      <c r="BH57" s="4">
        <v>0</v>
      </c>
      <c r="BI57" s="4">
        <v>1.6379999999999999</v>
      </c>
      <c r="BJ57" s="4">
        <v>1.232</v>
      </c>
      <c r="BK57" s="4">
        <v>0</v>
      </c>
      <c r="BL57" s="4">
        <v>1.232</v>
      </c>
      <c r="BM57" s="4">
        <v>253.38929999999999</v>
      </c>
      <c r="BQ57" s="4">
        <v>484.59300000000002</v>
      </c>
      <c r="BR57" s="4">
        <v>0.44786399999999998</v>
      </c>
      <c r="BS57" s="4">
        <v>-5</v>
      </c>
      <c r="BT57" s="4">
        <v>-3.0266999999999999E-2</v>
      </c>
      <c r="BU57" s="4">
        <v>10.94468</v>
      </c>
      <c r="BV57" s="4">
        <v>-0.61138800000000004</v>
      </c>
      <c r="BW57" s="4">
        <f t="shared" si="9"/>
        <v>2.8915844559999999</v>
      </c>
      <c r="BY57" s="4">
        <f t="shared" si="10"/>
        <v>12731.469920581721</v>
      </c>
      <c r="BZ57" s="4">
        <f t="shared" si="11"/>
        <v>3524.9421429200002</v>
      </c>
      <c r="CA57" s="4">
        <f t="shared" si="12"/>
        <v>9.9375943251199992</v>
      </c>
      <c r="CB57" s="4">
        <f t="shared" si="13"/>
        <v>2043.8961604919878</v>
      </c>
    </row>
    <row r="58" spans="1:80" x14ac:dyDescent="0.25">
      <c r="A58" s="2">
        <v>42067</v>
      </c>
      <c r="B58" s="3">
        <v>2.2456018518518518E-2</v>
      </c>
      <c r="C58" s="4">
        <v>9.4320000000000004</v>
      </c>
      <c r="D58" s="4">
        <v>4.1645000000000003</v>
      </c>
      <c r="E58" s="4">
        <v>41645.333879999998</v>
      </c>
      <c r="F58" s="4">
        <v>84.8</v>
      </c>
      <c r="G58" s="4">
        <v>-1</v>
      </c>
      <c r="H58" s="4">
        <v>38038.6</v>
      </c>
      <c r="J58" s="4">
        <v>3.9</v>
      </c>
      <c r="K58" s="4">
        <v>0.84250000000000003</v>
      </c>
      <c r="L58" s="4">
        <v>7.9469000000000003</v>
      </c>
      <c r="M58" s="4">
        <v>3.5085999999999999</v>
      </c>
      <c r="N58" s="4">
        <v>71.41</v>
      </c>
      <c r="O58" s="4">
        <v>0</v>
      </c>
      <c r="P58" s="4">
        <v>71.400000000000006</v>
      </c>
      <c r="Q58" s="4">
        <v>53.683399999999999</v>
      </c>
      <c r="R58" s="4">
        <v>0</v>
      </c>
      <c r="S58" s="4">
        <v>53.7</v>
      </c>
      <c r="T58" s="4">
        <v>38038.609299999996</v>
      </c>
      <c r="W58" s="4">
        <v>0</v>
      </c>
      <c r="X58" s="4">
        <v>3.2858000000000001</v>
      </c>
      <c r="Y58" s="4">
        <v>12.5</v>
      </c>
      <c r="Z58" s="4">
        <v>851</v>
      </c>
      <c r="AA58" s="4">
        <v>878</v>
      </c>
      <c r="AB58" s="4">
        <v>882</v>
      </c>
      <c r="AC58" s="4">
        <v>61</v>
      </c>
      <c r="AD58" s="4">
        <v>4.74</v>
      </c>
      <c r="AE58" s="4">
        <v>0.11</v>
      </c>
      <c r="AF58" s="4">
        <v>981</v>
      </c>
      <c r="AG58" s="4">
        <v>-16</v>
      </c>
      <c r="AH58" s="4">
        <v>5</v>
      </c>
      <c r="AI58" s="4">
        <v>8</v>
      </c>
      <c r="AJ58" s="4">
        <v>192</v>
      </c>
      <c r="AK58" s="4">
        <v>140</v>
      </c>
      <c r="AL58" s="4">
        <v>3.5</v>
      </c>
      <c r="AM58" s="4">
        <v>195</v>
      </c>
      <c r="AN58" s="4" t="s">
        <v>155</v>
      </c>
      <c r="AO58" s="4">
        <v>1</v>
      </c>
      <c r="AP58" s="5">
        <v>0.85665509259259265</v>
      </c>
      <c r="AQ58" s="4">
        <v>47.160615</v>
      </c>
      <c r="AR58" s="4">
        <v>-88.484106999999995</v>
      </c>
      <c r="AS58" s="4">
        <v>310.39999999999998</v>
      </c>
      <c r="AT58" s="4">
        <v>34.6</v>
      </c>
      <c r="AU58" s="4">
        <v>12</v>
      </c>
      <c r="AV58" s="4">
        <v>8</v>
      </c>
      <c r="AW58" s="4" t="s">
        <v>200</v>
      </c>
      <c r="AX58" s="4">
        <v>1.6453</v>
      </c>
      <c r="AY58" s="4">
        <v>1.3395999999999999</v>
      </c>
      <c r="AZ58" s="4">
        <v>2.4546999999999999</v>
      </c>
      <c r="BA58" s="4">
        <v>14.023</v>
      </c>
      <c r="BB58" s="4">
        <v>11.25</v>
      </c>
      <c r="BC58" s="4">
        <v>0.8</v>
      </c>
      <c r="BD58" s="4">
        <v>18.693000000000001</v>
      </c>
      <c r="BE58" s="4">
        <v>1578.6279999999999</v>
      </c>
      <c r="BF58" s="4">
        <v>443.60899999999998</v>
      </c>
      <c r="BG58" s="4">
        <v>1.486</v>
      </c>
      <c r="BH58" s="4">
        <v>0</v>
      </c>
      <c r="BI58" s="4">
        <v>1.486</v>
      </c>
      <c r="BJ58" s="4">
        <v>1.117</v>
      </c>
      <c r="BK58" s="4">
        <v>0</v>
      </c>
      <c r="BL58" s="4">
        <v>1.117</v>
      </c>
      <c r="BM58" s="4">
        <v>249.87819999999999</v>
      </c>
      <c r="BQ58" s="4">
        <v>474.59100000000001</v>
      </c>
      <c r="BR58" s="4">
        <v>0.42026599999999997</v>
      </c>
      <c r="BS58" s="4">
        <v>-5</v>
      </c>
      <c r="BT58" s="4">
        <v>-3.1E-2</v>
      </c>
      <c r="BU58" s="4">
        <v>10.270250000000001</v>
      </c>
      <c r="BV58" s="4">
        <v>-0.62619999999999998</v>
      </c>
      <c r="BW58" s="4">
        <f t="shared" si="9"/>
        <v>2.7134000500000002</v>
      </c>
      <c r="BY58" s="4">
        <f t="shared" si="10"/>
        <v>11948.910407929001</v>
      </c>
      <c r="BZ58" s="4">
        <f t="shared" si="11"/>
        <v>3357.75381986825</v>
      </c>
      <c r="CA58" s="4">
        <f t="shared" si="12"/>
        <v>8.4547676372500007</v>
      </c>
      <c r="CB58" s="4">
        <f t="shared" si="13"/>
        <v>1891.3716370763502</v>
      </c>
    </row>
    <row r="59" spans="1:80" x14ac:dyDescent="0.25">
      <c r="A59" s="2">
        <v>42067</v>
      </c>
      <c r="B59" s="3">
        <v>2.2467592592592591E-2</v>
      </c>
      <c r="C59" s="4">
        <v>9.3889999999999993</v>
      </c>
      <c r="D59" s="4">
        <v>4.2043999999999997</v>
      </c>
      <c r="E59" s="4">
        <v>42043.572590000003</v>
      </c>
      <c r="F59" s="4">
        <v>78.3</v>
      </c>
      <c r="G59" s="4">
        <v>-1</v>
      </c>
      <c r="H59" s="4">
        <v>37429.800000000003</v>
      </c>
      <c r="J59" s="4">
        <v>3.9</v>
      </c>
      <c r="K59" s="4">
        <v>0.84309999999999996</v>
      </c>
      <c r="L59" s="4">
        <v>7.9156000000000004</v>
      </c>
      <c r="M59" s="4">
        <v>3.5447000000000002</v>
      </c>
      <c r="N59" s="4">
        <v>66.033500000000004</v>
      </c>
      <c r="O59" s="4">
        <v>0</v>
      </c>
      <c r="P59" s="4">
        <v>66</v>
      </c>
      <c r="Q59" s="4">
        <v>49.641599999999997</v>
      </c>
      <c r="R59" s="4">
        <v>0</v>
      </c>
      <c r="S59" s="4">
        <v>49.6</v>
      </c>
      <c r="T59" s="4">
        <v>37429.826699999998</v>
      </c>
      <c r="W59" s="4">
        <v>0</v>
      </c>
      <c r="X59" s="4">
        <v>3.2881</v>
      </c>
      <c r="Y59" s="4">
        <v>12.6</v>
      </c>
      <c r="Z59" s="4">
        <v>850</v>
      </c>
      <c r="AA59" s="4">
        <v>877</v>
      </c>
      <c r="AB59" s="4">
        <v>881</v>
      </c>
      <c r="AC59" s="4">
        <v>61</v>
      </c>
      <c r="AD59" s="4">
        <v>4.74</v>
      </c>
      <c r="AE59" s="4">
        <v>0.11</v>
      </c>
      <c r="AF59" s="4">
        <v>981</v>
      </c>
      <c r="AG59" s="4">
        <v>-16</v>
      </c>
      <c r="AH59" s="4">
        <v>5</v>
      </c>
      <c r="AI59" s="4">
        <v>8</v>
      </c>
      <c r="AJ59" s="4">
        <v>191.7</v>
      </c>
      <c r="AK59" s="4">
        <v>140</v>
      </c>
      <c r="AL59" s="4">
        <v>3.6</v>
      </c>
      <c r="AM59" s="4">
        <v>195</v>
      </c>
      <c r="AN59" s="4" t="s">
        <v>155</v>
      </c>
      <c r="AO59" s="4">
        <v>2</v>
      </c>
      <c r="AP59" s="5">
        <v>0.85666666666666658</v>
      </c>
      <c r="AQ59" s="4">
        <v>47.160747999999998</v>
      </c>
      <c r="AR59" s="4">
        <v>-88.484041000000005</v>
      </c>
      <c r="AS59" s="4">
        <v>311.3</v>
      </c>
      <c r="AT59" s="4">
        <v>34.4</v>
      </c>
      <c r="AU59" s="4">
        <v>12</v>
      </c>
      <c r="AV59" s="4">
        <v>8</v>
      </c>
      <c r="AW59" s="4" t="s">
        <v>200</v>
      </c>
      <c r="AX59" s="4">
        <v>1.2604</v>
      </c>
      <c r="AY59" s="4">
        <v>1.4849000000000001</v>
      </c>
      <c r="AZ59" s="4">
        <v>2.5</v>
      </c>
      <c r="BA59" s="4">
        <v>14.023</v>
      </c>
      <c r="BB59" s="4">
        <v>11.29</v>
      </c>
      <c r="BC59" s="4">
        <v>0.81</v>
      </c>
      <c r="BD59" s="4">
        <v>18.609000000000002</v>
      </c>
      <c r="BE59" s="4">
        <v>1578.23</v>
      </c>
      <c r="BF59" s="4">
        <v>449.827</v>
      </c>
      <c r="BG59" s="4">
        <v>1.379</v>
      </c>
      <c r="BH59" s="4">
        <v>0</v>
      </c>
      <c r="BI59" s="4">
        <v>1.379</v>
      </c>
      <c r="BJ59" s="4">
        <v>1.036</v>
      </c>
      <c r="BK59" s="4">
        <v>0</v>
      </c>
      <c r="BL59" s="4">
        <v>1.036</v>
      </c>
      <c r="BM59" s="4">
        <v>246.78829999999999</v>
      </c>
      <c r="BQ59" s="4">
        <v>476.685</v>
      </c>
      <c r="BR59" s="4">
        <v>0.42498999999999998</v>
      </c>
      <c r="BS59" s="4">
        <v>-5</v>
      </c>
      <c r="BT59" s="4">
        <v>-3.1798E-2</v>
      </c>
      <c r="BU59" s="4">
        <v>10.385693</v>
      </c>
      <c r="BV59" s="4">
        <v>-0.64232</v>
      </c>
      <c r="BW59" s="4">
        <f t="shared" si="9"/>
        <v>2.7439000906</v>
      </c>
      <c r="BY59" s="4">
        <f t="shared" si="10"/>
        <v>12080.176038118429</v>
      </c>
      <c r="BZ59" s="4">
        <f t="shared" si="11"/>
        <v>3443.0908972068069</v>
      </c>
      <c r="CA59" s="4">
        <f t="shared" si="12"/>
        <v>7.9298089476760003</v>
      </c>
      <c r="CB59" s="4">
        <f t="shared" si="13"/>
        <v>1888.9807620866302</v>
      </c>
    </row>
    <row r="60" spans="1:80" x14ac:dyDescent="0.25">
      <c r="A60" s="2">
        <v>42067</v>
      </c>
      <c r="B60" s="3">
        <v>2.2479166666666665E-2</v>
      </c>
      <c r="C60" s="4">
        <v>9.2750000000000004</v>
      </c>
      <c r="D60" s="4">
        <v>4.3158000000000003</v>
      </c>
      <c r="E60" s="4">
        <v>43157.600339999997</v>
      </c>
      <c r="F60" s="4">
        <v>75.8</v>
      </c>
      <c r="G60" s="4">
        <v>1.2</v>
      </c>
      <c r="H60" s="4">
        <v>36862.800000000003</v>
      </c>
      <c r="J60" s="4">
        <v>3.9</v>
      </c>
      <c r="K60" s="4">
        <v>0.84350000000000003</v>
      </c>
      <c r="L60" s="4">
        <v>7.8231999999999999</v>
      </c>
      <c r="M60" s="4">
        <v>3.6402000000000001</v>
      </c>
      <c r="N60" s="4">
        <v>63.950200000000002</v>
      </c>
      <c r="O60" s="4">
        <v>1.0122</v>
      </c>
      <c r="P60" s="4">
        <v>65</v>
      </c>
      <c r="Q60" s="4">
        <v>48.075499999999998</v>
      </c>
      <c r="R60" s="4">
        <v>0.76090000000000002</v>
      </c>
      <c r="S60" s="4">
        <v>48.8</v>
      </c>
      <c r="T60" s="4">
        <v>36862.839</v>
      </c>
      <c r="W60" s="4">
        <v>0</v>
      </c>
      <c r="X60" s="4">
        <v>3.2894999999999999</v>
      </c>
      <c r="Y60" s="4">
        <v>12.4</v>
      </c>
      <c r="Z60" s="4">
        <v>851</v>
      </c>
      <c r="AA60" s="4">
        <v>878</v>
      </c>
      <c r="AB60" s="4">
        <v>880</v>
      </c>
      <c r="AC60" s="4">
        <v>61</v>
      </c>
      <c r="AD60" s="4">
        <v>4.74</v>
      </c>
      <c r="AE60" s="4">
        <v>0.11</v>
      </c>
      <c r="AF60" s="4">
        <v>981</v>
      </c>
      <c r="AG60" s="4">
        <v>-16</v>
      </c>
      <c r="AH60" s="4">
        <v>5</v>
      </c>
      <c r="AI60" s="4">
        <v>8</v>
      </c>
      <c r="AJ60" s="4">
        <v>191</v>
      </c>
      <c r="AK60" s="4">
        <v>140</v>
      </c>
      <c r="AL60" s="4">
        <v>3.5</v>
      </c>
      <c r="AM60" s="4">
        <v>195</v>
      </c>
      <c r="AN60" s="4" t="s">
        <v>155</v>
      </c>
      <c r="AO60" s="4">
        <v>2</v>
      </c>
      <c r="AP60" s="5">
        <v>0.85667824074074073</v>
      </c>
      <c r="AQ60" s="4">
        <v>47.160879999999999</v>
      </c>
      <c r="AR60" s="4">
        <v>-88.483982999999995</v>
      </c>
      <c r="AS60" s="4">
        <v>312</v>
      </c>
      <c r="AT60" s="4">
        <v>34.4</v>
      </c>
      <c r="AU60" s="4">
        <v>12</v>
      </c>
      <c r="AV60" s="4">
        <v>8</v>
      </c>
      <c r="AW60" s="4" t="s">
        <v>200</v>
      </c>
      <c r="AX60" s="4">
        <v>0.94530000000000003</v>
      </c>
      <c r="AY60" s="4">
        <v>1.5</v>
      </c>
      <c r="AZ60" s="4">
        <v>1.9905999999999999</v>
      </c>
      <c r="BA60" s="4">
        <v>14.023</v>
      </c>
      <c r="BB60" s="4">
        <v>11.32</v>
      </c>
      <c r="BC60" s="4">
        <v>0.81</v>
      </c>
      <c r="BD60" s="4">
        <v>18.558</v>
      </c>
      <c r="BE60" s="4">
        <v>1565.336</v>
      </c>
      <c r="BF60" s="4">
        <v>463.584</v>
      </c>
      <c r="BG60" s="4">
        <v>1.34</v>
      </c>
      <c r="BH60" s="4">
        <v>2.1000000000000001E-2</v>
      </c>
      <c r="BI60" s="4">
        <v>1.361</v>
      </c>
      <c r="BJ60" s="4">
        <v>1.0069999999999999</v>
      </c>
      <c r="BK60" s="4">
        <v>1.6E-2</v>
      </c>
      <c r="BL60" s="4">
        <v>1.0229999999999999</v>
      </c>
      <c r="BM60" s="4">
        <v>243.91229999999999</v>
      </c>
      <c r="BQ60" s="4">
        <v>478.58300000000003</v>
      </c>
      <c r="BR60" s="4">
        <v>0.44028600000000001</v>
      </c>
      <c r="BS60" s="4">
        <v>-5</v>
      </c>
      <c r="BT60" s="4">
        <v>-3.5339000000000002E-2</v>
      </c>
      <c r="BU60" s="4">
        <v>10.759489</v>
      </c>
      <c r="BV60" s="4">
        <v>-0.71385500000000002</v>
      </c>
      <c r="BW60" s="4">
        <f t="shared" si="9"/>
        <v>2.8426569937999999</v>
      </c>
      <c r="BY60" s="4">
        <f t="shared" si="10"/>
        <v>12412.712803825048</v>
      </c>
      <c r="BZ60" s="4">
        <f t="shared" si="11"/>
        <v>3676.1021611005121</v>
      </c>
      <c r="CA60" s="4">
        <f t="shared" si="12"/>
        <v>7.9852515967509987</v>
      </c>
      <c r="CB60" s="4">
        <f t="shared" si="13"/>
        <v>1934.1619493964338</v>
      </c>
    </row>
    <row r="61" spans="1:80" x14ac:dyDescent="0.25">
      <c r="A61" s="2">
        <v>42067</v>
      </c>
      <c r="B61" s="3">
        <v>2.2490740740740738E-2</v>
      </c>
      <c r="C61" s="4">
        <v>8.9079999999999995</v>
      </c>
      <c r="D61" s="4">
        <v>4.4184999999999999</v>
      </c>
      <c r="E61" s="4">
        <v>44184.659090000001</v>
      </c>
      <c r="F61" s="4">
        <v>75.3</v>
      </c>
      <c r="G61" s="4">
        <v>2.2999999999999998</v>
      </c>
      <c r="H61" s="4">
        <v>36372.9</v>
      </c>
      <c r="J61" s="4">
        <v>3.9</v>
      </c>
      <c r="K61" s="4">
        <v>0.84570000000000001</v>
      </c>
      <c r="L61" s="4">
        <v>7.5335999999999999</v>
      </c>
      <c r="M61" s="4">
        <v>3.7368000000000001</v>
      </c>
      <c r="N61" s="4">
        <v>63.714199999999998</v>
      </c>
      <c r="O61" s="4">
        <v>1.9452</v>
      </c>
      <c r="P61" s="4">
        <v>65.7</v>
      </c>
      <c r="Q61" s="4">
        <v>47.898099999999999</v>
      </c>
      <c r="R61" s="4">
        <v>1.4622999999999999</v>
      </c>
      <c r="S61" s="4">
        <v>49.4</v>
      </c>
      <c r="T61" s="4">
        <v>36372.9139</v>
      </c>
      <c r="W61" s="4">
        <v>0</v>
      </c>
      <c r="X61" s="4">
        <v>3.2982999999999998</v>
      </c>
      <c r="Y61" s="4">
        <v>12.3</v>
      </c>
      <c r="Z61" s="4">
        <v>852</v>
      </c>
      <c r="AA61" s="4">
        <v>878</v>
      </c>
      <c r="AB61" s="4">
        <v>881</v>
      </c>
      <c r="AC61" s="4">
        <v>61</v>
      </c>
      <c r="AD61" s="4">
        <v>4.74</v>
      </c>
      <c r="AE61" s="4">
        <v>0.11</v>
      </c>
      <c r="AF61" s="4">
        <v>981</v>
      </c>
      <c r="AG61" s="4">
        <v>-16</v>
      </c>
      <c r="AH61" s="4">
        <v>5</v>
      </c>
      <c r="AI61" s="4">
        <v>8</v>
      </c>
      <c r="AJ61" s="4">
        <v>190.7</v>
      </c>
      <c r="AK61" s="4">
        <v>140.30000000000001</v>
      </c>
      <c r="AL61" s="4">
        <v>3.1</v>
      </c>
      <c r="AM61" s="4">
        <v>195</v>
      </c>
      <c r="AN61" s="4" t="s">
        <v>155</v>
      </c>
      <c r="AO61" s="4">
        <v>2</v>
      </c>
      <c r="AP61" s="5">
        <v>0.85668981481481488</v>
      </c>
      <c r="AQ61" s="4">
        <v>47.161012999999997</v>
      </c>
      <c r="AR61" s="4">
        <v>-88.483928000000006</v>
      </c>
      <c r="AS61" s="4">
        <v>312.39999999999998</v>
      </c>
      <c r="AT61" s="4">
        <v>34.9</v>
      </c>
      <c r="AU61" s="4">
        <v>12</v>
      </c>
      <c r="AV61" s="4">
        <v>9</v>
      </c>
      <c r="AW61" s="4" t="s">
        <v>201</v>
      </c>
      <c r="AX61" s="4">
        <v>0.9</v>
      </c>
      <c r="AY61" s="4">
        <v>1.5</v>
      </c>
      <c r="AZ61" s="4">
        <v>1.9</v>
      </c>
      <c r="BA61" s="4">
        <v>14.023</v>
      </c>
      <c r="BB61" s="4">
        <v>11.51</v>
      </c>
      <c r="BC61" s="4">
        <v>0.82</v>
      </c>
      <c r="BD61" s="4">
        <v>18.242000000000001</v>
      </c>
      <c r="BE61" s="4">
        <v>1531.9259999999999</v>
      </c>
      <c r="BF61" s="4">
        <v>483.62900000000002</v>
      </c>
      <c r="BG61" s="4">
        <v>1.357</v>
      </c>
      <c r="BH61" s="4">
        <v>4.1000000000000002E-2</v>
      </c>
      <c r="BI61" s="4">
        <v>1.3979999999999999</v>
      </c>
      <c r="BJ61" s="4">
        <v>1.02</v>
      </c>
      <c r="BK61" s="4">
        <v>3.1E-2</v>
      </c>
      <c r="BL61" s="4">
        <v>1.0509999999999999</v>
      </c>
      <c r="BM61" s="4">
        <v>244.58690000000001</v>
      </c>
      <c r="BQ61" s="4">
        <v>487.67</v>
      </c>
      <c r="BR61" s="4">
        <v>0.47025400000000001</v>
      </c>
      <c r="BS61" s="4">
        <v>-5</v>
      </c>
      <c r="BT61" s="4">
        <v>-3.9E-2</v>
      </c>
      <c r="BU61" s="4">
        <v>11.491844</v>
      </c>
      <c r="BV61" s="4">
        <v>-0.78779999999999994</v>
      </c>
      <c r="BW61" s="4">
        <f t="shared" si="9"/>
        <v>3.0361451848000001</v>
      </c>
      <c r="BY61" s="4">
        <f t="shared" si="10"/>
        <v>12974.630448707927</v>
      </c>
      <c r="BZ61" s="4">
        <f t="shared" si="11"/>
        <v>4096.0905091226123</v>
      </c>
      <c r="CA61" s="4">
        <f t="shared" si="12"/>
        <v>8.6388788085600012</v>
      </c>
      <c r="CB61" s="4">
        <f t="shared" si="13"/>
        <v>2071.526065942533</v>
      </c>
    </row>
    <row r="62" spans="1:80" x14ac:dyDescent="0.25">
      <c r="A62" s="2">
        <v>42067</v>
      </c>
      <c r="B62" s="3">
        <v>2.2502314814814819E-2</v>
      </c>
      <c r="C62" s="4">
        <v>9.2230000000000008</v>
      </c>
      <c r="D62" s="4">
        <v>4.3567</v>
      </c>
      <c r="E62" s="4">
        <v>43567.116670000003</v>
      </c>
      <c r="F62" s="4">
        <v>75</v>
      </c>
      <c r="G62" s="4">
        <v>0.4</v>
      </c>
      <c r="H62" s="4">
        <v>36019.300000000003</v>
      </c>
      <c r="J62" s="4">
        <v>3.9</v>
      </c>
      <c r="K62" s="4">
        <v>0.84419999999999995</v>
      </c>
      <c r="L62" s="4">
        <v>7.7868000000000004</v>
      </c>
      <c r="M62" s="4">
        <v>3.6781999999999999</v>
      </c>
      <c r="N62" s="4">
        <v>63.3566</v>
      </c>
      <c r="O62" s="4">
        <v>0.3125</v>
      </c>
      <c r="P62" s="4">
        <v>63.7</v>
      </c>
      <c r="Q62" s="4">
        <v>47.629399999999997</v>
      </c>
      <c r="R62" s="4">
        <v>0.2349</v>
      </c>
      <c r="S62" s="4">
        <v>47.9</v>
      </c>
      <c r="T62" s="4">
        <v>36019.347300000001</v>
      </c>
      <c r="W62" s="4">
        <v>0</v>
      </c>
      <c r="X62" s="4">
        <v>3.2926000000000002</v>
      </c>
      <c r="Y62" s="4">
        <v>12.3</v>
      </c>
      <c r="Z62" s="4">
        <v>852</v>
      </c>
      <c r="AA62" s="4">
        <v>879</v>
      </c>
      <c r="AB62" s="4">
        <v>880</v>
      </c>
      <c r="AC62" s="4">
        <v>61</v>
      </c>
      <c r="AD62" s="4">
        <v>4.74</v>
      </c>
      <c r="AE62" s="4">
        <v>0.11</v>
      </c>
      <c r="AF62" s="4">
        <v>981</v>
      </c>
      <c r="AG62" s="4">
        <v>-16</v>
      </c>
      <c r="AH62" s="4">
        <v>5</v>
      </c>
      <c r="AI62" s="4">
        <v>8</v>
      </c>
      <c r="AJ62" s="4">
        <v>190</v>
      </c>
      <c r="AK62" s="4">
        <v>140.69999999999999</v>
      </c>
      <c r="AL62" s="4">
        <v>3.2</v>
      </c>
      <c r="AM62" s="4">
        <v>195</v>
      </c>
      <c r="AN62" s="4" t="s">
        <v>155</v>
      </c>
      <c r="AO62" s="4">
        <v>2</v>
      </c>
      <c r="AP62" s="5">
        <v>0.85670138888888892</v>
      </c>
      <c r="AQ62" s="4">
        <v>47.161161999999997</v>
      </c>
      <c r="AR62" s="4">
        <v>-88.483928000000006</v>
      </c>
      <c r="AS62" s="4">
        <v>312.8</v>
      </c>
      <c r="AT62" s="4">
        <v>35</v>
      </c>
      <c r="AU62" s="4">
        <v>12</v>
      </c>
      <c r="AV62" s="4">
        <v>9</v>
      </c>
      <c r="AW62" s="4" t="s">
        <v>201</v>
      </c>
      <c r="AX62" s="4">
        <v>0.9849</v>
      </c>
      <c r="AY62" s="4">
        <v>1.8395999999999999</v>
      </c>
      <c r="AZ62" s="4">
        <v>2.2395999999999998</v>
      </c>
      <c r="BA62" s="4">
        <v>14.023</v>
      </c>
      <c r="BB62" s="4">
        <v>11.39</v>
      </c>
      <c r="BC62" s="4">
        <v>0.81</v>
      </c>
      <c r="BD62" s="4">
        <v>18.448</v>
      </c>
      <c r="BE62" s="4">
        <v>1566.6379999999999</v>
      </c>
      <c r="BF62" s="4">
        <v>470.99599999999998</v>
      </c>
      <c r="BG62" s="4">
        <v>1.335</v>
      </c>
      <c r="BH62" s="4">
        <v>7.0000000000000001E-3</v>
      </c>
      <c r="BI62" s="4">
        <v>1.341</v>
      </c>
      <c r="BJ62" s="4">
        <v>1.004</v>
      </c>
      <c r="BK62" s="4">
        <v>5.0000000000000001E-3</v>
      </c>
      <c r="BL62" s="4">
        <v>1.008</v>
      </c>
      <c r="BM62" s="4">
        <v>239.64410000000001</v>
      </c>
      <c r="BQ62" s="4">
        <v>481.66500000000002</v>
      </c>
      <c r="BR62" s="4">
        <v>0.51330900000000002</v>
      </c>
      <c r="BS62" s="4">
        <v>-5</v>
      </c>
      <c r="BT62" s="4">
        <v>-3.8729E-2</v>
      </c>
      <c r="BU62" s="4">
        <v>12.543989</v>
      </c>
      <c r="BV62" s="4">
        <v>-0.78232599999999997</v>
      </c>
      <c r="BW62" s="4">
        <f t="shared" si="9"/>
        <v>3.3141218937999999</v>
      </c>
      <c r="BY62" s="4">
        <f t="shared" si="10"/>
        <v>14483.442811329733</v>
      </c>
      <c r="BZ62" s="4">
        <f t="shared" si="11"/>
        <v>4354.3202899234275</v>
      </c>
      <c r="CA62" s="4">
        <f t="shared" si="12"/>
        <v>9.2818995725719997</v>
      </c>
      <c r="CB62" s="4">
        <f t="shared" si="13"/>
        <v>2215.4905073300811</v>
      </c>
    </row>
    <row r="63" spans="1:80" x14ac:dyDescent="0.25">
      <c r="A63" s="2">
        <v>42067</v>
      </c>
      <c r="B63" s="3">
        <v>2.2513888888888889E-2</v>
      </c>
      <c r="C63" s="4">
        <v>9.4420000000000002</v>
      </c>
      <c r="D63" s="4">
        <v>3.9344000000000001</v>
      </c>
      <c r="E63" s="4">
        <v>39343.689160000002</v>
      </c>
      <c r="F63" s="4">
        <v>76.2</v>
      </c>
      <c r="G63" s="4">
        <v>-1.4</v>
      </c>
      <c r="H63" s="4">
        <v>35635.300000000003</v>
      </c>
      <c r="J63" s="4">
        <v>3.9</v>
      </c>
      <c r="K63" s="4">
        <v>0.84709999999999996</v>
      </c>
      <c r="L63" s="4">
        <v>7.9983000000000004</v>
      </c>
      <c r="M63" s="4">
        <v>3.3325999999999998</v>
      </c>
      <c r="N63" s="4">
        <v>64.515900000000002</v>
      </c>
      <c r="O63" s="4">
        <v>0</v>
      </c>
      <c r="P63" s="4">
        <v>64.5</v>
      </c>
      <c r="Q63" s="4">
        <v>48.501399999999997</v>
      </c>
      <c r="R63" s="4">
        <v>0</v>
      </c>
      <c r="S63" s="4">
        <v>48.5</v>
      </c>
      <c r="T63" s="4">
        <v>35635.257599999997</v>
      </c>
      <c r="W63" s="4">
        <v>0</v>
      </c>
      <c r="X63" s="4">
        <v>3.3035000000000001</v>
      </c>
      <c r="Y63" s="4">
        <v>12.4</v>
      </c>
      <c r="Z63" s="4">
        <v>851</v>
      </c>
      <c r="AA63" s="4">
        <v>879</v>
      </c>
      <c r="AB63" s="4">
        <v>881</v>
      </c>
      <c r="AC63" s="4">
        <v>61</v>
      </c>
      <c r="AD63" s="4">
        <v>4.75</v>
      </c>
      <c r="AE63" s="4">
        <v>0.11</v>
      </c>
      <c r="AF63" s="4">
        <v>980</v>
      </c>
      <c r="AG63" s="4">
        <v>-16</v>
      </c>
      <c r="AH63" s="4">
        <v>4.7292709999999998</v>
      </c>
      <c r="AI63" s="4">
        <v>8</v>
      </c>
      <c r="AJ63" s="4">
        <v>190</v>
      </c>
      <c r="AK63" s="4">
        <v>140</v>
      </c>
      <c r="AL63" s="4">
        <v>3.5</v>
      </c>
      <c r="AM63" s="4">
        <v>195</v>
      </c>
      <c r="AN63" s="4" t="s">
        <v>155</v>
      </c>
      <c r="AO63" s="4">
        <v>2</v>
      </c>
      <c r="AP63" s="5">
        <v>0.85671296296296295</v>
      </c>
      <c r="AQ63" s="4">
        <v>47.16131</v>
      </c>
      <c r="AR63" s="4">
        <v>-88.483936999999997</v>
      </c>
      <c r="AS63" s="4">
        <v>313.2</v>
      </c>
      <c r="AT63" s="4">
        <v>35.6</v>
      </c>
      <c r="AU63" s="4">
        <v>12</v>
      </c>
      <c r="AV63" s="4">
        <v>9</v>
      </c>
      <c r="AW63" s="4" t="s">
        <v>201</v>
      </c>
      <c r="AX63" s="4">
        <v>1.0849</v>
      </c>
      <c r="AY63" s="4">
        <v>2.1547000000000001</v>
      </c>
      <c r="AZ63" s="4">
        <v>2.4698000000000002</v>
      </c>
      <c r="BA63" s="4">
        <v>14.023</v>
      </c>
      <c r="BB63" s="4">
        <v>11.6</v>
      </c>
      <c r="BC63" s="4">
        <v>0.83</v>
      </c>
      <c r="BD63" s="4">
        <v>18.056000000000001</v>
      </c>
      <c r="BE63" s="4">
        <v>1627.874</v>
      </c>
      <c r="BF63" s="4">
        <v>431.70800000000003</v>
      </c>
      <c r="BG63" s="4">
        <v>1.375</v>
      </c>
      <c r="BH63" s="4">
        <v>0</v>
      </c>
      <c r="BI63" s="4">
        <v>1.375</v>
      </c>
      <c r="BJ63" s="4">
        <v>1.034</v>
      </c>
      <c r="BK63" s="4">
        <v>0</v>
      </c>
      <c r="BL63" s="4">
        <v>1.034</v>
      </c>
      <c r="BM63" s="4">
        <v>239.84209999999999</v>
      </c>
      <c r="BQ63" s="4">
        <v>488.87900000000002</v>
      </c>
      <c r="BR63" s="4">
        <v>0.52290700000000001</v>
      </c>
      <c r="BS63" s="4">
        <v>-5</v>
      </c>
      <c r="BT63" s="4">
        <v>-3.8270999999999999E-2</v>
      </c>
      <c r="BU63" s="4">
        <v>12.778542</v>
      </c>
      <c r="BV63" s="4">
        <v>-0.77306900000000001</v>
      </c>
      <c r="BW63" s="4">
        <f t="shared" si="9"/>
        <v>3.3760907963999998</v>
      </c>
      <c r="BY63" s="4">
        <f t="shared" si="10"/>
        <v>15330.968078144797</v>
      </c>
      <c r="BZ63" s="4">
        <f t="shared" si="11"/>
        <v>4065.7333227754325</v>
      </c>
      <c r="CA63" s="4">
        <f t="shared" si="12"/>
        <v>9.7379901594360003</v>
      </c>
      <c r="CB63" s="4">
        <f t="shared" si="13"/>
        <v>2258.7814406368134</v>
      </c>
    </row>
    <row r="64" spans="1:80" x14ac:dyDescent="0.25">
      <c r="A64" s="2">
        <v>42067</v>
      </c>
      <c r="B64" s="3">
        <v>2.2525462962962966E-2</v>
      </c>
      <c r="C64" s="4">
        <v>9.7829999999999995</v>
      </c>
      <c r="D64" s="4">
        <v>3.3416999999999999</v>
      </c>
      <c r="E64" s="4">
        <v>33417.130660000003</v>
      </c>
      <c r="F64" s="4">
        <v>84.6</v>
      </c>
      <c r="G64" s="4">
        <v>-2.7</v>
      </c>
      <c r="H64" s="4">
        <v>35309.800000000003</v>
      </c>
      <c r="J64" s="4">
        <v>3.9</v>
      </c>
      <c r="K64" s="4">
        <v>0.85029999999999994</v>
      </c>
      <c r="L64" s="4">
        <v>8.3188999999999993</v>
      </c>
      <c r="M64" s="4">
        <v>2.8414999999999999</v>
      </c>
      <c r="N64" s="4">
        <v>71.953100000000006</v>
      </c>
      <c r="O64" s="4">
        <v>0</v>
      </c>
      <c r="P64" s="4">
        <v>72</v>
      </c>
      <c r="Q64" s="4">
        <v>54.091999999999999</v>
      </c>
      <c r="R64" s="4">
        <v>0</v>
      </c>
      <c r="S64" s="4">
        <v>54.1</v>
      </c>
      <c r="T64" s="4">
        <v>35309.777699999999</v>
      </c>
      <c r="W64" s="4">
        <v>0</v>
      </c>
      <c r="X64" s="4">
        <v>3.3161999999999998</v>
      </c>
      <c r="Y64" s="4">
        <v>12.4</v>
      </c>
      <c r="Z64" s="4">
        <v>852</v>
      </c>
      <c r="AA64" s="4">
        <v>877</v>
      </c>
      <c r="AB64" s="4">
        <v>882</v>
      </c>
      <c r="AC64" s="4">
        <v>61</v>
      </c>
      <c r="AD64" s="4">
        <v>4.74</v>
      </c>
      <c r="AE64" s="4">
        <v>0.11</v>
      </c>
      <c r="AF64" s="4">
        <v>981</v>
      </c>
      <c r="AG64" s="4">
        <v>-16</v>
      </c>
      <c r="AH64" s="4">
        <v>4.2694609999999997</v>
      </c>
      <c r="AI64" s="4">
        <v>8</v>
      </c>
      <c r="AJ64" s="4">
        <v>190.3</v>
      </c>
      <c r="AK64" s="4">
        <v>139.69999999999999</v>
      </c>
      <c r="AL64" s="4">
        <v>3.4</v>
      </c>
      <c r="AM64" s="4">
        <v>195</v>
      </c>
      <c r="AN64" s="4" t="s">
        <v>155</v>
      </c>
      <c r="AO64" s="4">
        <v>2</v>
      </c>
      <c r="AP64" s="5">
        <v>0.85672453703703699</v>
      </c>
      <c r="AQ64" s="4">
        <v>47.161458000000003</v>
      </c>
      <c r="AR64" s="4">
        <v>-88.483958000000001</v>
      </c>
      <c r="AS64" s="4">
        <v>313.5</v>
      </c>
      <c r="AT64" s="4">
        <v>36.1</v>
      </c>
      <c r="AU64" s="4">
        <v>12</v>
      </c>
      <c r="AV64" s="4">
        <v>9</v>
      </c>
      <c r="AW64" s="4" t="s">
        <v>201</v>
      </c>
      <c r="AX64" s="4">
        <v>1.1000000000000001</v>
      </c>
      <c r="AY64" s="4">
        <v>2.2000000000000002</v>
      </c>
      <c r="AZ64" s="4">
        <v>2.5</v>
      </c>
      <c r="BA64" s="4">
        <v>14.023</v>
      </c>
      <c r="BB64" s="4">
        <v>11.87</v>
      </c>
      <c r="BC64" s="4">
        <v>0.85</v>
      </c>
      <c r="BD64" s="4">
        <v>17.606000000000002</v>
      </c>
      <c r="BE64" s="4">
        <v>1716.6110000000001</v>
      </c>
      <c r="BF64" s="4">
        <v>373.18599999999998</v>
      </c>
      <c r="BG64" s="4">
        <v>1.5549999999999999</v>
      </c>
      <c r="BH64" s="4">
        <v>0</v>
      </c>
      <c r="BI64" s="4">
        <v>1.5549999999999999</v>
      </c>
      <c r="BJ64" s="4">
        <v>1.169</v>
      </c>
      <c r="BK64" s="4">
        <v>0</v>
      </c>
      <c r="BL64" s="4">
        <v>1.169</v>
      </c>
      <c r="BM64" s="4">
        <v>240.94739999999999</v>
      </c>
      <c r="BQ64" s="4">
        <v>497.55599999999998</v>
      </c>
      <c r="BR64" s="4">
        <v>0.57248500000000002</v>
      </c>
      <c r="BS64" s="4">
        <v>-5</v>
      </c>
      <c r="BT64" s="4">
        <v>-4.0885999999999999E-2</v>
      </c>
      <c r="BU64" s="4">
        <v>13.990103</v>
      </c>
      <c r="BV64" s="4">
        <v>-0.82590200000000003</v>
      </c>
      <c r="BW64" s="4">
        <f t="shared" si="9"/>
        <v>3.6961852125999997</v>
      </c>
      <c r="BY64" s="4">
        <f t="shared" si="10"/>
        <v>17699.471184587623</v>
      </c>
      <c r="BZ64" s="4">
        <f t="shared" si="11"/>
        <v>3847.8110961024454</v>
      </c>
      <c r="CA64" s="4">
        <f t="shared" si="12"/>
        <v>12.053215209958999</v>
      </c>
      <c r="CB64" s="4">
        <f t="shared" si="13"/>
        <v>2484.3377814200812</v>
      </c>
    </row>
    <row r="65" spans="1:80" x14ac:dyDescent="0.25">
      <c r="A65" s="2">
        <v>42067</v>
      </c>
      <c r="B65" s="3">
        <v>2.2537037037037036E-2</v>
      </c>
      <c r="C65" s="4">
        <v>9.74</v>
      </c>
      <c r="D65" s="4">
        <v>3.5264000000000002</v>
      </c>
      <c r="E65" s="4">
        <v>35264.458910000001</v>
      </c>
      <c r="F65" s="4">
        <v>122.3</v>
      </c>
      <c r="G65" s="4">
        <v>-3.7</v>
      </c>
      <c r="H65" s="4">
        <v>34752.400000000001</v>
      </c>
      <c r="J65" s="4">
        <v>3.9</v>
      </c>
      <c r="K65" s="4">
        <v>0.84950000000000003</v>
      </c>
      <c r="L65" s="4">
        <v>8.2734000000000005</v>
      </c>
      <c r="M65" s="4">
        <v>2.9956</v>
      </c>
      <c r="N65" s="4">
        <v>103.86660000000001</v>
      </c>
      <c r="O65" s="4">
        <v>0</v>
      </c>
      <c r="P65" s="4">
        <v>103.9</v>
      </c>
      <c r="Q65" s="4">
        <v>78.090299999999999</v>
      </c>
      <c r="R65" s="4">
        <v>0</v>
      </c>
      <c r="S65" s="4">
        <v>78.099999999999994</v>
      </c>
      <c r="T65" s="4">
        <v>34752.365899999997</v>
      </c>
      <c r="W65" s="4">
        <v>0</v>
      </c>
      <c r="X65" s="4">
        <v>3.3129</v>
      </c>
      <c r="Y65" s="4">
        <v>12.1</v>
      </c>
      <c r="Z65" s="4">
        <v>853</v>
      </c>
      <c r="AA65" s="4">
        <v>879</v>
      </c>
      <c r="AB65" s="4">
        <v>882</v>
      </c>
      <c r="AC65" s="4">
        <v>61.3</v>
      </c>
      <c r="AD65" s="4">
        <v>4.7699999999999996</v>
      </c>
      <c r="AE65" s="4">
        <v>0.11</v>
      </c>
      <c r="AF65" s="4">
        <v>980</v>
      </c>
      <c r="AG65" s="4">
        <v>-16</v>
      </c>
      <c r="AH65" s="4">
        <v>4.7320000000000002</v>
      </c>
      <c r="AI65" s="4">
        <v>8</v>
      </c>
      <c r="AJ65" s="4">
        <v>191</v>
      </c>
      <c r="AK65" s="4">
        <v>139</v>
      </c>
      <c r="AL65" s="4">
        <v>3.4</v>
      </c>
      <c r="AM65" s="4">
        <v>195</v>
      </c>
      <c r="AN65" s="4" t="s">
        <v>155</v>
      </c>
      <c r="AO65" s="4">
        <v>2</v>
      </c>
      <c r="AP65" s="5">
        <v>0.85673611111111114</v>
      </c>
      <c r="AQ65" s="4">
        <v>47.161610000000003</v>
      </c>
      <c r="AR65" s="4">
        <v>-88.483993999999996</v>
      </c>
      <c r="AS65" s="4">
        <v>313.7</v>
      </c>
      <c r="AT65" s="4">
        <v>38</v>
      </c>
      <c r="AU65" s="4">
        <v>12</v>
      </c>
      <c r="AV65" s="4">
        <v>9</v>
      </c>
      <c r="AW65" s="4" t="s">
        <v>201</v>
      </c>
      <c r="AX65" s="4">
        <v>1.1000000000000001</v>
      </c>
      <c r="AY65" s="4">
        <v>2.3696299999999999</v>
      </c>
      <c r="AZ65" s="4">
        <v>2.7544460000000002</v>
      </c>
      <c r="BA65" s="4">
        <v>14.023</v>
      </c>
      <c r="BB65" s="4">
        <v>11.8</v>
      </c>
      <c r="BC65" s="4">
        <v>0.84</v>
      </c>
      <c r="BD65" s="4">
        <v>17.721</v>
      </c>
      <c r="BE65" s="4">
        <v>1701.078</v>
      </c>
      <c r="BF65" s="4">
        <v>392.01400000000001</v>
      </c>
      <c r="BG65" s="4">
        <v>2.2360000000000002</v>
      </c>
      <c r="BH65" s="4">
        <v>0</v>
      </c>
      <c r="BI65" s="4">
        <v>2.2360000000000002</v>
      </c>
      <c r="BJ65" s="4">
        <v>1.681</v>
      </c>
      <c r="BK65" s="4">
        <v>0</v>
      </c>
      <c r="BL65" s="4">
        <v>1.681</v>
      </c>
      <c r="BM65" s="4">
        <v>236.28980000000001</v>
      </c>
      <c r="BQ65" s="4">
        <v>495.279</v>
      </c>
      <c r="BR65" s="4">
        <v>0.525536</v>
      </c>
      <c r="BS65" s="4">
        <v>-5</v>
      </c>
      <c r="BT65" s="4">
        <v>-4.6536000000000001E-2</v>
      </c>
      <c r="BU65" s="4">
        <v>12.842787</v>
      </c>
      <c r="BV65" s="4">
        <v>-0.94002699999999995</v>
      </c>
      <c r="BW65" s="4">
        <f t="shared" si="9"/>
        <v>3.3930643253999997</v>
      </c>
      <c r="BY65" s="4">
        <f t="shared" si="10"/>
        <v>16100.931246772483</v>
      </c>
      <c r="BZ65" s="4">
        <f t="shared" si="11"/>
        <v>3710.4650473242659</v>
      </c>
      <c r="CA65" s="4">
        <f t="shared" si="12"/>
        <v>15.910890285938999</v>
      </c>
      <c r="CB65" s="4">
        <f t="shared" si="13"/>
        <v>2236.5146243227064</v>
      </c>
    </row>
    <row r="66" spans="1:80" x14ac:dyDescent="0.25">
      <c r="A66" s="2">
        <v>42067</v>
      </c>
      <c r="B66" s="3">
        <v>2.2548611111111113E-2</v>
      </c>
      <c r="C66" s="4">
        <v>9.2479999999999993</v>
      </c>
      <c r="D66" s="4">
        <v>3.9742999999999999</v>
      </c>
      <c r="E66" s="4">
        <v>39743.213989999997</v>
      </c>
      <c r="F66" s="4">
        <v>153.9</v>
      </c>
      <c r="G66" s="4">
        <v>-3.7</v>
      </c>
      <c r="H66" s="4">
        <v>34339.199999999997</v>
      </c>
      <c r="J66" s="4">
        <v>3.96</v>
      </c>
      <c r="K66" s="4">
        <v>0.84950000000000003</v>
      </c>
      <c r="L66" s="4">
        <v>7.8563000000000001</v>
      </c>
      <c r="M66" s="4">
        <v>3.3763000000000001</v>
      </c>
      <c r="N66" s="4">
        <v>130.74199999999999</v>
      </c>
      <c r="O66" s="4">
        <v>0</v>
      </c>
      <c r="P66" s="4">
        <v>130.69999999999999</v>
      </c>
      <c r="Q66" s="4">
        <v>98.315799999999996</v>
      </c>
      <c r="R66" s="4">
        <v>0</v>
      </c>
      <c r="S66" s="4">
        <v>98.3</v>
      </c>
      <c r="T66" s="4">
        <v>34339.196000000004</v>
      </c>
      <c r="W66" s="4">
        <v>0</v>
      </c>
      <c r="X66" s="4">
        <v>3.3673000000000002</v>
      </c>
      <c r="Y66" s="4">
        <v>12.1</v>
      </c>
      <c r="Z66" s="4">
        <v>853</v>
      </c>
      <c r="AA66" s="4">
        <v>880</v>
      </c>
      <c r="AB66" s="4">
        <v>882</v>
      </c>
      <c r="AC66" s="4">
        <v>62</v>
      </c>
      <c r="AD66" s="4">
        <v>4.83</v>
      </c>
      <c r="AE66" s="4">
        <v>0.11</v>
      </c>
      <c r="AF66" s="4">
        <v>980</v>
      </c>
      <c r="AG66" s="4">
        <v>-16</v>
      </c>
      <c r="AH66" s="4">
        <v>3.7322679999999999</v>
      </c>
      <c r="AI66" s="4">
        <v>8</v>
      </c>
      <c r="AJ66" s="4">
        <v>191</v>
      </c>
      <c r="AK66" s="4">
        <v>139</v>
      </c>
      <c r="AL66" s="4">
        <v>3.7</v>
      </c>
      <c r="AM66" s="4">
        <v>195</v>
      </c>
      <c r="AN66" s="4" t="s">
        <v>155</v>
      </c>
      <c r="AO66" s="4">
        <v>2</v>
      </c>
      <c r="AP66" s="5">
        <v>0.85674768518518529</v>
      </c>
      <c r="AQ66" s="4">
        <v>47.161762000000003</v>
      </c>
      <c r="AR66" s="4">
        <v>-88.484064000000004</v>
      </c>
      <c r="AS66" s="4">
        <v>313.7</v>
      </c>
      <c r="AT66" s="4">
        <v>38.299999999999997</v>
      </c>
      <c r="AU66" s="4">
        <v>12</v>
      </c>
      <c r="AV66" s="4">
        <v>9</v>
      </c>
      <c r="AW66" s="4" t="s">
        <v>201</v>
      </c>
      <c r="AX66" s="4">
        <v>1.1000000000000001</v>
      </c>
      <c r="AY66" s="4">
        <v>2.4</v>
      </c>
      <c r="AZ66" s="4">
        <v>2.8</v>
      </c>
      <c r="BA66" s="4">
        <v>14.023</v>
      </c>
      <c r="BB66" s="4">
        <v>11.8</v>
      </c>
      <c r="BC66" s="4">
        <v>0.84</v>
      </c>
      <c r="BD66" s="4">
        <v>17.713000000000001</v>
      </c>
      <c r="BE66" s="4">
        <v>1623.8969999999999</v>
      </c>
      <c r="BF66" s="4">
        <v>444.17700000000002</v>
      </c>
      <c r="BG66" s="4">
        <v>2.83</v>
      </c>
      <c r="BH66" s="4">
        <v>0</v>
      </c>
      <c r="BI66" s="4">
        <v>2.83</v>
      </c>
      <c r="BJ66" s="4">
        <v>2.1280000000000001</v>
      </c>
      <c r="BK66" s="4">
        <v>0</v>
      </c>
      <c r="BL66" s="4">
        <v>2.1280000000000001</v>
      </c>
      <c r="BM66" s="4">
        <v>234.71960000000001</v>
      </c>
      <c r="BQ66" s="4">
        <v>506.07799999999997</v>
      </c>
      <c r="BR66" s="4">
        <v>0.53101600000000004</v>
      </c>
      <c r="BS66" s="4">
        <v>-5</v>
      </c>
      <c r="BT66" s="4">
        <v>-4.8535000000000002E-2</v>
      </c>
      <c r="BU66" s="4">
        <v>12.976703000000001</v>
      </c>
      <c r="BV66" s="4">
        <v>-0.98041599999999995</v>
      </c>
      <c r="BW66" s="4">
        <f t="shared" si="9"/>
        <v>3.4284449326000002</v>
      </c>
      <c r="BY66" s="4">
        <f t="shared" si="10"/>
        <v>15530.675025762568</v>
      </c>
      <c r="BZ66" s="4">
        <f t="shared" si="11"/>
        <v>4248.0333672136476</v>
      </c>
      <c r="CA66" s="4">
        <f t="shared" si="12"/>
        <v>20.351830476208001</v>
      </c>
      <c r="CB66" s="4">
        <f t="shared" si="13"/>
        <v>2244.8183781218759</v>
      </c>
    </row>
    <row r="67" spans="1:80" x14ac:dyDescent="0.25">
      <c r="A67" s="2">
        <v>42067</v>
      </c>
      <c r="B67" s="3">
        <v>2.2560185185185183E-2</v>
      </c>
      <c r="C67" s="4">
        <v>9.2319999999999993</v>
      </c>
      <c r="D67" s="4">
        <v>4.2720000000000002</v>
      </c>
      <c r="E67" s="4">
        <v>42719.51096</v>
      </c>
      <c r="F67" s="4">
        <v>168</v>
      </c>
      <c r="G67" s="4">
        <v>-3.5</v>
      </c>
      <c r="H67" s="4">
        <v>34429.5</v>
      </c>
      <c r="J67" s="4">
        <v>4</v>
      </c>
      <c r="K67" s="4">
        <v>0.84660000000000002</v>
      </c>
      <c r="L67" s="4">
        <v>7.8155999999999999</v>
      </c>
      <c r="M67" s="4">
        <v>3.6166999999999998</v>
      </c>
      <c r="N67" s="4">
        <v>142.2593</v>
      </c>
      <c r="O67" s="4">
        <v>0</v>
      </c>
      <c r="P67" s="4">
        <v>142.30000000000001</v>
      </c>
      <c r="Q67" s="4">
        <v>106.97669999999999</v>
      </c>
      <c r="R67" s="4">
        <v>0</v>
      </c>
      <c r="S67" s="4">
        <v>107</v>
      </c>
      <c r="T67" s="4">
        <v>34429.5118</v>
      </c>
      <c r="W67" s="4">
        <v>0</v>
      </c>
      <c r="X67" s="4">
        <v>3.3864999999999998</v>
      </c>
      <c r="Y67" s="4">
        <v>12</v>
      </c>
      <c r="Z67" s="4">
        <v>854</v>
      </c>
      <c r="AA67" s="4">
        <v>880</v>
      </c>
      <c r="AB67" s="4">
        <v>884</v>
      </c>
      <c r="AC67" s="4">
        <v>62</v>
      </c>
      <c r="AD67" s="4">
        <v>4.83</v>
      </c>
      <c r="AE67" s="4">
        <v>0.11</v>
      </c>
      <c r="AF67" s="4">
        <v>980</v>
      </c>
      <c r="AG67" s="4">
        <v>-16</v>
      </c>
      <c r="AH67" s="4">
        <v>3.2667329999999999</v>
      </c>
      <c r="AI67" s="4">
        <v>8</v>
      </c>
      <c r="AJ67" s="4">
        <v>191</v>
      </c>
      <c r="AK67" s="4">
        <v>139.30000000000001</v>
      </c>
      <c r="AL67" s="4">
        <v>3.3</v>
      </c>
      <c r="AM67" s="4">
        <v>195</v>
      </c>
      <c r="AN67" s="4" t="s">
        <v>155</v>
      </c>
      <c r="AO67" s="4">
        <v>2</v>
      </c>
      <c r="AP67" s="5">
        <v>0.85675925925925922</v>
      </c>
      <c r="AQ67" s="4">
        <v>47.161915</v>
      </c>
      <c r="AR67" s="4">
        <v>-88.484143000000003</v>
      </c>
      <c r="AS67" s="4">
        <v>313.8</v>
      </c>
      <c r="AT67" s="4">
        <v>39.299999999999997</v>
      </c>
      <c r="AU67" s="4">
        <v>12</v>
      </c>
      <c r="AV67" s="4">
        <v>9</v>
      </c>
      <c r="AW67" s="4" t="s">
        <v>201</v>
      </c>
      <c r="AX67" s="4">
        <v>1.1000000000000001</v>
      </c>
      <c r="AY67" s="4">
        <v>2.4</v>
      </c>
      <c r="AZ67" s="4">
        <v>2.8</v>
      </c>
      <c r="BA67" s="4">
        <v>14.023</v>
      </c>
      <c r="BB67" s="4">
        <v>11.57</v>
      </c>
      <c r="BC67" s="4">
        <v>0.83</v>
      </c>
      <c r="BD67" s="4">
        <v>18.117000000000001</v>
      </c>
      <c r="BE67" s="4">
        <v>1592.7470000000001</v>
      </c>
      <c r="BF67" s="4">
        <v>469.11</v>
      </c>
      <c r="BG67" s="4">
        <v>3.036</v>
      </c>
      <c r="BH67" s="4">
        <v>0</v>
      </c>
      <c r="BI67" s="4">
        <v>3.036</v>
      </c>
      <c r="BJ67" s="4">
        <v>2.2829999999999999</v>
      </c>
      <c r="BK67" s="4">
        <v>0</v>
      </c>
      <c r="BL67" s="4">
        <v>2.2829999999999999</v>
      </c>
      <c r="BM67" s="4">
        <v>232.0247</v>
      </c>
      <c r="BQ67" s="4">
        <v>501.79899999999998</v>
      </c>
      <c r="BR67" s="4">
        <v>0.54546799999999995</v>
      </c>
      <c r="BS67" s="4">
        <v>-5</v>
      </c>
      <c r="BT67" s="4">
        <v>-0.05</v>
      </c>
      <c r="BU67" s="4">
        <v>13.329863</v>
      </c>
      <c r="BV67" s="4">
        <v>-1.01</v>
      </c>
      <c r="BW67" s="4">
        <f t="shared" si="9"/>
        <v>3.5217498045999998</v>
      </c>
      <c r="BY67" s="4">
        <f t="shared" si="10"/>
        <v>15647.320186798159</v>
      </c>
      <c r="BZ67" s="4">
        <f t="shared" si="11"/>
        <v>4608.5877875324104</v>
      </c>
      <c r="CA67" s="4">
        <f t="shared" si="12"/>
        <v>22.428440917772999</v>
      </c>
      <c r="CB67" s="4">
        <f t="shared" si="13"/>
        <v>2279.4359506850656</v>
      </c>
    </row>
    <row r="68" spans="1:80" x14ac:dyDescent="0.25">
      <c r="A68" s="2">
        <v>42067</v>
      </c>
      <c r="B68" s="3">
        <v>2.257175925925926E-2</v>
      </c>
      <c r="C68" s="4">
        <v>8.8650000000000002</v>
      </c>
      <c r="D68" s="4">
        <v>4.3724999999999996</v>
      </c>
      <c r="E68" s="4">
        <v>43724.50043</v>
      </c>
      <c r="F68" s="4">
        <v>157.4</v>
      </c>
      <c r="G68" s="4">
        <v>-0.2</v>
      </c>
      <c r="H68" s="4">
        <v>34622</v>
      </c>
      <c r="J68" s="4">
        <v>4</v>
      </c>
      <c r="K68" s="4">
        <v>0.84830000000000005</v>
      </c>
      <c r="L68" s="4">
        <v>7.5198</v>
      </c>
      <c r="M68" s="4">
        <v>3.7090999999999998</v>
      </c>
      <c r="N68" s="4">
        <v>133.52099999999999</v>
      </c>
      <c r="O68" s="4">
        <v>0</v>
      </c>
      <c r="P68" s="4">
        <v>133.5</v>
      </c>
      <c r="Q68" s="4">
        <v>100.40560000000001</v>
      </c>
      <c r="R68" s="4">
        <v>0</v>
      </c>
      <c r="S68" s="4">
        <v>100.4</v>
      </c>
      <c r="T68" s="4">
        <v>34622.024400000002</v>
      </c>
      <c r="W68" s="4">
        <v>0</v>
      </c>
      <c r="X68" s="4">
        <v>3.3931</v>
      </c>
      <c r="Y68" s="4">
        <v>12.1</v>
      </c>
      <c r="Z68" s="4">
        <v>854</v>
      </c>
      <c r="AA68" s="4">
        <v>881</v>
      </c>
      <c r="AB68" s="4">
        <v>885</v>
      </c>
      <c r="AC68" s="4">
        <v>62</v>
      </c>
      <c r="AD68" s="4">
        <v>4.83</v>
      </c>
      <c r="AE68" s="4">
        <v>0.11</v>
      </c>
      <c r="AF68" s="4">
        <v>980</v>
      </c>
      <c r="AG68" s="4">
        <v>-16</v>
      </c>
      <c r="AH68" s="4">
        <v>4</v>
      </c>
      <c r="AI68" s="4">
        <v>8</v>
      </c>
      <c r="AJ68" s="4">
        <v>191</v>
      </c>
      <c r="AK68" s="4">
        <v>140</v>
      </c>
      <c r="AL68" s="4">
        <v>3.2</v>
      </c>
      <c r="AM68" s="4">
        <v>195</v>
      </c>
      <c r="AN68" s="4" t="s">
        <v>155</v>
      </c>
      <c r="AO68" s="4">
        <v>2</v>
      </c>
      <c r="AP68" s="5">
        <v>0.85677083333333337</v>
      </c>
      <c r="AQ68" s="4">
        <v>47.162073999999997</v>
      </c>
      <c r="AR68" s="4">
        <v>-88.484178999999997</v>
      </c>
      <c r="AS68" s="4">
        <v>314.3</v>
      </c>
      <c r="AT68" s="4">
        <v>39.700000000000003</v>
      </c>
      <c r="AU68" s="4">
        <v>12</v>
      </c>
      <c r="AV68" s="4">
        <v>9</v>
      </c>
      <c r="AW68" s="4" t="s">
        <v>201</v>
      </c>
      <c r="AX68" s="4">
        <v>1.5245</v>
      </c>
      <c r="AY68" s="4">
        <v>2.7395999999999998</v>
      </c>
      <c r="AZ68" s="4">
        <v>3.3094000000000001</v>
      </c>
      <c r="BA68" s="4">
        <v>14.023</v>
      </c>
      <c r="BB68" s="4">
        <v>11.71</v>
      </c>
      <c r="BC68" s="4">
        <v>0.84</v>
      </c>
      <c r="BD68" s="4">
        <v>17.885000000000002</v>
      </c>
      <c r="BE68" s="4">
        <v>1551.722</v>
      </c>
      <c r="BF68" s="4">
        <v>487.14</v>
      </c>
      <c r="BG68" s="4">
        <v>2.8849999999999998</v>
      </c>
      <c r="BH68" s="4">
        <v>0</v>
      </c>
      <c r="BI68" s="4">
        <v>2.8849999999999998</v>
      </c>
      <c r="BJ68" s="4">
        <v>2.17</v>
      </c>
      <c r="BK68" s="4">
        <v>0</v>
      </c>
      <c r="BL68" s="4">
        <v>2.17</v>
      </c>
      <c r="BM68" s="4">
        <v>236.25579999999999</v>
      </c>
      <c r="BQ68" s="4">
        <v>509.108</v>
      </c>
      <c r="BR68" s="4">
        <v>0.57734399999999997</v>
      </c>
      <c r="BS68" s="4">
        <v>-5</v>
      </c>
      <c r="BT68" s="4">
        <v>-4.9734E-2</v>
      </c>
      <c r="BU68" s="4">
        <v>14.108845000000001</v>
      </c>
      <c r="BV68" s="4">
        <v>-1.0046269999999999</v>
      </c>
      <c r="BW68" s="4">
        <f t="shared" si="9"/>
        <v>3.7275568489999999</v>
      </c>
      <c r="BY68" s="4">
        <f t="shared" si="10"/>
        <v>16135.14481846333</v>
      </c>
      <c r="BZ68" s="4">
        <f t="shared" si="11"/>
        <v>5065.3882891820995</v>
      </c>
      <c r="CA68" s="4">
        <f t="shared" si="12"/>
        <v>22.564134720049999</v>
      </c>
      <c r="CB68" s="4">
        <f t="shared" si="13"/>
        <v>2456.6394929000867</v>
      </c>
    </row>
    <row r="69" spans="1:80" x14ac:dyDescent="0.25">
      <c r="A69" s="2">
        <v>42067</v>
      </c>
      <c r="B69" s="3">
        <v>2.2583333333333334E-2</v>
      </c>
      <c r="C69" s="4">
        <v>8.8390000000000004</v>
      </c>
      <c r="D69" s="4">
        <v>4.8013000000000003</v>
      </c>
      <c r="E69" s="4">
        <v>48012.884140000002</v>
      </c>
      <c r="F69" s="4">
        <v>149.30000000000001</v>
      </c>
      <c r="G69" s="4">
        <v>2.1</v>
      </c>
      <c r="H69" s="4">
        <v>34960.300000000003</v>
      </c>
      <c r="J69" s="4">
        <v>4</v>
      </c>
      <c r="K69" s="4">
        <v>0.84399999999999997</v>
      </c>
      <c r="L69" s="4">
        <v>7.4596999999999998</v>
      </c>
      <c r="M69" s="4">
        <v>4.0522</v>
      </c>
      <c r="N69" s="4">
        <v>126.0098</v>
      </c>
      <c r="O69" s="4">
        <v>1.7343</v>
      </c>
      <c r="P69" s="4">
        <v>127.7</v>
      </c>
      <c r="Q69" s="4">
        <v>94.757300000000001</v>
      </c>
      <c r="R69" s="4">
        <v>1.3042</v>
      </c>
      <c r="S69" s="4">
        <v>96.1</v>
      </c>
      <c r="T69" s="4">
        <v>34960.342400000001</v>
      </c>
      <c r="W69" s="4">
        <v>0</v>
      </c>
      <c r="X69" s="4">
        <v>3.3759000000000001</v>
      </c>
      <c r="Y69" s="4">
        <v>12.1</v>
      </c>
      <c r="Z69" s="4">
        <v>853</v>
      </c>
      <c r="AA69" s="4">
        <v>881</v>
      </c>
      <c r="AB69" s="4">
        <v>884</v>
      </c>
      <c r="AC69" s="4">
        <v>62</v>
      </c>
      <c r="AD69" s="4">
        <v>4.83</v>
      </c>
      <c r="AE69" s="4">
        <v>0.11</v>
      </c>
      <c r="AF69" s="4">
        <v>980</v>
      </c>
      <c r="AG69" s="4">
        <v>-16</v>
      </c>
      <c r="AH69" s="4">
        <v>4</v>
      </c>
      <c r="AI69" s="4">
        <v>8</v>
      </c>
      <c r="AJ69" s="4">
        <v>191</v>
      </c>
      <c r="AK69" s="4">
        <v>140</v>
      </c>
      <c r="AL69" s="4">
        <v>3.1</v>
      </c>
      <c r="AM69" s="4">
        <v>195</v>
      </c>
      <c r="AN69" s="4" t="s">
        <v>155</v>
      </c>
      <c r="AO69" s="4">
        <v>2</v>
      </c>
      <c r="AP69" s="5">
        <v>0.85678240740740741</v>
      </c>
      <c r="AQ69" s="4">
        <v>47.162236</v>
      </c>
      <c r="AR69" s="4">
        <v>-88.484179999999995</v>
      </c>
      <c r="AS69" s="4">
        <v>315.39999999999998</v>
      </c>
      <c r="AT69" s="4">
        <v>40.1</v>
      </c>
      <c r="AU69" s="4">
        <v>12</v>
      </c>
      <c r="AV69" s="4">
        <v>9</v>
      </c>
      <c r="AW69" s="4" t="s">
        <v>201</v>
      </c>
      <c r="AX69" s="4">
        <v>1.6</v>
      </c>
      <c r="AY69" s="4">
        <v>2.9698000000000002</v>
      </c>
      <c r="AZ69" s="4">
        <v>3.5697999999999999</v>
      </c>
      <c r="BA69" s="4">
        <v>14.023</v>
      </c>
      <c r="BB69" s="4">
        <v>11.37</v>
      </c>
      <c r="BC69" s="4">
        <v>0.81</v>
      </c>
      <c r="BD69" s="4">
        <v>18.486000000000001</v>
      </c>
      <c r="BE69" s="4">
        <v>1506.7370000000001</v>
      </c>
      <c r="BF69" s="4">
        <v>520.93299999999999</v>
      </c>
      <c r="BG69" s="4">
        <v>2.665</v>
      </c>
      <c r="BH69" s="4">
        <v>3.6999999999999998E-2</v>
      </c>
      <c r="BI69" s="4">
        <v>2.702</v>
      </c>
      <c r="BJ69" s="4">
        <v>2.004</v>
      </c>
      <c r="BK69" s="4">
        <v>2.8000000000000001E-2</v>
      </c>
      <c r="BL69" s="4">
        <v>2.032</v>
      </c>
      <c r="BM69" s="4">
        <v>233.5129</v>
      </c>
      <c r="BQ69" s="4">
        <v>495.798</v>
      </c>
      <c r="BR69" s="4">
        <v>0.65788599999999997</v>
      </c>
      <c r="BS69" s="4">
        <v>-5</v>
      </c>
      <c r="BT69" s="4">
        <v>-4.9532E-2</v>
      </c>
      <c r="BU69" s="4">
        <v>16.077089000000001</v>
      </c>
      <c r="BV69" s="4">
        <v>-1.0005459999999999</v>
      </c>
      <c r="BW69" s="4">
        <f t="shared" si="9"/>
        <v>4.2475669138000001</v>
      </c>
      <c r="BY69" s="4">
        <f t="shared" si="10"/>
        <v>17853.047353413043</v>
      </c>
      <c r="BZ69" s="4">
        <f t="shared" si="11"/>
        <v>6172.4385323752695</v>
      </c>
      <c r="CA69" s="4">
        <f t="shared" si="12"/>
        <v>23.745024444372</v>
      </c>
      <c r="CB69" s="4">
        <f t="shared" si="13"/>
        <v>2766.8510571737497</v>
      </c>
    </row>
    <row r="70" spans="1:80" x14ac:dyDescent="0.25">
      <c r="A70" s="2">
        <v>42067</v>
      </c>
      <c r="B70" s="3">
        <v>2.2594907407407411E-2</v>
      </c>
      <c r="C70" s="4">
        <v>8.8550000000000004</v>
      </c>
      <c r="D70" s="4">
        <v>4.6056999999999997</v>
      </c>
      <c r="E70" s="4">
        <v>46057.255550000002</v>
      </c>
      <c r="F70" s="4">
        <v>156.4</v>
      </c>
      <c r="G70" s="4">
        <v>2.2000000000000002</v>
      </c>
      <c r="H70" s="4">
        <v>34429.199999999997</v>
      </c>
      <c r="J70" s="4">
        <v>4</v>
      </c>
      <c r="K70" s="4">
        <v>0.84630000000000005</v>
      </c>
      <c r="L70" s="4">
        <v>7.4942000000000002</v>
      </c>
      <c r="M70" s="4">
        <v>3.8978000000000002</v>
      </c>
      <c r="N70" s="4">
        <v>132.3254</v>
      </c>
      <c r="O70" s="4">
        <v>1.8227</v>
      </c>
      <c r="P70" s="4">
        <v>134.1</v>
      </c>
      <c r="Q70" s="4">
        <v>99.506500000000003</v>
      </c>
      <c r="R70" s="4">
        <v>1.3706</v>
      </c>
      <c r="S70" s="4">
        <v>100.9</v>
      </c>
      <c r="T70" s="4">
        <v>34429.199999999997</v>
      </c>
      <c r="W70" s="4">
        <v>0</v>
      </c>
      <c r="X70" s="4">
        <v>3.3851</v>
      </c>
      <c r="Y70" s="4">
        <v>12.1</v>
      </c>
      <c r="Z70" s="4">
        <v>854</v>
      </c>
      <c r="AA70" s="4">
        <v>880</v>
      </c>
      <c r="AB70" s="4">
        <v>883</v>
      </c>
      <c r="AC70" s="4">
        <v>62</v>
      </c>
      <c r="AD70" s="4">
        <v>4.83</v>
      </c>
      <c r="AE70" s="4">
        <v>0.11</v>
      </c>
      <c r="AF70" s="4">
        <v>980</v>
      </c>
      <c r="AG70" s="4">
        <v>-16</v>
      </c>
      <c r="AH70" s="4">
        <v>4</v>
      </c>
      <c r="AI70" s="4">
        <v>8</v>
      </c>
      <c r="AJ70" s="4">
        <v>191</v>
      </c>
      <c r="AK70" s="4">
        <v>140</v>
      </c>
      <c r="AL70" s="4">
        <v>3.1</v>
      </c>
      <c r="AM70" s="4">
        <v>195</v>
      </c>
      <c r="AN70" s="4" t="s">
        <v>155</v>
      </c>
      <c r="AO70" s="4">
        <v>2</v>
      </c>
      <c r="AP70" s="5">
        <v>0.85679398148148145</v>
      </c>
      <c r="AQ70" s="4">
        <v>47.162399999999998</v>
      </c>
      <c r="AR70" s="4">
        <v>-88.484156999999996</v>
      </c>
      <c r="AS70" s="4">
        <v>316</v>
      </c>
      <c r="AT70" s="4">
        <v>40.9</v>
      </c>
      <c r="AU70" s="4">
        <v>12</v>
      </c>
      <c r="AV70" s="4">
        <v>9</v>
      </c>
      <c r="AW70" s="4" t="s">
        <v>201</v>
      </c>
      <c r="AX70" s="4">
        <v>1.1755</v>
      </c>
      <c r="AY70" s="4">
        <v>2.4906000000000001</v>
      </c>
      <c r="AZ70" s="4">
        <v>2.7509999999999999</v>
      </c>
      <c r="BA70" s="4">
        <v>14.023</v>
      </c>
      <c r="BB70" s="4">
        <v>11.55</v>
      </c>
      <c r="BC70" s="4">
        <v>0.82</v>
      </c>
      <c r="BD70" s="4">
        <v>18.163</v>
      </c>
      <c r="BE70" s="4">
        <v>1531.4069999999999</v>
      </c>
      <c r="BF70" s="4">
        <v>506.94299999999998</v>
      </c>
      <c r="BG70" s="4">
        <v>2.8319999999999999</v>
      </c>
      <c r="BH70" s="4">
        <v>3.9E-2</v>
      </c>
      <c r="BI70" s="4">
        <v>2.871</v>
      </c>
      <c r="BJ70" s="4">
        <v>2.129</v>
      </c>
      <c r="BK70" s="4">
        <v>2.9000000000000001E-2</v>
      </c>
      <c r="BL70" s="4">
        <v>2.1589999999999998</v>
      </c>
      <c r="BM70" s="4">
        <v>232.6557</v>
      </c>
      <c r="BQ70" s="4">
        <v>502.971</v>
      </c>
      <c r="BR70" s="4">
        <v>0.70544200000000001</v>
      </c>
      <c r="BS70" s="4">
        <v>-5</v>
      </c>
      <c r="BT70" s="4">
        <v>-5.1268000000000001E-2</v>
      </c>
      <c r="BU70" s="4">
        <v>17.239227</v>
      </c>
      <c r="BV70" s="4">
        <v>-1.035617</v>
      </c>
      <c r="BW70" s="4">
        <f t="shared" si="9"/>
        <v>4.5546037733999993</v>
      </c>
      <c r="BY70" s="4">
        <f t="shared" si="10"/>
        <v>19457.001129060693</v>
      </c>
      <c r="BZ70" s="4">
        <f t="shared" si="11"/>
        <v>6440.8681189059562</v>
      </c>
      <c r="CA70" s="4">
        <f t="shared" si="12"/>
        <v>27.049605626571001</v>
      </c>
      <c r="CB70" s="4">
        <f t="shared" si="13"/>
        <v>2955.9628613310542</v>
      </c>
    </row>
    <row r="71" spans="1:80" x14ac:dyDescent="0.25">
      <c r="A71" s="2">
        <v>42067</v>
      </c>
      <c r="B71" s="3">
        <v>2.2606481481481481E-2</v>
      </c>
      <c r="C71" s="4">
        <v>8.6150000000000002</v>
      </c>
      <c r="D71" s="4">
        <v>5.0312000000000001</v>
      </c>
      <c r="E71" s="4">
        <v>50311.817410000003</v>
      </c>
      <c r="F71" s="4">
        <v>204.4</v>
      </c>
      <c r="G71" s="4">
        <v>2.2000000000000002</v>
      </c>
      <c r="H71" s="4">
        <v>33767.800000000003</v>
      </c>
      <c r="J71" s="4">
        <v>4.0999999999999996</v>
      </c>
      <c r="K71" s="4">
        <v>0.8448</v>
      </c>
      <c r="L71" s="4">
        <v>7.2773000000000003</v>
      </c>
      <c r="M71" s="4">
        <v>4.2500999999999998</v>
      </c>
      <c r="N71" s="4">
        <v>172.6377</v>
      </c>
      <c r="O71" s="4">
        <v>1.8585</v>
      </c>
      <c r="P71" s="4">
        <v>174.5</v>
      </c>
      <c r="Q71" s="4">
        <v>129.82069999999999</v>
      </c>
      <c r="R71" s="4">
        <v>1.3975</v>
      </c>
      <c r="S71" s="4">
        <v>131.19999999999999</v>
      </c>
      <c r="T71" s="4">
        <v>33767.829100000003</v>
      </c>
      <c r="W71" s="4">
        <v>0</v>
      </c>
      <c r="X71" s="4">
        <v>3.4634999999999998</v>
      </c>
      <c r="Y71" s="4">
        <v>12.2</v>
      </c>
      <c r="Z71" s="4">
        <v>852</v>
      </c>
      <c r="AA71" s="4">
        <v>880</v>
      </c>
      <c r="AB71" s="4">
        <v>884</v>
      </c>
      <c r="AC71" s="4">
        <v>62</v>
      </c>
      <c r="AD71" s="4">
        <v>4.83</v>
      </c>
      <c r="AE71" s="4">
        <v>0.11</v>
      </c>
      <c r="AF71" s="4">
        <v>980</v>
      </c>
      <c r="AG71" s="4">
        <v>-16</v>
      </c>
      <c r="AH71" s="4">
        <v>4</v>
      </c>
      <c r="AI71" s="4">
        <v>8</v>
      </c>
      <c r="AJ71" s="4">
        <v>191</v>
      </c>
      <c r="AK71" s="4">
        <v>140</v>
      </c>
      <c r="AL71" s="4">
        <v>3.3</v>
      </c>
      <c r="AM71" s="4">
        <v>195</v>
      </c>
      <c r="AN71" s="4" t="s">
        <v>155</v>
      </c>
      <c r="AO71" s="4">
        <v>2</v>
      </c>
      <c r="AP71" s="5">
        <v>0.85680555555555549</v>
      </c>
      <c r="AQ71" s="4">
        <v>47.162567000000003</v>
      </c>
      <c r="AR71" s="4">
        <v>-88.484128999999996</v>
      </c>
      <c r="AS71" s="4">
        <v>316.5</v>
      </c>
      <c r="AT71" s="4">
        <v>41</v>
      </c>
      <c r="AU71" s="4">
        <v>12</v>
      </c>
      <c r="AV71" s="4">
        <v>9</v>
      </c>
      <c r="AW71" s="4" t="s">
        <v>201</v>
      </c>
      <c r="AX71" s="4">
        <v>1.1849000000000001</v>
      </c>
      <c r="AY71" s="4">
        <v>2.6547000000000001</v>
      </c>
      <c r="AZ71" s="4">
        <v>2.8546999999999998</v>
      </c>
      <c r="BA71" s="4">
        <v>14.023</v>
      </c>
      <c r="BB71" s="4">
        <v>11.43</v>
      </c>
      <c r="BC71" s="4">
        <v>0.81</v>
      </c>
      <c r="BD71" s="4">
        <v>18.376999999999999</v>
      </c>
      <c r="BE71" s="4">
        <v>1480.1410000000001</v>
      </c>
      <c r="BF71" s="4">
        <v>550.19200000000001</v>
      </c>
      <c r="BG71" s="4">
        <v>3.677</v>
      </c>
      <c r="BH71" s="4">
        <v>0.04</v>
      </c>
      <c r="BI71" s="4">
        <v>3.7170000000000001</v>
      </c>
      <c r="BJ71" s="4">
        <v>2.7650000000000001</v>
      </c>
      <c r="BK71" s="4">
        <v>0.03</v>
      </c>
      <c r="BL71" s="4">
        <v>2.7949999999999999</v>
      </c>
      <c r="BM71" s="4">
        <v>227.12139999999999</v>
      </c>
      <c r="BQ71" s="4">
        <v>512.21100000000001</v>
      </c>
      <c r="BR71" s="4">
        <v>0.68834700000000004</v>
      </c>
      <c r="BS71" s="4">
        <v>-5</v>
      </c>
      <c r="BT71" s="4">
        <v>-5.1452999999999999E-2</v>
      </c>
      <c r="BU71" s="4">
        <v>16.821470999999999</v>
      </c>
      <c r="BV71" s="4">
        <v>-1.0393410000000001</v>
      </c>
      <c r="BW71" s="4">
        <f t="shared" si="9"/>
        <v>4.4442326381999999</v>
      </c>
      <c r="BY71" s="4">
        <f t="shared" si="10"/>
        <v>18349.935744761908</v>
      </c>
      <c r="BZ71" s="4">
        <f t="shared" si="11"/>
        <v>6820.9635752823833</v>
      </c>
      <c r="CA71" s="4">
        <f t="shared" si="12"/>
        <v>34.278877711154998</v>
      </c>
      <c r="CB71" s="4">
        <f t="shared" si="13"/>
        <v>2815.7203241180173</v>
      </c>
    </row>
    <row r="72" spans="1:80" x14ac:dyDescent="0.25">
      <c r="A72" s="2">
        <v>42067</v>
      </c>
      <c r="B72" s="3">
        <v>2.2618055555555558E-2</v>
      </c>
      <c r="C72" s="4">
        <v>8.32</v>
      </c>
      <c r="D72" s="4">
        <v>5.3890000000000002</v>
      </c>
      <c r="E72" s="4">
        <v>53890.104500000001</v>
      </c>
      <c r="F72" s="4">
        <v>239.7</v>
      </c>
      <c r="G72" s="4">
        <v>2.2000000000000002</v>
      </c>
      <c r="H72" s="4">
        <v>33499.800000000003</v>
      </c>
      <c r="J72" s="4">
        <v>4.0999999999999996</v>
      </c>
      <c r="K72" s="4">
        <v>0.84389999999999998</v>
      </c>
      <c r="L72" s="4">
        <v>7.0209999999999999</v>
      </c>
      <c r="M72" s="4">
        <v>4.5476999999999999</v>
      </c>
      <c r="N72" s="4">
        <v>202.27029999999999</v>
      </c>
      <c r="O72" s="4">
        <v>1.8565</v>
      </c>
      <c r="P72" s="4">
        <v>204.1</v>
      </c>
      <c r="Q72" s="4">
        <v>152.10400000000001</v>
      </c>
      <c r="R72" s="4">
        <v>1.3960999999999999</v>
      </c>
      <c r="S72" s="4">
        <v>153.5</v>
      </c>
      <c r="T72" s="4">
        <v>33499.796199999997</v>
      </c>
      <c r="W72" s="4">
        <v>0</v>
      </c>
      <c r="X72" s="4">
        <v>3.4599000000000002</v>
      </c>
      <c r="Y72" s="4">
        <v>12.4</v>
      </c>
      <c r="Z72" s="4">
        <v>851</v>
      </c>
      <c r="AA72" s="4">
        <v>879</v>
      </c>
      <c r="AB72" s="4">
        <v>882</v>
      </c>
      <c r="AC72" s="4">
        <v>62</v>
      </c>
      <c r="AD72" s="4">
        <v>4.83</v>
      </c>
      <c r="AE72" s="4">
        <v>0.11</v>
      </c>
      <c r="AF72" s="4">
        <v>980</v>
      </c>
      <c r="AG72" s="4">
        <v>-16</v>
      </c>
      <c r="AH72" s="4">
        <v>4.2727269999999997</v>
      </c>
      <c r="AI72" s="4">
        <v>8</v>
      </c>
      <c r="AJ72" s="4">
        <v>191</v>
      </c>
      <c r="AK72" s="4">
        <v>140</v>
      </c>
      <c r="AL72" s="4">
        <v>3.5</v>
      </c>
      <c r="AM72" s="4">
        <v>195</v>
      </c>
      <c r="AN72" s="4" t="s">
        <v>155</v>
      </c>
      <c r="AO72" s="4">
        <v>2</v>
      </c>
      <c r="AP72" s="5">
        <v>0.85681712962962964</v>
      </c>
      <c r="AQ72" s="4">
        <v>47.162745000000001</v>
      </c>
      <c r="AR72" s="4">
        <v>-88.484131000000005</v>
      </c>
      <c r="AS72" s="4">
        <v>317.2</v>
      </c>
      <c r="AT72" s="4">
        <v>42.4</v>
      </c>
      <c r="AU72" s="4">
        <v>12</v>
      </c>
      <c r="AV72" s="4">
        <v>9</v>
      </c>
      <c r="AW72" s="4" t="s">
        <v>201</v>
      </c>
      <c r="AX72" s="4">
        <v>1.2</v>
      </c>
      <c r="AY72" s="4">
        <v>2.8698000000000001</v>
      </c>
      <c r="AZ72" s="4">
        <v>3.1547000000000001</v>
      </c>
      <c r="BA72" s="4">
        <v>14.023</v>
      </c>
      <c r="BB72" s="4">
        <v>11.36</v>
      </c>
      <c r="BC72" s="4">
        <v>0.81</v>
      </c>
      <c r="BD72" s="4">
        <v>18.5</v>
      </c>
      <c r="BE72" s="4">
        <v>1426.624</v>
      </c>
      <c r="BF72" s="4">
        <v>588.13400000000001</v>
      </c>
      <c r="BG72" s="4">
        <v>4.3040000000000003</v>
      </c>
      <c r="BH72" s="4">
        <v>0.04</v>
      </c>
      <c r="BI72" s="4">
        <v>4.3440000000000003</v>
      </c>
      <c r="BJ72" s="4">
        <v>3.2370000000000001</v>
      </c>
      <c r="BK72" s="4">
        <v>0.03</v>
      </c>
      <c r="BL72" s="4">
        <v>3.266</v>
      </c>
      <c r="BM72" s="4">
        <v>225.09819999999999</v>
      </c>
      <c r="BQ72" s="4">
        <v>511.17899999999997</v>
      </c>
      <c r="BR72" s="4">
        <v>0.69399999999999995</v>
      </c>
      <c r="BS72" s="4">
        <v>-5</v>
      </c>
      <c r="BT72" s="4">
        <v>-4.9727E-2</v>
      </c>
      <c r="BU72" s="4">
        <v>16.959624999999999</v>
      </c>
      <c r="BV72" s="4">
        <v>-1.004491</v>
      </c>
      <c r="BW72" s="4">
        <f t="shared" si="9"/>
        <v>4.4807329249999999</v>
      </c>
      <c r="BY72" s="4">
        <f t="shared" si="10"/>
        <v>17831.720937271999</v>
      </c>
      <c r="BZ72" s="4">
        <f t="shared" si="11"/>
        <v>7351.2301501457505</v>
      </c>
      <c r="CA72" s="4">
        <f t="shared" si="12"/>
        <v>40.460051614125</v>
      </c>
      <c r="CB72" s="4">
        <f t="shared" si="13"/>
        <v>2813.5572413489745</v>
      </c>
    </row>
    <row r="73" spans="1:80" x14ac:dyDescent="0.25">
      <c r="A73" s="2">
        <v>42067</v>
      </c>
      <c r="B73" s="3">
        <v>2.2629629629629628E-2</v>
      </c>
      <c r="C73" s="4">
        <v>8.8059999999999992</v>
      </c>
      <c r="D73" s="4">
        <v>5.0031999999999996</v>
      </c>
      <c r="E73" s="4">
        <v>50032.327590000001</v>
      </c>
      <c r="F73" s="4">
        <v>250.7</v>
      </c>
      <c r="G73" s="4">
        <v>2.2999999999999998</v>
      </c>
      <c r="H73" s="4">
        <v>33472.800000000003</v>
      </c>
      <c r="J73" s="4">
        <v>4.0999999999999996</v>
      </c>
      <c r="K73" s="4">
        <v>0.84379999999999999</v>
      </c>
      <c r="L73" s="4">
        <v>7.4303999999999997</v>
      </c>
      <c r="M73" s="4">
        <v>4.2217000000000002</v>
      </c>
      <c r="N73" s="4">
        <v>211.57060000000001</v>
      </c>
      <c r="O73" s="4">
        <v>1.9029</v>
      </c>
      <c r="P73" s="4">
        <v>213.5</v>
      </c>
      <c r="Q73" s="4">
        <v>159.0976</v>
      </c>
      <c r="R73" s="4">
        <v>1.4309000000000001</v>
      </c>
      <c r="S73" s="4">
        <v>160.5</v>
      </c>
      <c r="T73" s="4">
        <v>33472.82</v>
      </c>
      <c r="W73" s="4">
        <v>0</v>
      </c>
      <c r="X73" s="4">
        <v>3.4596</v>
      </c>
      <c r="Y73" s="4">
        <v>12.4</v>
      </c>
      <c r="Z73" s="4">
        <v>850</v>
      </c>
      <c r="AA73" s="4">
        <v>878</v>
      </c>
      <c r="AB73" s="4">
        <v>881</v>
      </c>
      <c r="AC73" s="4">
        <v>62</v>
      </c>
      <c r="AD73" s="4">
        <v>4.83</v>
      </c>
      <c r="AE73" s="4">
        <v>0.11</v>
      </c>
      <c r="AF73" s="4">
        <v>980</v>
      </c>
      <c r="AG73" s="4">
        <v>-16</v>
      </c>
      <c r="AH73" s="4">
        <v>4.7282719999999996</v>
      </c>
      <c r="AI73" s="4">
        <v>8</v>
      </c>
      <c r="AJ73" s="4">
        <v>191</v>
      </c>
      <c r="AK73" s="4">
        <v>139.69999999999999</v>
      </c>
      <c r="AL73" s="4">
        <v>3.1</v>
      </c>
      <c r="AM73" s="4">
        <v>195</v>
      </c>
      <c r="AN73" s="4" t="s">
        <v>155</v>
      </c>
      <c r="AO73" s="4">
        <v>2</v>
      </c>
      <c r="AP73" s="5">
        <v>0.85682870370370379</v>
      </c>
      <c r="AQ73" s="4">
        <v>47.162933000000002</v>
      </c>
      <c r="AR73" s="4">
        <v>-88.484164000000007</v>
      </c>
      <c r="AS73" s="4">
        <v>317.7</v>
      </c>
      <c r="AT73" s="4">
        <v>44.7</v>
      </c>
      <c r="AU73" s="4">
        <v>12</v>
      </c>
      <c r="AV73" s="4">
        <v>9</v>
      </c>
      <c r="AW73" s="4" t="s">
        <v>201</v>
      </c>
      <c r="AX73" s="4">
        <v>1.2848999999999999</v>
      </c>
      <c r="AY73" s="4">
        <v>3.0697999999999999</v>
      </c>
      <c r="AZ73" s="4">
        <v>3.3698000000000001</v>
      </c>
      <c r="BA73" s="4">
        <v>14.023</v>
      </c>
      <c r="BB73" s="4">
        <v>11.36</v>
      </c>
      <c r="BC73" s="4">
        <v>0.81</v>
      </c>
      <c r="BD73" s="4">
        <v>18.512</v>
      </c>
      <c r="BE73" s="4">
        <v>1501.67</v>
      </c>
      <c r="BF73" s="4">
        <v>543.03300000000002</v>
      </c>
      <c r="BG73" s="4">
        <v>4.4779999999999998</v>
      </c>
      <c r="BH73" s="4">
        <v>0.04</v>
      </c>
      <c r="BI73" s="4">
        <v>4.5179999999999998</v>
      </c>
      <c r="BJ73" s="4">
        <v>3.367</v>
      </c>
      <c r="BK73" s="4">
        <v>0.03</v>
      </c>
      <c r="BL73" s="4">
        <v>3.3969999999999998</v>
      </c>
      <c r="BM73" s="4">
        <v>223.7046</v>
      </c>
      <c r="BQ73" s="4">
        <v>508.37099999999998</v>
      </c>
      <c r="BR73" s="4">
        <v>0.73846800000000001</v>
      </c>
      <c r="BS73" s="4">
        <v>-5</v>
      </c>
      <c r="BT73" s="4">
        <v>-5.0630000000000001E-2</v>
      </c>
      <c r="BU73" s="4">
        <v>18.046299999999999</v>
      </c>
      <c r="BV73" s="4">
        <v>-1.0227329999999999</v>
      </c>
      <c r="BW73" s="4">
        <f t="shared" si="9"/>
        <v>4.7678324599999993</v>
      </c>
      <c r="BY73" s="4">
        <f t="shared" si="10"/>
        <v>19972.395855577</v>
      </c>
      <c r="BZ73" s="4">
        <f t="shared" si="11"/>
        <v>7222.4057473622997</v>
      </c>
      <c r="CA73" s="4">
        <f t="shared" si="12"/>
        <v>44.7815144777</v>
      </c>
      <c r="CB73" s="4">
        <f t="shared" si="13"/>
        <v>2975.2987180362597</v>
      </c>
    </row>
    <row r="74" spans="1:80" x14ac:dyDescent="0.25">
      <c r="A74" s="2">
        <v>42067</v>
      </c>
      <c r="B74" s="3">
        <v>2.2641203703703702E-2</v>
      </c>
      <c r="C74" s="4">
        <v>9.3149999999999995</v>
      </c>
      <c r="D74" s="4">
        <v>3.9836</v>
      </c>
      <c r="E74" s="4">
        <v>39836.014490000001</v>
      </c>
      <c r="F74" s="4">
        <v>228.5</v>
      </c>
      <c r="G74" s="4">
        <v>2.2999999999999998</v>
      </c>
      <c r="H74" s="4">
        <v>32901.800000000003</v>
      </c>
      <c r="J74" s="4">
        <v>4.0999999999999996</v>
      </c>
      <c r="K74" s="4">
        <v>0.85009999999999997</v>
      </c>
      <c r="L74" s="4">
        <v>7.9188999999999998</v>
      </c>
      <c r="M74" s="4">
        <v>3.3866000000000001</v>
      </c>
      <c r="N74" s="4">
        <v>194.24709999999999</v>
      </c>
      <c r="O74" s="4">
        <v>1.9553</v>
      </c>
      <c r="P74" s="4">
        <v>196.2</v>
      </c>
      <c r="Q74" s="4">
        <v>146.07060000000001</v>
      </c>
      <c r="R74" s="4">
        <v>1.4703999999999999</v>
      </c>
      <c r="S74" s="4">
        <v>147.5</v>
      </c>
      <c r="T74" s="4">
        <v>32901.752399999998</v>
      </c>
      <c r="W74" s="4">
        <v>0</v>
      </c>
      <c r="X74" s="4">
        <v>3.4855999999999998</v>
      </c>
      <c r="Y74" s="4">
        <v>12.2</v>
      </c>
      <c r="Z74" s="4">
        <v>852</v>
      </c>
      <c r="AA74" s="4">
        <v>878</v>
      </c>
      <c r="AB74" s="4">
        <v>881</v>
      </c>
      <c r="AC74" s="4">
        <v>62</v>
      </c>
      <c r="AD74" s="4">
        <v>4.83</v>
      </c>
      <c r="AE74" s="4">
        <v>0.11</v>
      </c>
      <c r="AF74" s="4">
        <v>980</v>
      </c>
      <c r="AG74" s="4">
        <v>-16</v>
      </c>
      <c r="AH74" s="4">
        <v>4</v>
      </c>
      <c r="AI74" s="4">
        <v>8</v>
      </c>
      <c r="AJ74" s="4">
        <v>190.7</v>
      </c>
      <c r="AK74" s="4">
        <v>139.30000000000001</v>
      </c>
      <c r="AL74" s="4">
        <v>2.9</v>
      </c>
      <c r="AM74" s="4">
        <v>195</v>
      </c>
      <c r="AN74" s="4" t="s">
        <v>155</v>
      </c>
      <c r="AO74" s="4">
        <v>2</v>
      </c>
      <c r="AP74" s="5">
        <v>0.85684027777777771</v>
      </c>
      <c r="AQ74" s="4">
        <v>47.163119999999999</v>
      </c>
      <c r="AR74" s="4">
        <v>-88.484234999999998</v>
      </c>
      <c r="AS74" s="4">
        <v>318.10000000000002</v>
      </c>
      <c r="AT74" s="4">
        <v>46.3</v>
      </c>
      <c r="AU74" s="4">
        <v>12</v>
      </c>
      <c r="AV74" s="4">
        <v>9</v>
      </c>
      <c r="AW74" s="4" t="s">
        <v>201</v>
      </c>
      <c r="AX74" s="4">
        <v>1.3</v>
      </c>
      <c r="AY74" s="4">
        <v>3.1</v>
      </c>
      <c r="AZ74" s="4">
        <v>3.4</v>
      </c>
      <c r="BA74" s="4">
        <v>14.023</v>
      </c>
      <c r="BB74" s="4">
        <v>11.87</v>
      </c>
      <c r="BC74" s="4">
        <v>0.85</v>
      </c>
      <c r="BD74" s="4">
        <v>17.626999999999999</v>
      </c>
      <c r="BE74" s="4">
        <v>1644.789</v>
      </c>
      <c r="BF74" s="4">
        <v>447.70699999999999</v>
      </c>
      <c r="BG74" s="4">
        <v>4.2249999999999996</v>
      </c>
      <c r="BH74" s="4">
        <v>4.2999999999999997E-2</v>
      </c>
      <c r="BI74" s="4">
        <v>4.2679999999999998</v>
      </c>
      <c r="BJ74" s="4">
        <v>3.177</v>
      </c>
      <c r="BK74" s="4">
        <v>3.2000000000000001E-2</v>
      </c>
      <c r="BL74" s="4">
        <v>3.2090000000000001</v>
      </c>
      <c r="BM74" s="4">
        <v>225.989</v>
      </c>
      <c r="BQ74" s="4">
        <v>526.40899999999999</v>
      </c>
      <c r="BR74" s="4">
        <v>0.69191000000000003</v>
      </c>
      <c r="BS74" s="4">
        <v>-5</v>
      </c>
      <c r="BT74" s="4">
        <v>-5.6354000000000001E-2</v>
      </c>
      <c r="BU74" s="4">
        <v>16.908552</v>
      </c>
      <c r="BV74" s="4">
        <v>-1.138344</v>
      </c>
      <c r="BW74" s="4">
        <f t="shared" si="9"/>
        <v>4.4672394384</v>
      </c>
      <c r="BY74" s="4">
        <f t="shared" si="10"/>
        <v>20496.707247284136</v>
      </c>
      <c r="BZ74" s="4">
        <f t="shared" si="11"/>
        <v>5579.1468155245675</v>
      </c>
      <c r="CA74" s="4">
        <f t="shared" si="12"/>
        <v>39.590512171847998</v>
      </c>
      <c r="CB74" s="4">
        <f t="shared" si="13"/>
        <v>2816.185160592936</v>
      </c>
    </row>
    <row r="75" spans="1:80" x14ac:dyDescent="0.25">
      <c r="A75" s="2">
        <v>42067</v>
      </c>
      <c r="B75" s="3">
        <v>2.2652777777777775E-2</v>
      </c>
      <c r="C75" s="4">
        <v>9.4320000000000004</v>
      </c>
      <c r="D75" s="4">
        <v>3.7172999999999998</v>
      </c>
      <c r="E75" s="4">
        <v>37172.74207</v>
      </c>
      <c r="F75" s="4">
        <v>194.7</v>
      </c>
      <c r="G75" s="4">
        <v>2.2999999999999998</v>
      </c>
      <c r="H75" s="4">
        <v>32341.1</v>
      </c>
      <c r="J75" s="4">
        <v>4.0999999999999996</v>
      </c>
      <c r="K75" s="4">
        <v>0.85229999999999995</v>
      </c>
      <c r="L75" s="4">
        <v>8.0388999999999999</v>
      </c>
      <c r="M75" s="4">
        <v>3.1682000000000001</v>
      </c>
      <c r="N75" s="4">
        <v>165.92660000000001</v>
      </c>
      <c r="O75" s="4">
        <v>1.9602999999999999</v>
      </c>
      <c r="P75" s="4">
        <v>167.9</v>
      </c>
      <c r="Q75" s="4">
        <v>124.7741</v>
      </c>
      <c r="R75" s="4">
        <v>1.4741</v>
      </c>
      <c r="S75" s="4">
        <v>126.2</v>
      </c>
      <c r="T75" s="4">
        <v>32341.134300000002</v>
      </c>
      <c r="W75" s="4">
        <v>0</v>
      </c>
      <c r="X75" s="4">
        <v>3.4944000000000002</v>
      </c>
      <c r="Y75" s="4">
        <v>12.2</v>
      </c>
      <c r="Z75" s="4">
        <v>852</v>
      </c>
      <c r="AA75" s="4">
        <v>878</v>
      </c>
      <c r="AB75" s="4">
        <v>882</v>
      </c>
      <c r="AC75" s="4">
        <v>62</v>
      </c>
      <c r="AD75" s="4">
        <v>4.83</v>
      </c>
      <c r="AE75" s="4">
        <v>0.11</v>
      </c>
      <c r="AF75" s="4">
        <v>980</v>
      </c>
      <c r="AG75" s="4">
        <v>-16</v>
      </c>
      <c r="AH75" s="4">
        <v>4.5389220000000003</v>
      </c>
      <c r="AI75" s="4">
        <v>8</v>
      </c>
      <c r="AJ75" s="4">
        <v>190</v>
      </c>
      <c r="AK75" s="4">
        <v>140</v>
      </c>
      <c r="AL75" s="4">
        <v>2.8</v>
      </c>
      <c r="AM75" s="4">
        <v>195</v>
      </c>
      <c r="AN75" s="4" t="s">
        <v>155</v>
      </c>
      <c r="AO75" s="4">
        <v>2</v>
      </c>
      <c r="AP75" s="5">
        <v>0.85685185185185186</v>
      </c>
      <c r="AQ75" s="4">
        <v>47.1633</v>
      </c>
      <c r="AR75" s="4">
        <v>-88.484312000000003</v>
      </c>
      <c r="AS75" s="4">
        <v>318.7</v>
      </c>
      <c r="AT75" s="4">
        <v>46.4</v>
      </c>
      <c r="AU75" s="4">
        <v>12</v>
      </c>
      <c r="AV75" s="4">
        <v>9</v>
      </c>
      <c r="AW75" s="4" t="s">
        <v>201</v>
      </c>
      <c r="AX75" s="4">
        <v>1.1302000000000001</v>
      </c>
      <c r="AY75" s="4">
        <v>2.5057</v>
      </c>
      <c r="AZ75" s="4">
        <v>2.7208000000000001</v>
      </c>
      <c r="BA75" s="4">
        <v>14.023</v>
      </c>
      <c r="BB75" s="4">
        <v>12.05</v>
      </c>
      <c r="BC75" s="4">
        <v>0.86</v>
      </c>
      <c r="BD75" s="4">
        <v>17.331</v>
      </c>
      <c r="BE75" s="4">
        <v>1687.633</v>
      </c>
      <c r="BF75" s="4">
        <v>423.32400000000001</v>
      </c>
      <c r="BG75" s="4">
        <v>3.6480000000000001</v>
      </c>
      <c r="BH75" s="4">
        <v>4.2999999999999997E-2</v>
      </c>
      <c r="BI75" s="4">
        <v>3.6909999999999998</v>
      </c>
      <c r="BJ75" s="4">
        <v>2.7429999999999999</v>
      </c>
      <c r="BK75" s="4">
        <v>3.2000000000000001E-2</v>
      </c>
      <c r="BL75" s="4">
        <v>2.7759999999999998</v>
      </c>
      <c r="BM75" s="4">
        <v>224.5222</v>
      </c>
      <c r="BQ75" s="4">
        <v>533.4</v>
      </c>
      <c r="BR75" s="4">
        <v>0.60143100000000005</v>
      </c>
      <c r="BS75" s="4">
        <v>-5</v>
      </c>
      <c r="BT75" s="4">
        <v>-5.9192000000000002E-2</v>
      </c>
      <c r="BU75" s="4">
        <v>14.697474</v>
      </c>
      <c r="BV75" s="4">
        <v>-1.1956709999999999</v>
      </c>
      <c r="BW75" s="4">
        <f t="shared" ref="BW75:BW138" si="14">BU75*0.2642</f>
        <v>3.8830726307999996</v>
      </c>
      <c r="BY75" s="4">
        <f t="shared" ref="BY75:BY138" si="15">BE75*$BU75*0.737</f>
        <v>18280.505356473954</v>
      </c>
      <c r="BZ75" s="4">
        <f t="shared" ref="BZ75:BZ138" si="16">BF75*$BU75*0.737</f>
        <v>4585.4617973955119</v>
      </c>
      <c r="CA75" s="4">
        <f t="shared" ref="CA75:CA138" si="17">BJ75*$BU75*0.737</f>
        <v>29.712281161134001</v>
      </c>
      <c r="CB75" s="4">
        <f t="shared" ref="CB75:CB138" si="18">BM75*$BU75*0.737</f>
        <v>2432.0330781321036</v>
      </c>
    </row>
    <row r="76" spans="1:80" x14ac:dyDescent="0.25">
      <c r="A76" s="2">
        <v>42067</v>
      </c>
      <c r="B76" s="3">
        <v>2.2664351851851852E-2</v>
      </c>
      <c r="C76" s="4">
        <v>9.3789999999999996</v>
      </c>
      <c r="D76" s="4">
        <v>3.6263999999999998</v>
      </c>
      <c r="E76" s="4">
        <v>36264.430160000004</v>
      </c>
      <c r="F76" s="4">
        <v>188.8</v>
      </c>
      <c r="G76" s="4">
        <v>2.2999999999999998</v>
      </c>
      <c r="H76" s="4">
        <v>31933.599999999999</v>
      </c>
      <c r="J76" s="4">
        <v>4.0999999999999996</v>
      </c>
      <c r="K76" s="4">
        <v>0.85409999999999997</v>
      </c>
      <c r="L76" s="4">
        <v>8.0106999999999999</v>
      </c>
      <c r="M76" s="4">
        <v>3.0973000000000002</v>
      </c>
      <c r="N76" s="4">
        <v>161.24940000000001</v>
      </c>
      <c r="O76" s="4">
        <v>1.9643999999999999</v>
      </c>
      <c r="P76" s="4">
        <v>163.19999999999999</v>
      </c>
      <c r="Q76" s="4">
        <v>121.25749999999999</v>
      </c>
      <c r="R76" s="4">
        <v>1.4772000000000001</v>
      </c>
      <c r="S76" s="4">
        <v>122.7</v>
      </c>
      <c r="T76" s="4">
        <v>31933.6093</v>
      </c>
      <c r="W76" s="4">
        <v>0</v>
      </c>
      <c r="X76" s="4">
        <v>3.5017</v>
      </c>
      <c r="Y76" s="4">
        <v>12.3</v>
      </c>
      <c r="Z76" s="4">
        <v>851</v>
      </c>
      <c r="AA76" s="4">
        <v>877</v>
      </c>
      <c r="AB76" s="4">
        <v>882</v>
      </c>
      <c r="AC76" s="4">
        <v>62</v>
      </c>
      <c r="AD76" s="4">
        <v>4.83</v>
      </c>
      <c r="AE76" s="4">
        <v>0.11</v>
      </c>
      <c r="AF76" s="4">
        <v>980</v>
      </c>
      <c r="AG76" s="4">
        <v>-16</v>
      </c>
      <c r="AH76" s="4">
        <v>5.7320000000000002</v>
      </c>
      <c r="AI76" s="4">
        <v>8</v>
      </c>
      <c r="AJ76" s="4">
        <v>190</v>
      </c>
      <c r="AK76" s="4">
        <v>139.69999999999999</v>
      </c>
      <c r="AL76" s="4">
        <v>3.1</v>
      </c>
      <c r="AM76" s="4">
        <v>195</v>
      </c>
      <c r="AN76" s="4" t="s">
        <v>155</v>
      </c>
      <c r="AO76" s="4">
        <v>2</v>
      </c>
      <c r="AP76" s="5">
        <v>0.8568634259259259</v>
      </c>
      <c r="AQ76" s="4">
        <v>47.16348</v>
      </c>
      <c r="AR76" s="4">
        <v>-88.484387999999996</v>
      </c>
      <c r="AS76" s="4">
        <v>319</v>
      </c>
      <c r="AT76" s="4">
        <v>46.4</v>
      </c>
      <c r="AU76" s="4">
        <v>12</v>
      </c>
      <c r="AV76" s="4">
        <v>8</v>
      </c>
      <c r="AW76" s="4" t="s">
        <v>198</v>
      </c>
      <c r="AX76" s="4">
        <v>1.1000000000000001</v>
      </c>
      <c r="AY76" s="4">
        <v>2.4</v>
      </c>
      <c r="AZ76" s="4">
        <v>2.6</v>
      </c>
      <c r="BA76" s="4">
        <v>14.023</v>
      </c>
      <c r="BB76" s="4">
        <v>12.2</v>
      </c>
      <c r="BC76" s="4">
        <v>0.87</v>
      </c>
      <c r="BD76" s="4">
        <v>17.085999999999999</v>
      </c>
      <c r="BE76" s="4">
        <v>1698.21</v>
      </c>
      <c r="BF76" s="4">
        <v>417.90499999999997</v>
      </c>
      <c r="BG76" s="4">
        <v>3.58</v>
      </c>
      <c r="BH76" s="4">
        <v>4.3999999999999997E-2</v>
      </c>
      <c r="BI76" s="4">
        <v>3.6230000000000002</v>
      </c>
      <c r="BJ76" s="4">
        <v>2.6920000000000002</v>
      </c>
      <c r="BK76" s="4">
        <v>3.3000000000000002E-2</v>
      </c>
      <c r="BL76" s="4">
        <v>2.7250000000000001</v>
      </c>
      <c r="BM76" s="4">
        <v>223.86760000000001</v>
      </c>
      <c r="BQ76" s="4">
        <v>539.76099999999997</v>
      </c>
      <c r="BR76" s="4">
        <v>0.61333199999999999</v>
      </c>
      <c r="BS76" s="4">
        <v>-5</v>
      </c>
      <c r="BT76" s="4">
        <v>-5.9144000000000002E-2</v>
      </c>
      <c r="BU76" s="4">
        <v>14.988301</v>
      </c>
      <c r="BV76" s="4">
        <v>-1.194709</v>
      </c>
      <c r="BW76" s="4">
        <f t="shared" si="14"/>
        <v>3.9599091241999997</v>
      </c>
      <c r="BY76" s="4">
        <f t="shared" si="15"/>
        <v>18759.069306571771</v>
      </c>
      <c r="BZ76" s="4">
        <f t="shared" si="16"/>
        <v>4616.3365299714842</v>
      </c>
      <c r="CA76" s="4">
        <f t="shared" si="17"/>
        <v>29.736849137204</v>
      </c>
      <c r="CB76" s="4">
        <f t="shared" si="18"/>
        <v>2472.9260950623816</v>
      </c>
    </row>
    <row r="77" spans="1:80" x14ac:dyDescent="0.25">
      <c r="A77" s="2">
        <v>42067</v>
      </c>
      <c r="B77" s="3">
        <v>2.2675925925925929E-2</v>
      </c>
      <c r="C77" s="4">
        <v>9.3079999999999998</v>
      </c>
      <c r="D77" s="4">
        <v>3.8778999999999999</v>
      </c>
      <c r="E77" s="4">
        <v>38778.593090000002</v>
      </c>
      <c r="F77" s="4">
        <v>197.3</v>
      </c>
      <c r="G77" s="4">
        <v>2.2999999999999998</v>
      </c>
      <c r="H77" s="4">
        <v>31293.3</v>
      </c>
      <c r="J77" s="4">
        <v>4.0999999999999996</v>
      </c>
      <c r="K77" s="4">
        <v>0.8528</v>
      </c>
      <c r="L77" s="4">
        <v>7.9382000000000001</v>
      </c>
      <c r="M77" s="4">
        <v>3.3071000000000002</v>
      </c>
      <c r="N77" s="4">
        <v>168.2509</v>
      </c>
      <c r="O77" s="4">
        <v>1.9615</v>
      </c>
      <c r="P77" s="4">
        <v>170.2</v>
      </c>
      <c r="Q77" s="4">
        <v>126.5241</v>
      </c>
      <c r="R77" s="4">
        <v>1.4750000000000001</v>
      </c>
      <c r="S77" s="4">
        <v>128</v>
      </c>
      <c r="T77" s="4">
        <v>31293.279299999998</v>
      </c>
      <c r="W77" s="4">
        <v>0</v>
      </c>
      <c r="X77" s="4">
        <v>3.4965000000000002</v>
      </c>
      <c r="Y77" s="4">
        <v>12.1</v>
      </c>
      <c r="Z77" s="4">
        <v>852</v>
      </c>
      <c r="AA77" s="4">
        <v>878</v>
      </c>
      <c r="AB77" s="4">
        <v>882</v>
      </c>
      <c r="AC77" s="4">
        <v>62</v>
      </c>
      <c r="AD77" s="4">
        <v>4.83</v>
      </c>
      <c r="AE77" s="4">
        <v>0.11</v>
      </c>
      <c r="AF77" s="4">
        <v>979</v>
      </c>
      <c r="AG77" s="4">
        <v>-16</v>
      </c>
      <c r="AH77" s="4">
        <v>5</v>
      </c>
      <c r="AI77" s="4">
        <v>8</v>
      </c>
      <c r="AJ77" s="4">
        <v>190</v>
      </c>
      <c r="AK77" s="4">
        <v>139</v>
      </c>
      <c r="AL77" s="4">
        <v>2.8</v>
      </c>
      <c r="AM77" s="4">
        <v>195</v>
      </c>
      <c r="AN77" s="4" t="s">
        <v>155</v>
      </c>
      <c r="AO77" s="4">
        <v>2</v>
      </c>
      <c r="AP77" s="5">
        <v>0.85687500000000005</v>
      </c>
      <c r="AQ77" s="4">
        <v>47.163643</v>
      </c>
      <c r="AR77" s="4">
        <v>-88.484526000000002</v>
      </c>
      <c r="AS77" s="4">
        <v>319.2</v>
      </c>
      <c r="AT77" s="4">
        <v>46.4</v>
      </c>
      <c r="AU77" s="4">
        <v>12</v>
      </c>
      <c r="AV77" s="4">
        <v>8</v>
      </c>
      <c r="AW77" s="4" t="s">
        <v>198</v>
      </c>
      <c r="AX77" s="4">
        <v>1.1000000000000001</v>
      </c>
      <c r="AY77" s="4">
        <v>2.0604</v>
      </c>
      <c r="AZ77" s="4">
        <v>2.3452999999999999</v>
      </c>
      <c r="BA77" s="4">
        <v>14.023</v>
      </c>
      <c r="BB77" s="4">
        <v>12.1</v>
      </c>
      <c r="BC77" s="4">
        <v>0.86</v>
      </c>
      <c r="BD77" s="4">
        <v>17.260000000000002</v>
      </c>
      <c r="BE77" s="4">
        <v>1674.2429999999999</v>
      </c>
      <c r="BF77" s="4">
        <v>443.928</v>
      </c>
      <c r="BG77" s="4">
        <v>3.7160000000000002</v>
      </c>
      <c r="BH77" s="4">
        <v>4.2999999999999997E-2</v>
      </c>
      <c r="BI77" s="4">
        <v>3.7589999999999999</v>
      </c>
      <c r="BJ77" s="4">
        <v>2.794</v>
      </c>
      <c r="BK77" s="4">
        <v>3.3000000000000002E-2</v>
      </c>
      <c r="BL77" s="4">
        <v>2.827</v>
      </c>
      <c r="BM77" s="4">
        <v>218.25540000000001</v>
      </c>
      <c r="BQ77" s="4">
        <v>536.19899999999996</v>
      </c>
      <c r="BR77" s="4">
        <v>0.577874</v>
      </c>
      <c r="BS77" s="4">
        <v>-5</v>
      </c>
      <c r="BT77" s="4">
        <v>-6.5534999999999996E-2</v>
      </c>
      <c r="BU77" s="4">
        <v>14.121798999999999</v>
      </c>
      <c r="BV77" s="4">
        <v>-1.3238160000000001</v>
      </c>
      <c r="BW77" s="4">
        <f t="shared" si="14"/>
        <v>3.7309792957999997</v>
      </c>
      <c r="BY77" s="4">
        <f t="shared" si="15"/>
        <v>17425.129141766709</v>
      </c>
      <c r="BZ77" s="4">
        <f t="shared" si="16"/>
        <v>4620.2986840298636</v>
      </c>
      <c r="CA77" s="4">
        <f t="shared" si="17"/>
        <v>29.079297821221996</v>
      </c>
      <c r="CB77" s="4">
        <f t="shared" si="18"/>
        <v>2271.5511015354105</v>
      </c>
    </row>
    <row r="78" spans="1:80" x14ac:dyDescent="0.25">
      <c r="A78" s="2">
        <v>42067</v>
      </c>
      <c r="B78" s="3">
        <v>2.2687499999999999E-2</v>
      </c>
      <c r="C78" s="4">
        <v>9.2669999999999995</v>
      </c>
      <c r="D78" s="4">
        <v>3.9538000000000002</v>
      </c>
      <c r="E78" s="4">
        <v>39537.845260000002</v>
      </c>
      <c r="F78" s="4">
        <v>208.6</v>
      </c>
      <c r="G78" s="4">
        <v>2.2999999999999998</v>
      </c>
      <c r="H78" s="4">
        <v>30810</v>
      </c>
      <c r="J78" s="4">
        <v>4.0999999999999996</v>
      </c>
      <c r="K78" s="4">
        <v>0.8528</v>
      </c>
      <c r="L78" s="4">
        <v>7.9021999999999997</v>
      </c>
      <c r="M78" s="4">
        <v>3.3715999999999999</v>
      </c>
      <c r="N78" s="4">
        <v>177.91149999999999</v>
      </c>
      <c r="O78" s="4">
        <v>1.9613</v>
      </c>
      <c r="P78" s="4">
        <v>179.9</v>
      </c>
      <c r="Q78" s="4">
        <v>133.78890000000001</v>
      </c>
      <c r="R78" s="4">
        <v>1.4749000000000001</v>
      </c>
      <c r="S78" s="4">
        <v>135.30000000000001</v>
      </c>
      <c r="T78" s="4">
        <v>30810.0494</v>
      </c>
      <c r="W78" s="4">
        <v>0</v>
      </c>
      <c r="X78" s="4">
        <v>3.4963000000000002</v>
      </c>
      <c r="Y78" s="4">
        <v>12.1</v>
      </c>
      <c r="Z78" s="4">
        <v>852</v>
      </c>
      <c r="AA78" s="4">
        <v>879</v>
      </c>
      <c r="AB78" s="4">
        <v>882</v>
      </c>
      <c r="AC78" s="4">
        <v>62</v>
      </c>
      <c r="AD78" s="4">
        <v>4.83</v>
      </c>
      <c r="AE78" s="4">
        <v>0.11</v>
      </c>
      <c r="AF78" s="4">
        <v>979</v>
      </c>
      <c r="AG78" s="4">
        <v>-16</v>
      </c>
      <c r="AH78" s="4">
        <v>5</v>
      </c>
      <c r="AI78" s="4">
        <v>8</v>
      </c>
      <c r="AJ78" s="4">
        <v>190</v>
      </c>
      <c r="AK78" s="4">
        <v>138.69999999999999</v>
      </c>
      <c r="AL78" s="4">
        <v>2.2999999999999998</v>
      </c>
      <c r="AM78" s="4">
        <v>195</v>
      </c>
      <c r="AN78" s="4" t="s">
        <v>155</v>
      </c>
      <c r="AO78" s="4">
        <v>2</v>
      </c>
      <c r="AP78" s="5">
        <v>0.85688657407407398</v>
      </c>
      <c r="AQ78" s="4">
        <v>47.163811000000003</v>
      </c>
      <c r="AR78" s="4">
        <v>-88.484640999999996</v>
      </c>
      <c r="AS78" s="4">
        <v>319.5</v>
      </c>
      <c r="AT78" s="4">
        <v>46.4</v>
      </c>
      <c r="AU78" s="4">
        <v>12</v>
      </c>
      <c r="AV78" s="4">
        <v>9</v>
      </c>
      <c r="AW78" s="4" t="s">
        <v>201</v>
      </c>
      <c r="AX78" s="4">
        <v>1.1000000000000001</v>
      </c>
      <c r="AY78" s="4">
        <v>2</v>
      </c>
      <c r="AZ78" s="4">
        <v>2.2999999999999998</v>
      </c>
      <c r="BA78" s="4">
        <v>14.023</v>
      </c>
      <c r="BB78" s="4">
        <v>12.1</v>
      </c>
      <c r="BC78" s="4">
        <v>0.86</v>
      </c>
      <c r="BD78" s="4">
        <v>17.266999999999999</v>
      </c>
      <c r="BE78" s="4">
        <v>1668.951</v>
      </c>
      <c r="BF78" s="4">
        <v>453.21699999999998</v>
      </c>
      <c r="BG78" s="4">
        <v>3.9350000000000001</v>
      </c>
      <c r="BH78" s="4">
        <v>4.2999999999999997E-2</v>
      </c>
      <c r="BI78" s="4">
        <v>3.9780000000000002</v>
      </c>
      <c r="BJ78" s="4">
        <v>2.9590000000000001</v>
      </c>
      <c r="BK78" s="4">
        <v>3.3000000000000002E-2</v>
      </c>
      <c r="BL78" s="4">
        <v>2.992</v>
      </c>
      <c r="BM78" s="4">
        <v>215.18180000000001</v>
      </c>
      <c r="BQ78" s="4">
        <v>536.90599999999995</v>
      </c>
      <c r="BR78" s="4">
        <v>0.60300500000000001</v>
      </c>
      <c r="BS78" s="4">
        <v>-5</v>
      </c>
      <c r="BT78" s="4">
        <v>-6.7266999999999993E-2</v>
      </c>
      <c r="BU78" s="4">
        <v>14.735934</v>
      </c>
      <c r="BV78" s="4">
        <v>-1.3587880000000001</v>
      </c>
      <c r="BW78" s="4">
        <f t="shared" si="14"/>
        <v>3.8932337628</v>
      </c>
      <c r="BY78" s="4">
        <f t="shared" si="15"/>
        <v>18125.44766571746</v>
      </c>
      <c r="BZ78" s="4">
        <f t="shared" si="16"/>
        <v>4922.1103643626857</v>
      </c>
      <c r="CA78" s="4">
        <f t="shared" si="17"/>
        <v>32.135874356321999</v>
      </c>
      <c r="CB78" s="4">
        <f t="shared" si="18"/>
        <v>2336.9568396644845</v>
      </c>
    </row>
    <row r="79" spans="1:80" x14ac:dyDescent="0.25">
      <c r="A79" s="2">
        <v>42067</v>
      </c>
      <c r="B79" s="3">
        <v>2.2699074074074076E-2</v>
      </c>
      <c r="C79" s="4">
        <v>9.1850000000000005</v>
      </c>
      <c r="D79" s="4">
        <v>3.9963000000000002</v>
      </c>
      <c r="E79" s="4">
        <v>39962.602169999998</v>
      </c>
      <c r="F79" s="4">
        <v>209.3</v>
      </c>
      <c r="G79" s="4">
        <v>2.2999999999999998</v>
      </c>
      <c r="H79" s="4">
        <v>30429.4</v>
      </c>
      <c r="J79" s="4">
        <v>4.0999999999999996</v>
      </c>
      <c r="K79" s="4">
        <v>0.85329999999999995</v>
      </c>
      <c r="L79" s="4">
        <v>7.8373999999999997</v>
      </c>
      <c r="M79" s="4">
        <v>3.4100999999999999</v>
      </c>
      <c r="N79" s="4">
        <v>178.62479999999999</v>
      </c>
      <c r="O79" s="4">
        <v>1.9625999999999999</v>
      </c>
      <c r="P79" s="4">
        <v>180.6</v>
      </c>
      <c r="Q79" s="4">
        <v>134.3253</v>
      </c>
      <c r="R79" s="4">
        <v>1.4759</v>
      </c>
      <c r="S79" s="4">
        <v>135.80000000000001</v>
      </c>
      <c r="T79" s="4">
        <v>30429.380300000001</v>
      </c>
      <c r="W79" s="4">
        <v>0</v>
      </c>
      <c r="X79" s="4">
        <v>3.4986000000000002</v>
      </c>
      <c r="Y79" s="4">
        <v>12.1</v>
      </c>
      <c r="Z79" s="4">
        <v>853</v>
      </c>
      <c r="AA79" s="4">
        <v>880</v>
      </c>
      <c r="AB79" s="4">
        <v>882</v>
      </c>
      <c r="AC79" s="4">
        <v>62</v>
      </c>
      <c r="AD79" s="4">
        <v>4.83</v>
      </c>
      <c r="AE79" s="4">
        <v>0.11</v>
      </c>
      <c r="AF79" s="4">
        <v>979</v>
      </c>
      <c r="AG79" s="4">
        <v>-16</v>
      </c>
      <c r="AH79" s="4">
        <v>5</v>
      </c>
      <c r="AI79" s="4">
        <v>8</v>
      </c>
      <c r="AJ79" s="4">
        <v>190</v>
      </c>
      <c r="AK79" s="4">
        <v>138</v>
      </c>
      <c r="AL79" s="4">
        <v>2.1</v>
      </c>
      <c r="AM79" s="4">
        <v>195</v>
      </c>
      <c r="AN79" s="4" t="s">
        <v>155</v>
      </c>
      <c r="AO79" s="4">
        <v>2</v>
      </c>
      <c r="AP79" s="5">
        <v>0.85689814814814813</v>
      </c>
      <c r="AQ79" s="4">
        <v>47.163953999999997</v>
      </c>
      <c r="AR79" s="4">
        <v>-88.484802000000002</v>
      </c>
      <c r="AS79" s="4">
        <v>319.7</v>
      </c>
      <c r="AT79" s="4">
        <v>45</v>
      </c>
      <c r="AU79" s="4">
        <v>12</v>
      </c>
      <c r="AV79" s="4">
        <v>9</v>
      </c>
      <c r="AW79" s="4" t="s">
        <v>201</v>
      </c>
      <c r="AX79" s="4">
        <v>1.1000000000000001</v>
      </c>
      <c r="AY79" s="4">
        <v>2</v>
      </c>
      <c r="AZ79" s="4">
        <v>2.3849</v>
      </c>
      <c r="BA79" s="4">
        <v>14.023</v>
      </c>
      <c r="BB79" s="4">
        <v>12.16</v>
      </c>
      <c r="BC79" s="4">
        <v>0.87</v>
      </c>
      <c r="BD79" s="4">
        <v>17.190000000000001</v>
      </c>
      <c r="BE79" s="4">
        <v>1662.7429999999999</v>
      </c>
      <c r="BF79" s="4">
        <v>460.459</v>
      </c>
      <c r="BG79" s="4">
        <v>3.9689999999999999</v>
      </c>
      <c r="BH79" s="4">
        <v>4.3999999999999997E-2</v>
      </c>
      <c r="BI79" s="4">
        <v>4.0119999999999996</v>
      </c>
      <c r="BJ79" s="4">
        <v>2.984</v>
      </c>
      <c r="BK79" s="4">
        <v>3.3000000000000002E-2</v>
      </c>
      <c r="BL79" s="4">
        <v>3.0169999999999999</v>
      </c>
      <c r="BM79" s="4">
        <v>213.48400000000001</v>
      </c>
      <c r="BQ79" s="4">
        <v>539.68799999999999</v>
      </c>
      <c r="BR79" s="4">
        <v>0.65587399999999996</v>
      </c>
      <c r="BS79" s="4">
        <v>-5</v>
      </c>
      <c r="BT79" s="4">
        <v>-6.8530999999999995E-2</v>
      </c>
      <c r="BU79" s="4">
        <v>16.027923999999999</v>
      </c>
      <c r="BV79" s="4">
        <v>-1.384336</v>
      </c>
      <c r="BW79" s="4">
        <f t="shared" si="14"/>
        <v>4.2345775207999994</v>
      </c>
      <c r="BY79" s="4">
        <f t="shared" si="15"/>
        <v>19641.284686987081</v>
      </c>
      <c r="BZ79" s="4">
        <f t="shared" si="16"/>
        <v>5439.2087686944915</v>
      </c>
      <c r="CA79" s="4">
        <f t="shared" si="17"/>
        <v>35.248738684191999</v>
      </c>
      <c r="CB79" s="4">
        <f t="shared" si="18"/>
        <v>2521.7968261581918</v>
      </c>
    </row>
    <row r="80" spans="1:80" x14ac:dyDescent="0.25">
      <c r="A80" s="2">
        <v>42067</v>
      </c>
      <c r="B80" s="3">
        <v>2.2710648148148146E-2</v>
      </c>
      <c r="C80" s="4">
        <v>9.3979999999999997</v>
      </c>
      <c r="D80" s="4">
        <v>3.8102999999999998</v>
      </c>
      <c r="E80" s="4">
        <v>38103.421690000003</v>
      </c>
      <c r="F80" s="4">
        <v>219.7</v>
      </c>
      <c r="G80" s="4">
        <v>2.4</v>
      </c>
      <c r="H80" s="4">
        <v>30348.799999999999</v>
      </c>
      <c r="J80" s="4">
        <v>4.0999999999999996</v>
      </c>
      <c r="K80" s="4">
        <v>0.85360000000000003</v>
      </c>
      <c r="L80" s="4">
        <v>8.0219000000000005</v>
      </c>
      <c r="M80" s="4">
        <v>3.2524000000000002</v>
      </c>
      <c r="N80" s="4">
        <v>187.5497</v>
      </c>
      <c r="O80" s="4">
        <v>2.0486</v>
      </c>
      <c r="P80" s="4">
        <v>189.6</v>
      </c>
      <c r="Q80" s="4">
        <v>141.0368</v>
      </c>
      <c r="R80" s="4">
        <v>1.5405</v>
      </c>
      <c r="S80" s="4">
        <v>142.6</v>
      </c>
      <c r="T80" s="4">
        <v>30348.769100000001</v>
      </c>
      <c r="W80" s="4">
        <v>0</v>
      </c>
      <c r="X80" s="4">
        <v>3.4996</v>
      </c>
      <c r="Y80" s="4">
        <v>12</v>
      </c>
      <c r="Z80" s="4">
        <v>853</v>
      </c>
      <c r="AA80" s="4">
        <v>881</v>
      </c>
      <c r="AB80" s="4">
        <v>883</v>
      </c>
      <c r="AC80" s="4">
        <v>62</v>
      </c>
      <c r="AD80" s="4">
        <v>4.83</v>
      </c>
      <c r="AE80" s="4">
        <v>0.11</v>
      </c>
      <c r="AF80" s="4">
        <v>979</v>
      </c>
      <c r="AG80" s="4">
        <v>-16</v>
      </c>
      <c r="AH80" s="4">
        <v>5</v>
      </c>
      <c r="AI80" s="4">
        <v>8</v>
      </c>
      <c r="AJ80" s="4">
        <v>190</v>
      </c>
      <c r="AK80" s="4">
        <v>138</v>
      </c>
      <c r="AL80" s="4">
        <v>2.4</v>
      </c>
      <c r="AM80" s="4">
        <v>195</v>
      </c>
      <c r="AN80" s="4" t="s">
        <v>155</v>
      </c>
      <c r="AO80" s="4">
        <v>2</v>
      </c>
      <c r="AP80" s="5">
        <v>0.85690972222222228</v>
      </c>
      <c r="AQ80" s="4">
        <v>47.164079000000001</v>
      </c>
      <c r="AR80" s="4">
        <v>-88.484988999999999</v>
      </c>
      <c r="AS80" s="4">
        <v>320</v>
      </c>
      <c r="AT80" s="4">
        <v>43.9</v>
      </c>
      <c r="AU80" s="4">
        <v>12</v>
      </c>
      <c r="AV80" s="4">
        <v>9</v>
      </c>
      <c r="AW80" s="4" t="s">
        <v>202</v>
      </c>
      <c r="AX80" s="4">
        <v>1.1000000000000001</v>
      </c>
      <c r="AY80" s="4">
        <v>2.0849000000000002</v>
      </c>
      <c r="AZ80" s="4">
        <v>2.4849000000000001</v>
      </c>
      <c r="BA80" s="4">
        <v>14.023</v>
      </c>
      <c r="BB80" s="4">
        <v>12.17</v>
      </c>
      <c r="BC80" s="4">
        <v>0.87</v>
      </c>
      <c r="BD80" s="4">
        <v>17.155999999999999</v>
      </c>
      <c r="BE80" s="4">
        <v>1699.6559999999999</v>
      </c>
      <c r="BF80" s="4">
        <v>438.589</v>
      </c>
      <c r="BG80" s="4">
        <v>4.1609999999999996</v>
      </c>
      <c r="BH80" s="4">
        <v>4.4999999999999998E-2</v>
      </c>
      <c r="BI80" s="4">
        <v>4.2069999999999999</v>
      </c>
      <c r="BJ80" s="4">
        <v>3.129</v>
      </c>
      <c r="BK80" s="4">
        <v>3.4000000000000002E-2</v>
      </c>
      <c r="BL80" s="4">
        <v>3.1640000000000001</v>
      </c>
      <c r="BM80" s="4">
        <v>212.6388</v>
      </c>
      <c r="BQ80" s="4">
        <v>539.13699999999994</v>
      </c>
      <c r="BR80" s="4">
        <v>0.63938899999999999</v>
      </c>
      <c r="BS80" s="4">
        <v>-5</v>
      </c>
      <c r="BT80" s="4">
        <v>-7.0000000000000007E-2</v>
      </c>
      <c r="BU80" s="4">
        <v>15.625078</v>
      </c>
      <c r="BV80" s="4">
        <v>-1.4139999999999999</v>
      </c>
      <c r="BW80" s="4">
        <f t="shared" si="14"/>
        <v>4.1281456075999996</v>
      </c>
      <c r="BY80" s="4">
        <f t="shared" si="15"/>
        <v>19572.698831424816</v>
      </c>
      <c r="BZ80" s="4">
        <f t="shared" si="16"/>
        <v>5050.6516658522542</v>
      </c>
      <c r="CA80" s="4">
        <f t="shared" si="17"/>
        <v>36.032570498694</v>
      </c>
      <c r="CB80" s="4">
        <f t="shared" si="18"/>
        <v>2448.680905004057</v>
      </c>
    </row>
    <row r="81" spans="1:80" x14ac:dyDescent="0.25">
      <c r="A81" s="2">
        <v>42067</v>
      </c>
      <c r="B81" s="3">
        <v>2.2722222222222224E-2</v>
      </c>
      <c r="C81" s="4">
        <v>9.8390000000000004</v>
      </c>
      <c r="D81" s="4">
        <v>2.726</v>
      </c>
      <c r="E81" s="4">
        <v>27259.734359999999</v>
      </c>
      <c r="F81" s="4">
        <v>247.6</v>
      </c>
      <c r="G81" s="4">
        <v>2.5</v>
      </c>
      <c r="H81" s="4">
        <v>29927.8</v>
      </c>
      <c r="J81" s="4">
        <v>4.0999999999999996</v>
      </c>
      <c r="K81" s="4">
        <v>0.86080000000000001</v>
      </c>
      <c r="L81" s="4">
        <v>8.4694000000000003</v>
      </c>
      <c r="M81" s="4">
        <v>2.3466</v>
      </c>
      <c r="N81" s="4">
        <v>213.17490000000001</v>
      </c>
      <c r="O81" s="4">
        <v>2.1131000000000002</v>
      </c>
      <c r="P81" s="4">
        <v>215.3</v>
      </c>
      <c r="Q81" s="4">
        <v>160.30690000000001</v>
      </c>
      <c r="R81" s="4">
        <v>1.5891</v>
      </c>
      <c r="S81" s="4">
        <v>161.9</v>
      </c>
      <c r="T81" s="4">
        <v>29927.82</v>
      </c>
      <c r="W81" s="4">
        <v>0</v>
      </c>
      <c r="X81" s="4">
        <v>3.5293999999999999</v>
      </c>
      <c r="Y81" s="4">
        <v>12.1</v>
      </c>
      <c r="Z81" s="4">
        <v>852</v>
      </c>
      <c r="AA81" s="4">
        <v>881</v>
      </c>
      <c r="AB81" s="4">
        <v>883</v>
      </c>
      <c r="AC81" s="4">
        <v>62</v>
      </c>
      <c r="AD81" s="4">
        <v>4.83</v>
      </c>
      <c r="AE81" s="4">
        <v>0.11</v>
      </c>
      <c r="AF81" s="4">
        <v>979</v>
      </c>
      <c r="AG81" s="4">
        <v>-16</v>
      </c>
      <c r="AH81" s="4">
        <v>5</v>
      </c>
      <c r="AI81" s="4">
        <v>8</v>
      </c>
      <c r="AJ81" s="4">
        <v>190</v>
      </c>
      <c r="AK81" s="4">
        <v>138.30000000000001</v>
      </c>
      <c r="AL81" s="4">
        <v>2.7</v>
      </c>
      <c r="AM81" s="4">
        <v>195</v>
      </c>
      <c r="AN81" s="4" t="s">
        <v>155</v>
      </c>
      <c r="AO81" s="4">
        <v>2</v>
      </c>
      <c r="AP81" s="5">
        <v>0.85692129629629632</v>
      </c>
      <c r="AQ81" s="4">
        <v>47.164200999999998</v>
      </c>
      <c r="AR81" s="4">
        <v>-88.485174000000001</v>
      </c>
      <c r="AS81" s="4">
        <v>320.2</v>
      </c>
      <c r="AT81" s="4">
        <v>43.7</v>
      </c>
      <c r="AU81" s="4">
        <v>12</v>
      </c>
      <c r="AV81" s="4">
        <v>9</v>
      </c>
      <c r="AW81" s="4" t="s">
        <v>202</v>
      </c>
      <c r="AX81" s="4">
        <v>1.1000000000000001</v>
      </c>
      <c r="AY81" s="4">
        <v>2.1</v>
      </c>
      <c r="AZ81" s="4">
        <v>2.5</v>
      </c>
      <c r="BA81" s="4">
        <v>14.023</v>
      </c>
      <c r="BB81" s="4">
        <v>12.83</v>
      </c>
      <c r="BC81" s="4">
        <v>0.91</v>
      </c>
      <c r="BD81" s="4">
        <v>16.166</v>
      </c>
      <c r="BE81" s="4">
        <v>1859.694</v>
      </c>
      <c r="BF81" s="4">
        <v>327.952</v>
      </c>
      <c r="BG81" s="4">
        <v>4.9020000000000001</v>
      </c>
      <c r="BH81" s="4">
        <v>4.9000000000000002E-2</v>
      </c>
      <c r="BI81" s="4">
        <v>4.95</v>
      </c>
      <c r="BJ81" s="4">
        <v>3.6859999999999999</v>
      </c>
      <c r="BK81" s="4">
        <v>3.6999999999999998E-2</v>
      </c>
      <c r="BL81" s="4">
        <v>3.7229999999999999</v>
      </c>
      <c r="BM81" s="4">
        <v>217.31280000000001</v>
      </c>
      <c r="BQ81" s="4">
        <v>563.5</v>
      </c>
      <c r="BR81" s="4">
        <v>0.54624600000000001</v>
      </c>
      <c r="BS81" s="4">
        <v>-5</v>
      </c>
      <c r="BT81" s="4">
        <v>-7.0267999999999997E-2</v>
      </c>
      <c r="BU81" s="4">
        <v>13.348879999999999</v>
      </c>
      <c r="BV81" s="4">
        <v>-1.419411</v>
      </c>
      <c r="BW81" s="4">
        <f t="shared" si="14"/>
        <v>3.5267740959999996</v>
      </c>
      <c r="BY81" s="4">
        <f t="shared" si="15"/>
        <v>18295.901215484639</v>
      </c>
      <c r="BZ81" s="4">
        <f t="shared" si="16"/>
        <v>3226.4326257011198</v>
      </c>
      <c r="CA81" s="4">
        <f t="shared" si="17"/>
        <v>36.263327128159993</v>
      </c>
      <c r="CB81" s="4">
        <f t="shared" si="18"/>
        <v>2137.9503948823681</v>
      </c>
    </row>
    <row r="82" spans="1:80" x14ac:dyDescent="0.25">
      <c r="A82" s="2">
        <v>42067</v>
      </c>
      <c r="B82" s="3">
        <v>2.2733796296296294E-2</v>
      </c>
      <c r="C82" s="4">
        <v>8.9700000000000006</v>
      </c>
      <c r="D82" s="4">
        <v>2.3035000000000001</v>
      </c>
      <c r="E82" s="4">
        <v>23035.227080000001</v>
      </c>
      <c r="F82" s="4">
        <v>253.2</v>
      </c>
      <c r="G82" s="4">
        <v>2.5</v>
      </c>
      <c r="H82" s="4">
        <v>29941.8</v>
      </c>
      <c r="J82" s="4">
        <v>4.2</v>
      </c>
      <c r="K82" s="4">
        <v>0.87170000000000003</v>
      </c>
      <c r="L82" s="4">
        <v>7.8189000000000002</v>
      </c>
      <c r="M82" s="4">
        <v>2.008</v>
      </c>
      <c r="N82" s="4">
        <v>220.72739999999999</v>
      </c>
      <c r="O82" s="4">
        <v>2.1791999999999998</v>
      </c>
      <c r="P82" s="4">
        <v>222.9</v>
      </c>
      <c r="Q82" s="4">
        <v>165.9863</v>
      </c>
      <c r="R82" s="4">
        <v>1.6388</v>
      </c>
      <c r="S82" s="4">
        <v>167.6</v>
      </c>
      <c r="T82" s="4">
        <v>29941.837200000002</v>
      </c>
      <c r="W82" s="4">
        <v>0</v>
      </c>
      <c r="X82" s="4">
        <v>3.6610999999999998</v>
      </c>
      <c r="Y82" s="4">
        <v>12</v>
      </c>
      <c r="Z82" s="4">
        <v>853</v>
      </c>
      <c r="AA82" s="4">
        <v>880</v>
      </c>
      <c r="AB82" s="4">
        <v>883</v>
      </c>
      <c r="AC82" s="4">
        <v>62</v>
      </c>
      <c r="AD82" s="4">
        <v>4.83</v>
      </c>
      <c r="AE82" s="4">
        <v>0.11</v>
      </c>
      <c r="AF82" s="4">
        <v>979</v>
      </c>
      <c r="AG82" s="4">
        <v>-16</v>
      </c>
      <c r="AH82" s="4">
        <v>5.2727269999999997</v>
      </c>
      <c r="AI82" s="4">
        <v>8</v>
      </c>
      <c r="AJ82" s="4">
        <v>189.7</v>
      </c>
      <c r="AK82" s="4">
        <v>139</v>
      </c>
      <c r="AL82" s="4">
        <v>2.6</v>
      </c>
      <c r="AM82" s="4">
        <v>195</v>
      </c>
      <c r="AN82" s="4" t="s">
        <v>155</v>
      </c>
      <c r="AO82" s="4">
        <v>2</v>
      </c>
      <c r="AP82" s="5">
        <v>0.85693287037037036</v>
      </c>
      <c r="AQ82" s="4">
        <v>47.164295000000003</v>
      </c>
      <c r="AR82" s="4">
        <v>-88.485398000000004</v>
      </c>
      <c r="AS82" s="4">
        <v>320.3</v>
      </c>
      <c r="AT82" s="4">
        <v>44.4</v>
      </c>
      <c r="AU82" s="4">
        <v>12</v>
      </c>
      <c r="AV82" s="4">
        <v>9</v>
      </c>
      <c r="AW82" s="4" t="s">
        <v>202</v>
      </c>
      <c r="AX82" s="4">
        <v>1.1000000000000001</v>
      </c>
      <c r="AY82" s="4">
        <v>2.1848999999999998</v>
      </c>
      <c r="AZ82" s="4">
        <v>2.5</v>
      </c>
      <c r="BA82" s="4">
        <v>14.023</v>
      </c>
      <c r="BB82" s="4">
        <v>13.96</v>
      </c>
      <c r="BC82" s="4">
        <v>1</v>
      </c>
      <c r="BD82" s="4">
        <v>14.72</v>
      </c>
      <c r="BE82" s="4">
        <v>1849.5530000000001</v>
      </c>
      <c r="BF82" s="4">
        <v>302.30799999999999</v>
      </c>
      <c r="BG82" s="4">
        <v>5.468</v>
      </c>
      <c r="BH82" s="4">
        <v>5.3999999999999999E-2</v>
      </c>
      <c r="BI82" s="4">
        <v>5.5220000000000002</v>
      </c>
      <c r="BJ82" s="4">
        <v>4.1120000000000001</v>
      </c>
      <c r="BK82" s="4">
        <v>4.1000000000000002E-2</v>
      </c>
      <c r="BL82" s="4">
        <v>4.1520000000000001</v>
      </c>
      <c r="BM82" s="4">
        <v>234.21680000000001</v>
      </c>
      <c r="BQ82" s="4">
        <v>629.69200000000001</v>
      </c>
      <c r="BR82" s="4">
        <v>0.34390900000000002</v>
      </c>
      <c r="BS82" s="4">
        <v>-5</v>
      </c>
      <c r="BT82" s="4">
        <v>-7.0999999999999994E-2</v>
      </c>
      <c r="BU82" s="4">
        <v>8.4042790000000007</v>
      </c>
      <c r="BV82" s="4">
        <v>-1.4341999999999999</v>
      </c>
      <c r="BW82" s="4">
        <f t="shared" si="14"/>
        <v>2.2204105117999999</v>
      </c>
      <c r="BY82" s="4">
        <f t="shared" si="15"/>
        <v>11456.045505280521</v>
      </c>
      <c r="BZ82" s="4">
        <f t="shared" si="16"/>
        <v>1872.4817318618839</v>
      </c>
      <c r="CA82" s="4">
        <f t="shared" si="17"/>
        <v>25.469537297776004</v>
      </c>
      <c r="CB82" s="4">
        <f t="shared" si="18"/>
        <v>1450.7279969274666</v>
      </c>
    </row>
    <row r="83" spans="1:80" x14ac:dyDescent="0.25">
      <c r="A83" s="2">
        <v>42067</v>
      </c>
      <c r="B83" s="3">
        <v>2.2745370370370371E-2</v>
      </c>
      <c r="C83" s="4">
        <v>7.2830000000000004</v>
      </c>
      <c r="D83" s="4">
        <v>3.1145</v>
      </c>
      <c r="E83" s="4">
        <v>31144.557270000001</v>
      </c>
      <c r="F83" s="4">
        <v>240.4</v>
      </c>
      <c r="G83" s="4">
        <v>2.4</v>
      </c>
      <c r="H83" s="4">
        <v>36638.9</v>
      </c>
      <c r="J83" s="4">
        <v>4.2</v>
      </c>
      <c r="K83" s="4">
        <v>0.871</v>
      </c>
      <c r="L83" s="4">
        <v>6.3430999999999997</v>
      </c>
      <c r="M83" s="4">
        <v>2.7126999999999999</v>
      </c>
      <c r="N83" s="4">
        <v>209.42269999999999</v>
      </c>
      <c r="O83" s="4">
        <v>2.1301000000000001</v>
      </c>
      <c r="P83" s="4">
        <v>211.6</v>
      </c>
      <c r="Q83" s="4">
        <v>157.49700000000001</v>
      </c>
      <c r="R83" s="4">
        <v>1.6020000000000001</v>
      </c>
      <c r="S83" s="4">
        <v>159.1</v>
      </c>
      <c r="T83" s="4">
        <v>36638.9179</v>
      </c>
      <c r="W83" s="4">
        <v>0</v>
      </c>
      <c r="X83" s="4">
        <v>3.6581999999999999</v>
      </c>
      <c r="Y83" s="4">
        <v>12</v>
      </c>
      <c r="Z83" s="4">
        <v>853</v>
      </c>
      <c r="AA83" s="4">
        <v>879</v>
      </c>
      <c r="AB83" s="4">
        <v>882</v>
      </c>
      <c r="AC83" s="4">
        <v>62.3</v>
      </c>
      <c r="AD83" s="4">
        <v>4.8499999999999996</v>
      </c>
      <c r="AE83" s="4">
        <v>0.11</v>
      </c>
      <c r="AF83" s="4">
        <v>979</v>
      </c>
      <c r="AG83" s="4">
        <v>-16</v>
      </c>
      <c r="AH83" s="4">
        <v>6</v>
      </c>
      <c r="AI83" s="4">
        <v>8</v>
      </c>
      <c r="AJ83" s="4">
        <v>189.3</v>
      </c>
      <c r="AK83" s="4">
        <v>139</v>
      </c>
      <c r="AL83" s="4">
        <v>2.8</v>
      </c>
      <c r="AM83" s="4">
        <v>195</v>
      </c>
      <c r="AN83" s="4" t="s">
        <v>155</v>
      </c>
      <c r="AO83" s="4">
        <v>2</v>
      </c>
      <c r="AP83" s="5">
        <v>0.8569444444444444</v>
      </c>
      <c r="AQ83" s="4">
        <v>47.164386</v>
      </c>
      <c r="AR83" s="4">
        <v>-88.485624000000001</v>
      </c>
      <c r="AS83" s="4">
        <v>320.39999999999998</v>
      </c>
      <c r="AT83" s="4">
        <v>43.7</v>
      </c>
      <c r="AU83" s="4">
        <v>12</v>
      </c>
      <c r="AV83" s="4">
        <v>9</v>
      </c>
      <c r="AW83" s="4" t="s">
        <v>202</v>
      </c>
      <c r="AX83" s="4">
        <v>1.1000000000000001</v>
      </c>
      <c r="AY83" s="4">
        <v>2.2000000000000002</v>
      </c>
      <c r="AZ83" s="4">
        <v>2.5</v>
      </c>
      <c r="BA83" s="4">
        <v>14.023</v>
      </c>
      <c r="BB83" s="4">
        <v>13.88</v>
      </c>
      <c r="BC83" s="4">
        <v>0.99</v>
      </c>
      <c r="BD83" s="4">
        <v>14.811999999999999</v>
      </c>
      <c r="BE83" s="4">
        <v>1512.4349999999999</v>
      </c>
      <c r="BF83" s="4">
        <v>411.66699999999997</v>
      </c>
      <c r="BG83" s="4">
        <v>5.2290000000000001</v>
      </c>
      <c r="BH83" s="4">
        <v>5.2999999999999999E-2</v>
      </c>
      <c r="BI83" s="4">
        <v>5.282</v>
      </c>
      <c r="BJ83" s="4">
        <v>3.9329999999999998</v>
      </c>
      <c r="BK83" s="4">
        <v>0.04</v>
      </c>
      <c r="BL83" s="4">
        <v>3.9729999999999999</v>
      </c>
      <c r="BM83" s="4">
        <v>288.89240000000001</v>
      </c>
      <c r="BQ83" s="4">
        <v>634.21199999999999</v>
      </c>
      <c r="BR83" s="4">
        <v>0.26410400000000001</v>
      </c>
      <c r="BS83" s="4">
        <v>-5</v>
      </c>
      <c r="BT83" s="4">
        <v>-7.0999999999999994E-2</v>
      </c>
      <c r="BU83" s="4">
        <v>6.4540420000000003</v>
      </c>
      <c r="BV83" s="4">
        <v>-1.4341999999999999</v>
      </c>
      <c r="BW83" s="4">
        <f t="shared" si="14"/>
        <v>1.7051578964</v>
      </c>
      <c r="BY83" s="4">
        <f t="shared" si="15"/>
        <v>7194.0921120429894</v>
      </c>
      <c r="BZ83" s="4">
        <f t="shared" si="16"/>
        <v>1958.1471716063177</v>
      </c>
      <c r="CA83" s="4">
        <f t="shared" si="17"/>
        <v>18.707821676082002</v>
      </c>
      <c r="CB83" s="4">
        <f t="shared" si="18"/>
        <v>1374.1539544305497</v>
      </c>
    </row>
    <row r="84" spans="1:80" x14ac:dyDescent="0.25">
      <c r="A84" s="2">
        <v>42067</v>
      </c>
      <c r="B84" s="3">
        <v>2.2756944444444444E-2</v>
      </c>
      <c r="C84" s="4">
        <v>6.415</v>
      </c>
      <c r="D84" s="4">
        <v>4.0252999999999997</v>
      </c>
      <c r="E84" s="4">
        <v>40252.525509999999</v>
      </c>
      <c r="F84" s="4">
        <v>178.7</v>
      </c>
      <c r="G84" s="4">
        <v>2.4</v>
      </c>
      <c r="H84" s="4">
        <v>46145.3</v>
      </c>
      <c r="J84" s="4">
        <v>4.2</v>
      </c>
      <c r="K84" s="4">
        <v>0.85950000000000004</v>
      </c>
      <c r="L84" s="4">
        <v>5.5130999999999997</v>
      </c>
      <c r="M84" s="4">
        <v>3.4594999999999998</v>
      </c>
      <c r="N84" s="4">
        <v>153.54349999999999</v>
      </c>
      <c r="O84" s="4">
        <v>2.0627</v>
      </c>
      <c r="P84" s="4">
        <v>155.6</v>
      </c>
      <c r="Q84" s="4">
        <v>115.496</v>
      </c>
      <c r="R84" s="4">
        <v>1.5516000000000001</v>
      </c>
      <c r="S84" s="4">
        <v>117</v>
      </c>
      <c r="T84" s="4">
        <v>46145.3</v>
      </c>
      <c r="W84" s="4">
        <v>0</v>
      </c>
      <c r="X84" s="4">
        <v>3.6097000000000001</v>
      </c>
      <c r="Y84" s="4">
        <v>12</v>
      </c>
      <c r="Z84" s="4">
        <v>853</v>
      </c>
      <c r="AA84" s="4">
        <v>879</v>
      </c>
      <c r="AB84" s="4">
        <v>882</v>
      </c>
      <c r="AC84" s="4">
        <v>63</v>
      </c>
      <c r="AD84" s="4">
        <v>4.91</v>
      </c>
      <c r="AE84" s="4">
        <v>0.11</v>
      </c>
      <c r="AF84" s="4">
        <v>979</v>
      </c>
      <c r="AG84" s="4">
        <v>-16</v>
      </c>
      <c r="AH84" s="4">
        <v>6</v>
      </c>
      <c r="AI84" s="4">
        <v>8.2714569999999998</v>
      </c>
      <c r="AJ84" s="4">
        <v>190</v>
      </c>
      <c r="AK84" s="4">
        <v>139</v>
      </c>
      <c r="AL84" s="4">
        <v>3</v>
      </c>
      <c r="AM84" s="4">
        <v>195</v>
      </c>
      <c r="AN84" s="4" t="s">
        <v>155</v>
      </c>
      <c r="AO84" s="4">
        <v>2</v>
      </c>
      <c r="AP84" s="5">
        <v>0.85695601851851855</v>
      </c>
      <c r="AQ84" s="4">
        <v>47.164458000000003</v>
      </c>
      <c r="AR84" s="4">
        <v>-88.485862999999995</v>
      </c>
      <c r="AS84" s="4">
        <v>320.5</v>
      </c>
      <c r="AT84" s="4">
        <v>43.6</v>
      </c>
      <c r="AU84" s="4">
        <v>12</v>
      </c>
      <c r="AV84" s="4">
        <v>9</v>
      </c>
      <c r="AW84" s="4" t="s">
        <v>202</v>
      </c>
      <c r="AX84" s="4">
        <v>1.1000000000000001</v>
      </c>
      <c r="AY84" s="4">
        <v>2.2000000000000002</v>
      </c>
      <c r="AZ84" s="4">
        <v>2.5</v>
      </c>
      <c r="BA84" s="4">
        <v>14.023</v>
      </c>
      <c r="BB84" s="4">
        <v>12.69</v>
      </c>
      <c r="BC84" s="4">
        <v>0.91</v>
      </c>
      <c r="BD84" s="4">
        <v>16.353000000000002</v>
      </c>
      <c r="BE84" s="4">
        <v>1230.3430000000001</v>
      </c>
      <c r="BF84" s="4">
        <v>491.38600000000002</v>
      </c>
      <c r="BG84" s="4">
        <v>3.5880000000000001</v>
      </c>
      <c r="BH84" s="4">
        <v>4.8000000000000001E-2</v>
      </c>
      <c r="BI84" s="4">
        <v>3.637</v>
      </c>
      <c r="BJ84" s="4">
        <v>2.6989999999999998</v>
      </c>
      <c r="BK84" s="4">
        <v>3.5999999999999997E-2</v>
      </c>
      <c r="BL84" s="4">
        <v>2.7349999999999999</v>
      </c>
      <c r="BM84" s="4">
        <v>340.54790000000003</v>
      </c>
      <c r="BQ84" s="4">
        <v>585.73299999999995</v>
      </c>
      <c r="BR84" s="4">
        <v>0.267287</v>
      </c>
      <c r="BS84" s="4">
        <v>-5</v>
      </c>
      <c r="BT84" s="4">
        <v>-7.1814000000000003E-2</v>
      </c>
      <c r="BU84" s="4">
        <v>6.5318370000000003</v>
      </c>
      <c r="BV84" s="4">
        <v>-1.45065</v>
      </c>
      <c r="BW84" s="4">
        <f t="shared" si="14"/>
        <v>1.7257113354</v>
      </c>
      <c r="BY84" s="4">
        <f t="shared" si="15"/>
        <v>5922.8267484770677</v>
      </c>
      <c r="BZ84" s="4">
        <f t="shared" si="16"/>
        <v>2365.5144497324341</v>
      </c>
      <c r="CA84" s="4">
        <f t="shared" si="17"/>
        <v>12.992888482430999</v>
      </c>
      <c r="CB84" s="4">
        <f t="shared" si="18"/>
        <v>1639.3852862638255</v>
      </c>
    </row>
    <row r="85" spans="1:80" x14ac:dyDescent="0.25">
      <c r="A85" s="2">
        <v>42067</v>
      </c>
      <c r="B85" s="3">
        <v>2.2768518518518521E-2</v>
      </c>
      <c r="C85" s="4">
        <v>7.8869999999999996</v>
      </c>
      <c r="D85" s="4">
        <v>4.5903</v>
      </c>
      <c r="E85" s="4">
        <v>45903.487399999998</v>
      </c>
      <c r="F85" s="4">
        <v>120.3</v>
      </c>
      <c r="G85" s="4">
        <v>2.4</v>
      </c>
      <c r="H85" s="4">
        <v>39816.400000000001</v>
      </c>
      <c r="J85" s="4">
        <v>4.42</v>
      </c>
      <c r="K85" s="4">
        <v>0.84850000000000003</v>
      </c>
      <c r="L85" s="4">
        <v>6.6919000000000004</v>
      </c>
      <c r="M85" s="4">
        <v>3.8946999999999998</v>
      </c>
      <c r="N85" s="4">
        <v>102.0822</v>
      </c>
      <c r="O85" s="4">
        <v>2.0363000000000002</v>
      </c>
      <c r="P85" s="4">
        <v>104.1</v>
      </c>
      <c r="Q85" s="4">
        <v>76.786600000000007</v>
      </c>
      <c r="R85" s="4">
        <v>1.5317000000000001</v>
      </c>
      <c r="S85" s="4">
        <v>78.3</v>
      </c>
      <c r="T85" s="4">
        <v>39816.413800000002</v>
      </c>
      <c r="W85" s="4">
        <v>0</v>
      </c>
      <c r="X85" s="4">
        <v>3.7475999999999998</v>
      </c>
      <c r="Y85" s="4">
        <v>12</v>
      </c>
      <c r="Z85" s="4">
        <v>853</v>
      </c>
      <c r="AA85" s="4">
        <v>880</v>
      </c>
      <c r="AB85" s="4">
        <v>880</v>
      </c>
      <c r="AC85" s="4">
        <v>63</v>
      </c>
      <c r="AD85" s="4">
        <v>4.91</v>
      </c>
      <c r="AE85" s="4">
        <v>0.11</v>
      </c>
      <c r="AF85" s="4">
        <v>979</v>
      </c>
      <c r="AG85" s="4">
        <v>-16</v>
      </c>
      <c r="AH85" s="4">
        <v>6</v>
      </c>
      <c r="AI85" s="4">
        <v>8.7302700000000009</v>
      </c>
      <c r="AJ85" s="4">
        <v>190</v>
      </c>
      <c r="AK85" s="4">
        <v>139</v>
      </c>
      <c r="AL85" s="4">
        <v>2.7</v>
      </c>
      <c r="AM85" s="4">
        <v>195</v>
      </c>
      <c r="AN85" s="4" t="s">
        <v>155</v>
      </c>
      <c r="AO85" s="4">
        <v>2</v>
      </c>
      <c r="AP85" s="5">
        <v>0.8569675925925927</v>
      </c>
      <c r="AQ85" s="4">
        <v>47.164506000000003</v>
      </c>
      <c r="AR85" s="4">
        <v>-88.486087999999995</v>
      </c>
      <c r="AS85" s="4">
        <v>320.7</v>
      </c>
      <c r="AT85" s="4">
        <v>41.4</v>
      </c>
      <c r="AU85" s="4">
        <v>12</v>
      </c>
      <c r="AV85" s="4">
        <v>8</v>
      </c>
      <c r="AW85" s="4" t="s">
        <v>203</v>
      </c>
      <c r="AX85" s="4">
        <v>1.2698</v>
      </c>
      <c r="AY85" s="4">
        <v>1.1812</v>
      </c>
      <c r="AZ85" s="4">
        <v>2.5849000000000002</v>
      </c>
      <c r="BA85" s="4">
        <v>14.023</v>
      </c>
      <c r="BB85" s="4">
        <v>11.74</v>
      </c>
      <c r="BC85" s="4">
        <v>0.84</v>
      </c>
      <c r="BD85" s="4">
        <v>17.861000000000001</v>
      </c>
      <c r="BE85" s="4">
        <v>1392.5609999999999</v>
      </c>
      <c r="BF85" s="4">
        <v>515.84</v>
      </c>
      <c r="BG85" s="4">
        <v>2.2250000000000001</v>
      </c>
      <c r="BH85" s="4">
        <v>4.3999999999999997E-2</v>
      </c>
      <c r="BI85" s="4">
        <v>2.2690000000000001</v>
      </c>
      <c r="BJ85" s="4">
        <v>1.673</v>
      </c>
      <c r="BK85" s="4">
        <v>3.3000000000000002E-2</v>
      </c>
      <c r="BL85" s="4">
        <v>1.7070000000000001</v>
      </c>
      <c r="BM85" s="4">
        <v>273.99669999999998</v>
      </c>
      <c r="BQ85" s="4">
        <v>567.04300000000001</v>
      </c>
      <c r="BR85" s="4">
        <v>0.32826300000000003</v>
      </c>
      <c r="BS85" s="4">
        <v>-5</v>
      </c>
      <c r="BT85" s="4">
        <v>-7.3999999999999996E-2</v>
      </c>
      <c r="BU85" s="4">
        <v>8.0219199999999997</v>
      </c>
      <c r="BV85" s="4">
        <v>-1.4947999999999999</v>
      </c>
      <c r="BW85" s="4">
        <f t="shared" si="14"/>
        <v>2.1193912639999999</v>
      </c>
      <c r="BY85" s="4">
        <f t="shared" si="15"/>
        <v>8233.0365346574381</v>
      </c>
      <c r="BZ85" s="4">
        <f t="shared" si="16"/>
        <v>3049.7260558335997</v>
      </c>
      <c r="CA85" s="4">
        <f t="shared" si="17"/>
        <v>9.8910353819200001</v>
      </c>
      <c r="CB85" s="4">
        <f t="shared" si="18"/>
        <v>1619.9109708483677</v>
      </c>
    </row>
    <row r="86" spans="1:80" x14ac:dyDescent="0.25">
      <c r="A86" s="2">
        <v>42067</v>
      </c>
      <c r="B86" s="3">
        <v>2.2780092592592591E-2</v>
      </c>
      <c r="C86" s="4">
        <v>8.2289999999999992</v>
      </c>
      <c r="D86" s="4">
        <v>4.7999000000000001</v>
      </c>
      <c r="E86" s="4">
        <v>47999.030700000003</v>
      </c>
      <c r="F86" s="4">
        <v>75.2</v>
      </c>
      <c r="G86" s="4">
        <v>2.4</v>
      </c>
      <c r="H86" s="4">
        <v>36588.199999999997</v>
      </c>
      <c r="J86" s="4">
        <v>5.42</v>
      </c>
      <c r="K86" s="4">
        <v>0.84709999999999996</v>
      </c>
      <c r="L86" s="4">
        <v>6.9714</v>
      </c>
      <c r="M86" s="4">
        <v>4.0662000000000003</v>
      </c>
      <c r="N86" s="4">
        <v>63.697400000000002</v>
      </c>
      <c r="O86" s="4">
        <v>2.0331000000000001</v>
      </c>
      <c r="P86" s="4">
        <v>65.7</v>
      </c>
      <c r="Q86" s="4">
        <v>47.913400000000003</v>
      </c>
      <c r="R86" s="4">
        <v>1.5293000000000001</v>
      </c>
      <c r="S86" s="4">
        <v>49.4</v>
      </c>
      <c r="T86" s="4">
        <v>36588.222900000001</v>
      </c>
      <c r="W86" s="4">
        <v>0</v>
      </c>
      <c r="X86" s="4">
        <v>4.5884</v>
      </c>
      <c r="Y86" s="4">
        <v>12.1</v>
      </c>
      <c r="Z86" s="4">
        <v>852</v>
      </c>
      <c r="AA86" s="4">
        <v>880</v>
      </c>
      <c r="AB86" s="4">
        <v>879</v>
      </c>
      <c r="AC86" s="4">
        <v>63</v>
      </c>
      <c r="AD86" s="4">
        <v>4.91</v>
      </c>
      <c r="AE86" s="4">
        <v>0.11</v>
      </c>
      <c r="AF86" s="4">
        <v>979</v>
      </c>
      <c r="AG86" s="4">
        <v>-16</v>
      </c>
      <c r="AH86" s="4">
        <v>6.2687309999999998</v>
      </c>
      <c r="AI86" s="4">
        <v>8</v>
      </c>
      <c r="AJ86" s="4">
        <v>190</v>
      </c>
      <c r="AK86" s="4">
        <v>138.69999999999999</v>
      </c>
      <c r="AL86" s="4">
        <v>3.3</v>
      </c>
      <c r="AM86" s="4">
        <v>195</v>
      </c>
      <c r="AN86" s="4" t="s">
        <v>155</v>
      </c>
      <c r="AO86" s="4">
        <v>2</v>
      </c>
      <c r="AP86" s="5">
        <v>0.85697916666666663</v>
      </c>
      <c r="AQ86" s="4">
        <v>47.164566000000001</v>
      </c>
      <c r="AR86" s="4">
        <v>-88.486312999999996</v>
      </c>
      <c r="AS86" s="4">
        <v>320.7</v>
      </c>
      <c r="AT86" s="4">
        <v>41</v>
      </c>
      <c r="AU86" s="4">
        <v>12</v>
      </c>
      <c r="AV86" s="4">
        <v>7</v>
      </c>
      <c r="AW86" s="4" t="s">
        <v>204</v>
      </c>
      <c r="AX86" s="4">
        <v>1.4698</v>
      </c>
      <c r="AY86" s="4">
        <v>1</v>
      </c>
      <c r="AZ86" s="4">
        <v>2.6</v>
      </c>
      <c r="BA86" s="4">
        <v>14.023</v>
      </c>
      <c r="BB86" s="4">
        <v>11.62</v>
      </c>
      <c r="BC86" s="4">
        <v>0.83</v>
      </c>
      <c r="BD86" s="4">
        <v>18.044</v>
      </c>
      <c r="BE86" s="4">
        <v>1438.0350000000001</v>
      </c>
      <c r="BF86" s="4">
        <v>533.84299999999996</v>
      </c>
      <c r="BG86" s="4">
        <v>1.3759999999999999</v>
      </c>
      <c r="BH86" s="4">
        <v>4.3999999999999997E-2</v>
      </c>
      <c r="BI86" s="4">
        <v>1.42</v>
      </c>
      <c r="BJ86" s="4">
        <v>1.0349999999999999</v>
      </c>
      <c r="BK86" s="4">
        <v>3.3000000000000002E-2</v>
      </c>
      <c r="BL86" s="4">
        <v>1.0680000000000001</v>
      </c>
      <c r="BM86" s="4">
        <v>249.5795</v>
      </c>
      <c r="BQ86" s="4">
        <v>688.19399999999996</v>
      </c>
      <c r="BR86" s="4">
        <v>0.37016300000000002</v>
      </c>
      <c r="BS86" s="4">
        <v>-5</v>
      </c>
      <c r="BT86" s="4">
        <v>-7.3999999999999996E-2</v>
      </c>
      <c r="BU86" s="4">
        <v>9.0458549999999995</v>
      </c>
      <c r="BV86" s="4">
        <v>-1.4947999999999999</v>
      </c>
      <c r="BW86" s="4">
        <f t="shared" si="14"/>
        <v>2.3899148909999997</v>
      </c>
      <c r="BY86" s="4">
        <f t="shared" si="15"/>
        <v>9587.0847419597249</v>
      </c>
      <c r="BZ86" s="4">
        <f t="shared" si="16"/>
        <v>3559.0219152538043</v>
      </c>
      <c r="CA86" s="4">
        <f t="shared" si="17"/>
        <v>6.9001329647249996</v>
      </c>
      <c r="CB86" s="4">
        <f t="shared" si="18"/>
        <v>1663.8953963957324</v>
      </c>
    </row>
    <row r="87" spans="1:80" x14ac:dyDescent="0.25">
      <c r="A87" s="2">
        <v>42067</v>
      </c>
      <c r="B87" s="3">
        <v>2.2791666666666668E-2</v>
      </c>
      <c r="C87" s="4">
        <v>7.8650000000000002</v>
      </c>
      <c r="D87" s="4">
        <v>4.9782999999999999</v>
      </c>
      <c r="E87" s="4">
        <v>49783.290159999997</v>
      </c>
      <c r="F87" s="4">
        <v>48.5</v>
      </c>
      <c r="G87" s="4">
        <v>2.2999999999999998</v>
      </c>
      <c r="H87" s="4">
        <v>36188.9</v>
      </c>
      <c r="J87" s="4">
        <v>6.61</v>
      </c>
      <c r="K87" s="4">
        <v>0.84870000000000001</v>
      </c>
      <c r="L87" s="4">
        <v>6.6752000000000002</v>
      </c>
      <c r="M87" s="4">
        <v>4.2252000000000001</v>
      </c>
      <c r="N87" s="4">
        <v>41.125500000000002</v>
      </c>
      <c r="O87" s="4">
        <v>1.952</v>
      </c>
      <c r="P87" s="4">
        <v>43.1</v>
      </c>
      <c r="Q87" s="4">
        <v>30.934799999999999</v>
      </c>
      <c r="R87" s="4">
        <v>1.4682999999999999</v>
      </c>
      <c r="S87" s="4">
        <v>32.4</v>
      </c>
      <c r="T87" s="4">
        <v>36188.8649</v>
      </c>
      <c r="W87" s="4">
        <v>0</v>
      </c>
      <c r="X87" s="4">
        <v>5.6124000000000001</v>
      </c>
      <c r="Y87" s="4">
        <v>12</v>
      </c>
      <c r="Z87" s="4">
        <v>852</v>
      </c>
      <c r="AA87" s="4">
        <v>879</v>
      </c>
      <c r="AB87" s="4">
        <v>880</v>
      </c>
      <c r="AC87" s="4">
        <v>63</v>
      </c>
      <c r="AD87" s="4">
        <v>4.91</v>
      </c>
      <c r="AE87" s="4">
        <v>0.11</v>
      </c>
      <c r="AF87" s="4">
        <v>979</v>
      </c>
      <c r="AG87" s="4">
        <v>-16</v>
      </c>
      <c r="AH87" s="4">
        <v>7</v>
      </c>
      <c r="AI87" s="4">
        <v>8</v>
      </c>
      <c r="AJ87" s="4">
        <v>190</v>
      </c>
      <c r="AK87" s="4">
        <v>138</v>
      </c>
      <c r="AL87" s="4">
        <v>3.4</v>
      </c>
      <c r="AM87" s="4">
        <v>195</v>
      </c>
      <c r="AN87" s="4" t="s">
        <v>155</v>
      </c>
      <c r="AO87" s="4">
        <v>2</v>
      </c>
      <c r="AP87" s="5">
        <v>0.85699074074074078</v>
      </c>
      <c r="AQ87" s="4">
        <v>47.164568000000003</v>
      </c>
      <c r="AR87" s="4">
        <v>-88.486513000000002</v>
      </c>
      <c r="AS87" s="4">
        <v>321</v>
      </c>
      <c r="AT87" s="4">
        <v>37.9</v>
      </c>
      <c r="AU87" s="4">
        <v>12</v>
      </c>
      <c r="AV87" s="4">
        <v>8</v>
      </c>
      <c r="AW87" s="4" t="s">
        <v>205</v>
      </c>
      <c r="AX87" s="4">
        <v>1.5</v>
      </c>
      <c r="AY87" s="4">
        <v>1</v>
      </c>
      <c r="AZ87" s="4">
        <v>2.6</v>
      </c>
      <c r="BA87" s="4">
        <v>14.023</v>
      </c>
      <c r="BB87" s="4">
        <v>11.74</v>
      </c>
      <c r="BC87" s="4">
        <v>0.84</v>
      </c>
      <c r="BD87" s="4">
        <v>17.826000000000001</v>
      </c>
      <c r="BE87" s="4">
        <v>1393.7719999999999</v>
      </c>
      <c r="BF87" s="4">
        <v>561.50099999999998</v>
      </c>
      <c r="BG87" s="4">
        <v>0.89900000000000002</v>
      </c>
      <c r="BH87" s="4">
        <v>4.2999999999999997E-2</v>
      </c>
      <c r="BI87" s="4">
        <v>0.94199999999999995</v>
      </c>
      <c r="BJ87" s="4">
        <v>0.67600000000000005</v>
      </c>
      <c r="BK87" s="4">
        <v>3.2000000000000001E-2</v>
      </c>
      <c r="BL87" s="4">
        <v>0.70899999999999996</v>
      </c>
      <c r="BM87" s="4">
        <v>249.8768</v>
      </c>
      <c r="BQ87" s="4">
        <v>852.07299999999998</v>
      </c>
      <c r="BR87" s="4">
        <v>0.344136</v>
      </c>
      <c r="BS87" s="4">
        <v>-5</v>
      </c>
      <c r="BT87" s="4">
        <v>-7.3732000000000006E-2</v>
      </c>
      <c r="BU87" s="4">
        <v>8.4098229999999994</v>
      </c>
      <c r="BV87" s="4">
        <v>-1.4893860000000001</v>
      </c>
      <c r="BW87" s="4">
        <f t="shared" si="14"/>
        <v>2.2218752365999999</v>
      </c>
      <c r="BY87" s="4">
        <f t="shared" si="15"/>
        <v>8638.6539810763697</v>
      </c>
      <c r="BZ87" s="4">
        <f t="shared" si="16"/>
        <v>3480.2054059260504</v>
      </c>
      <c r="CA87" s="4">
        <f t="shared" si="17"/>
        <v>4.1898747364759998</v>
      </c>
      <c r="CB87" s="4">
        <f t="shared" si="18"/>
        <v>1548.7462892773167</v>
      </c>
    </row>
    <row r="88" spans="1:80" x14ac:dyDescent="0.25">
      <c r="A88" s="2">
        <v>42067</v>
      </c>
      <c r="B88" s="3">
        <v>2.2803240740740739E-2</v>
      </c>
      <c r="C88" s="4">
        <v>7.5659999999999998</v>
      </c>
      <c r="D88" s="4">
        <v>5.2918000000000003</v>
      </c>
      <c r="E88" s="4">
        <v>52918.00518</v>
      </c>
      <c r="F88" s="4">
        <v>47.4</v>
      </c>
      <c r="G88" s="4">
        <v>2.2999999999999998</v>
      </c>
      <c r="H88" s="4">
        <v>37627.1</v>
      </c>
      <c r="J88" s="4">
        <v>6.94</v>
      </c>
      <c r="K88" s="4">
        <v>0.84650000000000003</v>
      </c>
      <c r="L88" s="4">
        <v>6.4048999999999996</v>
      </c>
      <c r="M88" s="4">
        <v>4.4794999999999998</v>
      </c>
      <c r="N88" s="4">
        <v>40.116300000000003</v>
      </c>
      <c r="O88" s="4">
        <v>1.9469000000000001</v>
      </c>
      <c r="P88" s="4">
        <v>42.1</v>
      </c>
      <c r="Q88" s="4">
        <v>30.175699999999999</v>
      </c>
      <c r="R88" s="4">
        <v>1.4644999999999999</v>
      </c>
      <c r="S88" s="4">
        <v>31.6</v>
      </c>
      <c r="T88" s="4">
        <v>37627.070500000002</v>
      </c>
      <c r="W88" s="4">
        <v>0</v>
      </c>
      <c r="X88" s="4">
        <v>5.8726000000000003</v>
      </c>
      <c r="Y88" s="4">
        <v>12.1</v>
      </c>
      <c r="Z88" s="4">
        <v>853</v>
      </c>
      <c r="AA88" s="4">
        <v>880</v>
      </c>
      <c r="AB88" s="4">
        <v>882</v>
      </c>
      <c r="AC88" s="4">
        <v>63</v>
      </c>
      <c r="AD88" s="4">
        <v>4.91</v>
      </c>
      <c r="AE88" s="4">
        <v>0.11</v>
      </c>
      <c r="AF88" s="4">
        <v>979</v>
      </c>
      <c r="AG88" s="4">
        <v>-16</v>
      </c>
      <c r="AH88" s="4">
        <v>6.7325350000000004</v>
      </c>
      <c r="AI88" s="4">
        <v>8</v>
      </c>
      <c r="AJ88" s="4">
        <v>190</v>
      </c>
      <c r="AK88" s="4">
        <v>138</v>
      </c>
      <c r="AL88" s="4">
        <v>3.4</v>
      </c>
      <c r="AM88" s="4">
        <v>195</v>
      </c>
      <c r="AN88" s="4" t="s">
        <v>155</v>
      </c>
      <c r="AO88" s="4">
        <v>2</v>
      </c>
      <c r="AP88" s="5">
        <v>0.85700231481481481</v>
      </c>
      <c r="AQ88" s="4">
        <v>47.164558999999997</v>
      </c>
      <c r="AR88" s="4">
        <v>-88.486712999999995</v>
      </c>
      <c r="AS88" s="4">
        <v>320.8</v>
      </c>
      <c r="AT88" s="4">
        <v>34.1</v>
      </c>
      <c r="AU88" s="4">
        <v>12</v>
      </c>
      <c r="AV88" s="4">
        <v>8</v>
      </c>
      <c r="AW88" s="4" t="s">
        <v>205</v>
      </c>
      <c r="AX88" s="4">
        <v>1.5</v>
      </c>
      <c r="AY88" s="4">
        <v>1.3395999999999999</v>
      </c>
      <c r="AZ88" s="4">
        <v>2.8546999999999998</v>
      </c>
      <c r="BA88" s="4">
        <v>14.023</v>
      </c>
      <c r="BB88" s="4">
        <v>11.56</v>
      </c>
      <c r="BC88" s="4">
        <v>0.82</v>
      </c>
      <c r="BD88" s="4">
        <v>18.134</v>
      </c>
      <c r="BE88" s="4">
        <v>1325.626</v>
      </c>
      <c r="BF88" s="4">
        <v>590.08699999999999</v>
      </c>
      <c r="BG88" s="4">
        <v>0.86899999999999999</v>
      </c>
      <c r="BH88" s="4">
        <v>4.2000000000000003E-2</v>
      </c>
      <c r="BI88" s="4">
        <v>0.91200000000000003</v>
      </c>
      <c r="BJ88" s="4">
        <v>0.65400000000000003</v>
      </c>
      <c r="BK88" s="4">
        <v>3.2000000000000001E-2</v>
      </c>
      <c r="BL88" s="4">
        <v>0.68600000000000005</v>
      </c>
      <c r="BM88" s="4">
        <v>257.5324</v>
      </c>
      <c r="BQ88" s="4">
        <v>883.76599999999996</v>
      </c>
      <c r="BR88" s="4">
        <v>0.30472100000000002</v>
      </c>
      <c r="BS88" s="4">
        <v>-5</v>
      </c>
      <c r="BT88" s="4">
        <v>-7.3266999999999999E-2</v>
      </c>
      <c r="BU88" s="4">
        <v>7.4466089999999996</v>
      </c>
      <c r="BV88" s="4">
        <v>-1.480003</v>
      </c>
      <c r="BW88" s="4">
        <f t="shared" si="14"/>
        <v>1.9673940977999997</v>
      </c>
      <c r="BY88" s="4">
        <f t="shared" si="15"/>
        <v>7275.2354361464568</v>
      </c>
      <c r="BZ88" s="4">
        <f t="shared" si="16"/>
        <v>3238.4864605924708</v>
      </c>
      <c r="CA88" s="4">
        <f t="shared" si="17"/>
        <v>3.5892506447819996</v>
      </c>
      <c r="CB88" s="4">
        <f t="shared" si="18"/>
        <v>1413.3766555844891</v>
      </c>
    </row>
    <row r="89" spans="1:80" x14ac:dyDescent="0.25">
      <c r="A89" s="2">
        <v>42067</v>
      </c>
      <c r="B89" s="3">
        <v>2.2814814814814816E-2</v>
      </c>
      <c r="C89" s="4">
        <v>7.069</v>
      </c>
      <c r="D89" s="4">
        <v>5.3429000000000002</v>
      </c>
      <c r="E89" s="4">
        <v>53429.274189999996</v>
      </c>
      <c r="F89" s="4">
        <v>46.9</v>
      </c>
      <c r="G89" s="4">
        <v>2.1</v>
      </c>
      <c r="H89" s="4">
        <v>38302</v>
      </c>
      <c r="J89" s="4">
        <v>6.18</v>
      </c>
      <c r="K89" s="4">
        <v>0.84919999999999995</v>
      </c>
      <c r="L89" s="4">
        <v>6.0033000000000003</v>
      </c>
      <c r="M89" s="4">
        <v>4.5372000000000003</v>
      </c>
      <c r="N89" s="4">
        <v>39.827599999999997</v>
      </c>
      <c r="O89" s="4">
        <v>1.8213999999999999</v>
      </c>
      <c r="P89" s="4">
        <v>41.6</v>
      </c>
      <c r="Q89" s="4">
        <v>29.958500000000001</v>
      </c>
      <c r="R89" s="4">
        <v>1.3701000000000001</v>
      </c>
      <c r="S89" s="4">
        <v>31.3</v>
      </c>
      <c r="T89" s="4">
        <v>38301.998200000002</v>
      </c>
      <c r="W89" s="4">
        <v>0</v>
      </c>
      <c r="X89" s="4">
        <v>5.2457000000000003</v>
      </c>
      <c r="Y89" s="4">
        <v>12</v>
      </c>
      <c r="Z89" s="4">
        <v>853</v>
      </c>
      <c r="AA89" s="4">
        <v>880</v>
      </c>
      <c r="AB89" s="4">
        <v>882</v>
      </c>
      <c r="AC89" s="4">
        <v>63</v>
      </c>
      <c r="AD89" s="4">
        <v>4.91</v>
      </c>
      <c r="AE89" s="4">
        <v>0.11</v>
      </c>
      <c r="AF89" s="4">
        <v>979</v>
      </c>
      <c r="AG89" s="4">
        <v>-16</v>
      </c>
      <c r="AH89" s="4">
        <v>6</v>
      </c>
      <c r="AI89" s="4">
        <v>8</v>
      </c>
      <c r="AJ89" s="4">
        <v>190</v>
      </c>
      <c r="AK89" s="4">
        <v>138</v>
      </c>
      <c r="AL89" s="4">
        <v>3.3</v>
      </c>
      <c r="AM89" s="4">
        <v>195</v>
      </c>
      <c r="AN89" s="4" t="s">
        <v>155</v>
      </c>
      <c r="AO89" s="4">
        <v>2</v>
      </c>
      <c r="AP89" s="5">
        <v>0.85701388888888896</v>
      </c>
      <c r="AQ89" s="4">
        <v>47.164557000000002</v>
      </c>
      <c r="AR89" s="4">
        <v>-88.486912000000004</v>
      </c>
      <c r="AS89" s="4">
        <v>320.8</v>
      </c>
      <c r="AT89" s="4">
        <v>33.5</v>
      </c>
      <c r="AU89" s="4">
        <v>12</v>
      </c>
      <c r="AV89" s="4">
        <v>8</v>
      </c>
      <c r="AW89" s="4" t="s">
        <v>205</v>
      </c>
      <c r="AX89" s="4">
        <v>1.5</v>
      </c>
      <c r="AY89" s="4">
        <v>1.4</v>
      </c>
      <c r="AZ89" s="4">
        <v>2.9</v>
      </c>
      <c r="BA89" s="4">
        <v>14.023</v>
      </c>
      <c r="BB89" s="4">
        <v>11.78</v>
      </c>
      <c r="BC89" s="4">
        <v>0.84</v>
      </c>
      <c r="BD89" s="4">
        <v>17.757999999999999</v>
      </c>
      <c r="BE89" s="4">
        <v>1266.4649999999999</v>
      </c>
      <c r="BF89" s="4">
        <v>609.21900000000005</v>
      </c>
      <c r="BG89" s="4">
        <v>0.88</v>
      </c>
      <c r="BH89" s="4">
        <v>0.04</v>
      </c>
      <c r="BI89" s="4">
        <v>0.92</v>
      </c>
      <c r="BJ89" s="4">
        <v>0.66200000000000003</v>
      </c>
      <c r="BK89" s="4">
        <v>0.03</v>
      </c>
      <c r="BL89" s="4">
        <v>0.69199999999999995</v>
      </c>
      <c r="BM89" s="4">
        <v>267.20670000000001</v>
      </c>
      <c r="BQ89" s="4">
        <v>804.654</v>
      </c>
      <c r="BR89" s="4">
        <v>0.293798</v>
      </c>
      <c r="BS89" s="4">
        <v>-5</v>
      </c>
      <c r="BT89" s="4">
        <v>-7.3468000000000006E-2</v>
      </c>
      <c r="BU89" s="4">
        <v>7.1796879999999996</v>
      </c>
      <c r="BV89" s="4">
        <v>-1.484054</v>
      </c>
      <c r="BW89" s="4">
        <f t="shared" si="14"/>
        <v>1.8968735695999999</v>
      </c>
      <c r="BY89" s="4">
        <f t="shared" si="15"/>
        <v>6701.410965872039</v>
      </c>
      <c r="BZ89" s="4">
        <f t="shared" si="16"/>
        <v>3223.6397272862641</v>
      </c>
      <c r="CA89" s="4">
        <f t="shared" si="17"/>
        <v>3.5029266970720001</v>
      </c>
      <c r="CB89" s="4">
        <f t="shared" si="18"/>
        <v>1413.9055635445752</v>
      </c>
    </row>
    <row r="90" spans="1:80" x14ac:dyDescent="0.25">
      <c r="A90" s="2">
        <v>42067</v>
      </c>
      <c r="B90" s="3">
        <v>2.2826388888888886E-2</v>
      </c>
      <c r="C90" s="4">
        <v>6.0679999999999996</v>
      </c>
      <c r="D90" s="4">
        <v>5.0734000000000004</v>
      </c>
      <c r="E90" s="4">
        <v>50734.12844</v>
      </c>
      <c r="F90" s="4">
        <v>42</v>
      </c>
      <c r="G90" s="4">
        <v>1.9</v>
      </c>
      <c r="H90" s="4">
        <v>42521</v>
      </c>
      <c r="J90" s="4">
        <v>5.47</v>
      </c>
      <c r="K90" s="4">
        <v>0.85550000000000004</v>
      </c>
      <c r="L90" s="4">
        <v>5.1909000000000001</v>
      </c>
      <c r="M90" s="4">
        <v>4.3403999999999998</v>
      </c>
      <c r="N90" s="4">
        <v>35.9238</v>
      </c>
      <c r="O90" s="4">
        <v>1.6254999999999999</v>
      </c>
      <c r="P90" s="4">
        <v>37.5</v>
      </c>
      <c r="Q90" s="4">
        <v>27.022099999999998</v>
      </c>
      <c r="R90" s="4">
        <v>1.2226999999999999</v>
      </c>
      <c r="S90" s="4">
        <v>28.2</v>
      </c>
      <c r="T90" s="4">
        <v>42521.025199999996</v>
      </c>
      <c r="W90" s="4">
        <v>0</v>
      </c>
      <c r="X90" s="4">
        <v>4.6783999999999999</v>
      </c>
      <c r="Y90" s="4">
        <v>12</v>
      </c>
      <c r="Z90" s="4">
        <v>854</v>
      </c>
      <c r="AA90" s="4">
        <v>881</v>
      </c>
      <c r="AB90" s="4">
        <v>883</v>
      </c>
      <c r="AC90" s="4">
        <v>63</v>
      </c>
      <c r="AD90" s="4">
        <v>4.91</v>
      </c>
      <c r="AE90" s="4">
        <v>0.11</v>
      </c>
      <c r="AF90" s="4">
        <v>979</v>
      </c>
      <c r="AG90" s="4">
        <v>-16</v>
      </c>
      <c r="AH90" s="4">
        <v>6</v>
      </c>
      <c r="AI90" s="4">
        <v>8</v>
      </c>
      <c r="AJ90" s="4">
        <v>190.3</v>
      </c>
      <c r="AK90" s="4">
        <v>138</v>
      </c>
      <c r="AL90" s="4">
        <v>3.1</v>
      </c>
      <c r="AM90" s="4">
        <v>195</v>
      </c>
      <c r="AN90" s="4" t="s">
        <v>155</v>
      </c>
      <c r="AO90" s="4">
        <v>2</v>
      </c>
      <c r="AP90" s="5">
        <v>0.85702546296296289</v>
      </c>
      <c r="AQ90" s="4">
        <v>47.164516999999996</v>
      </c>
      <c r="AR90" s="4">
        <v>-88.487108000000006</v>
      </c>
      <c r="AS90" s="4">
        <v>320.7</v>
      </c>
      <c r="AT90" s="4">
        <v>33.299999999999997</v>
      </c>
      <c r="AU90" s="4">
        <v>12</v>
      </c>
      <c r="AV90" s="4">
        <v>8</v>
      </c>
      <c r="AW90" s="4" t="s">
        <v>205</v>
      </c>
      <c r="AX90" s="4">
        <v>1.7546999999999999</v>
      </c>
      <c r="AY90" s="4">
        <v>1.0604</v>
      </c>
      <c r="AZ90" s="4">
        <v>3.0697999999999999</v>
      </c>
      <c r="BA90" s="4">
        <v>14.023</v>
      </c>
      <c r="BB90" s="4">
        <v>12.33</v>
      </c>
      <c r="BC90" s="4">
        <v>0.88</v>
      </c>
      <c r="BD90" s="4">
        <v>16.888999999999999</v>
      </c>
      <c r="BE90" s="4">
        <v>1141.8889999999999</v>
      </c>
      <c r="BF90" s="4">
        <v>607.69000000000005</v>
      </c>
      <c r="BG90" s="4">
        <v>0.82799999999999996</v>
      </c>
      <c r="BH90" s="4">
        <v>3.6999999999999998E-2</v>
      </c>
      <c r="BI90" s="4">
        <v>0.86499999999999999</v>
      </c>
      <c r="BJ90" s="4">
        <v>0.622</v>
      </c>
      <c r="BK90" s="4">
        <v>2.8000000000000001E-2</v>
      </c>
      <c r="BL90" s="4">
        <v>0.65100000000000002</v>
      </c>
      <c r="BM90" s="4">
        <v>309.31650000000002</v>
      </c>
      <c r="BQ90" s="4">
        <v>748.29600000000005</v>
      </c>
      <c r="BR90" s="4">
        <v>0.28323199999999998</v>
      </c>
      <c r="BS90" s="4">
        <v>-5</v>
      </c>
      <c r="BT90" s="4">
        <v>-7.2265999999999997E-2</v>
      </c>
      <c r="BU90" s="4">
        <v>6.9214820000000001</v>
      </c>
      <c r="BV90" s="4">
        <v>-1.459773</v>
      </c>
      <c r="BW90" s="4">
        <f t="shared" si="14"/>
        <v>1.8286555443999999</v>
      </c>
      <c r="BY90" s="4">
        <f t="shared" si="15"/>
        <v>5824.9267855500257</v>
      </c>
      <c r="BZ90" s="4">
        <f t="shared" si="16"/>
        <v>3099.9070472794601</v>
      </c>
      <c r="CA90" s="4">
        <f t="shared" si="17"/>
        <v>3.172904249548</v>
      </c>
      <c r="CB90" s="4">
        <f t="shared" si="18"/>
        <v>1577.864368658061</v>
      </c>
    </row>
    <row r="91" spans="1:80" x14ac:dyDescent="0.25">
      <c r="A91" s="2">
        <v>42067</v>
      </c>
      <c r="B91" s="3">
        <v>2.2837962962962966E-2</v>
      </c>
      <c r="C91" s="4">
        <v>4.9950000000000001</v>
      </c>
      <c r="D91" s="4">
        <v>4.7900999999999998</v>
      </c>
      <c r="E91" s="4">
        <v>47900.72539</v>
      </c>
      <c r="F91" s="4">
        <v>37</v>
      </c>
      <c r="G91" s="4">
        <v>1.7</v>
      </c>
      <c r="H91" s="4">
        <v>46142</v>
      </c>
      <c r="J91" s="4">
        <v>5.2</v>
      </c>
      <c r="K91" s="4">
        <v>0.86329999999999996</v>
      </c>
      <c r="L91" s="4">
        <v>4.3125999999999998</v>
      </c>
      <c r="M91" s="4">
        <v>4.1355000000000004</v>
      </c>
      <c r="N91" s="4">
        <v>31.942</v>
      </c>
      <c r="O91" s="4">
        <v>1.5067999999999999</v>
      </c>
      <c r="P91" s="4">
        <v>33.4</v>
      </c>
      <c r="Q91" s="4">
        <v>24.026900000000001</v>
      </c>
      <c r="R91" s="4">
        <v>1.1334</v>
      </c>
      <c r="S91" s="4">
        <v>25.2</v>
      </c>
      <c r="T91" s="4">
        <v>46142</v>
      </c>
      <c r="W91" s="4">
        <v>0</v>
      </c>
      <c r="X91" s="4">
        <v>4.4893999999999998</v>
      </c>
      <c r="Y91" s="4">
        <v>12</v>
      </c>
      <c r="Z91" s="4">
        <v>854</v>
      </c>
      <c r="AA91" s="4">
        <v>881</v>
      </c>
      <c r="AB91" s="4">
        <v>884</v>
      </c>
      <c r="AC91" s="4">
        <v>63</v>
      </c>
      <c r="AD91" s="4">
        <v>4.91</v>
      </c>
      <c r="AE91" s="4">
        <v>0.11</v>
      </c>
      <c r="AF91" s="4">
        <v>979</v>
      </c>
      <c r="AG91" s="4">
        <v>-16</v>
      </c>
      <c r="AH91" s="4">
        <v>6</v>
      </c>
      <c r="AI91" s="4">
        <v>8</v>
      </c>
      <c r="AJ91" s="4">
        <v>191</v>
      </c>
      <c r="AK91" s="4">
        <v>138</v>
      </c>
      <c r="AL91" s="4">
        <v>3.1</v>
      </c>
      <c r="AM91" s="4">
        <v>195</v>
      </c>
      <c r="AN91" s="4" t="s">
        <v>155</v>
      </c>
      <c r="AO91" s="4">
        <v>2</v>
      </c>
      <c r="AP91" s="5">
        <v>0.85703703703703704</v>
      </c>
      <c r="AQ91" s="4">
        <v>47.164459000000001</v>
      </c>
      <c r="AR91" s="4">
        <v>-88.487257999999997</v>
      </c>
      <c r="AS91" s="4">
        <v>320.7</v>
      </c>
      <c r="AT91" s="4">
        <v>31.1</v>
      </c>
      <c r="AU91" s="4">
        <v>12</v>
      </c>
      <c r="AV91" s="4">
        <v>8</v>
      </c>
      <c r="AW91" s="4" t="s">
        <v>205</v>
      </c>
      <c r="AX91" s="4">
        <v>1.2906</v>
      </c>
      <c r="AY91" s="4">
        <v>1.1698</v>
      </c>
      <c r="AZ91" s="4">
        <v>3.1</v>
      </c>
      <c r="BA91" s="4">
        <v>14.023</v>
      </c>
      <c r="BB91" s="4">
        <v>13.07</v>
      </c>
      <c r="BC91" s="4">
        <v>0.93</v>
      </c>
      <c r="BD91" s="4">
        <v>15.827999999999999</v>
      </c>
      <c r="BE91" s="4">
        <v>1001.206</v>
      </c>
      <c r="BF91" s="4">
        <v>611.06899999999996</v>
      </c>
      <c r="BG91" s="4">
        <v>0.77700000000000002</v>
      </c>
      <c r="BH91" s="4">
        <v>3.6999999999999998E-2</v>
      </c>
      <c r="BI91" s="4">
        <v>0.81299999999999994</v>
      </c>
      <c r="BJ91" s="4">
        <v>0.58399999999999996</v>
      </c>
      <c r="BK91" s="4">
        <v>2.8000000000000001E-2</v>
      </c>
      <c r="BL91" s="4">
        <v>0.61199999999999999</v>
      </c>
      <c r="BM91" s="4">
        <v>354.24340000000001</v>
      </c>
      <c r="BQ91" s="4">
        <v>757.83199999999999</v>
      </c>
      <c r="BR91" s="4">
        <v>0.248804</v>
      </c>
      <c r="BS91" s="4">
        <v>-5</v>
      </c>
      <c r="BT91" s="4">
        <v>-7.2999999999999995E-2</v>
      </c>
      <c r="BU91" s="4">
        <v>6.080139</v>
      </c>
      <c r="BV91" s="4">
        <v>-1.4745999999999999</v>
      </c>
      <c r="BW91" s="4">
        <f t="shared" si="14"/>
        <v>1.6063727237999998</v>
      </c>
      <c r="BY91" s="4">
        <f t="shared" si="15"/>
        <v>4486.466604306258</v>
      </c>
      <c r="BZ91" s="4">
        <f t="shared" si="16"/>
        <v>2738.2383459815669</v>
      </c>
      <c r="CA91" s="4">
        <f t="shared" si="17"/>
        <v>2.6169404667119998</v>
      </c>
      <c r="CB91" s="4">
        <f t="shared" si="18"/>
        <v>1587.3867954206262</v>
      </c>
    </row>
    <row r="92" spans="1:80" x14ac:dyDescent="0.25">
      <c r="A92" s="2">
        <v>42067</v>
      </c>
      <c r="B92" s="3">
        <v>2.284953703703704E-2</v>
      </c>
      <c r="C92" s="4">
        <v>5.8440000000000003</v>
      </c>
      <c r="D92" s="4">
        <v>4.7008000000000001</v>
      </c>
      <c r="E92" s="4">
        <v>47008.056230000002</v>
      </c>
      <c r="F92" s="4">
        <v>31.7</v>
      </c>
      <c r="G92" s="4">
        <v>1.4</v>
      </c>
      <c r="H92" s="4">
        <v>46143.1</v>
      </c>
      <c r="J92" s="4">
        <v>5.2</v>
      </c>
      <c r="K92" s="4">
        <v>0.85729999999999995</v>
      </c>
      <c r="L92" s="4">
        <v>5.0101000000000004</v>
      </c>
      <c r="M92" s="4">
        <v>4.0297999999999998</v>
      </c>
      <c r="N92" s="4">
        <v>27.136399999999998</v>
      </c>
      <c r="O92" s="4">
        <v>1.2391000000000001</v>
      </c>
      <c r="P92" s="4">
        <v>28.4</v>
      </c>
      <c r="Q92" s="4">
        <v>20.412099999999999</v>
      </c>
      <c r="R92" s="4">
        <v>0.93210000000000004</v>
      </c>
      <c r="S92" s="4">
        <v>21.3</v>
      </c>
      <c r="T92" s="4">
        <v>46143.1</v>
      </c>
      <c r="W92" s="4">
        <v>0</v>
      </c>
      <c r="X92" s="4">
        <v>4.4577999999999998</v>
      </c>
      <c r="Y92" s="4">
        <v>12</v>
      </c>
      <c r="Z92" s="4">
        <v>855</v>
      </c>
      <c r="AA92" s="4">
        <v>881</v>
      </c>
      <c r="AB92" s="4">
        <v>885</v>
      </c>
      <c r="AC92" s="4">
        <v>63</v>
      </c>
      <c r="AD92" s="4">
        <v>4.91</v>
      </c>
      <c r="AE92" s="4">
        <v>0.11</v>
      </c>
      <c r="AF92" s="4">
        <v>979</v>
      </c>
      <c r="AG92" s="4">
        <v>-16</v>
      </c>
      <c r="AH92" s="4">
        <v>6</v>
      </c>
      <c r="AI92" s="4">
        <v>8</v>
      </c>
      <c r="AJ92" s="4">
        <v>191</v>
      </c>
      <c r="AK92" s="4">
        <v>138</v>
      </c>
      <c r="AL92" s="4">
        <v>2.9</v>
      </c>
      <c r="AM92" s="4">
        <v>195</v>
      </c>
      <c r="AN92" s="4" t="s">
        <v>155</v>
      </c>
      <c r="AO92" s="4">
        <v>2</v>
      </c>
      <c r="AP92" s="5">
        <v>0.85704861111111119</v>
      </c>
      <c r="AQ92" s="4">
        <v>47.164416000000003</v>
      </c>
      <c r="AR92" s="4">
        <v>-88.487409999999997</v>
      </c>
      <c r="AS92" s="4">
        <v>320.60000000000002</v>
      </c>
      <c r="AT92" s="4">
        <v>28.8</v>
      </c>
      <c r="AU92" s="4">
        <v>12</v>
      </c>
      <c r="AV92" s="4">
        <v>9</v>
      </c>
      <c r="AW92" s="4" t="s">
        <v>195</v>
      </c>
      <c r="AX92" s="4">
        <v>1.2</v>
      </c>
      <c r="AY92" s="4">
        <v>1.0302</v>
      </c>
      <c r="AZ92" s="4">
        <v>1.9114</v>
      </c>
      <c r="BA92" s="4">
        <v>14.023</v>
      </c>
      <c r="BB92" s="4">
        <v>12.49</v>
      </c>
      <c r="BC92" s="4">
        <v>0.89</v>
      </c>
      <c r="BD92" s="4">
        <v>16.649999999999999</v>
      </c>
      <c r="BE92" s="4">
        <v>1112.576</v>
      </c>
      <c r="BF92" s="4">
        <v>569.56700000000001</v>
      </c>
      <c r="BG92" s="4">
        <v>0.63100000000000001</v>
      </c>
      <c r="BH92" s="4">
        <v>2.9000000000000001E-2</v>
      </c>
      <c r="BI92" s="4">
        <v>0.66</v>
      </c>
      <c r="BJ92" s="4">
        <v>0.47499999999999998</v>
      </c>
      <c r="BK92" s="4">
        <v>2.1999999999999999E-2</v>
      </c>
      <c r="BL92" s="4">
        <v>0.496</v>
      </c>
      <c r="BM92" s="4">
        <v>338.84910000000002</v>
      </c>
      <c r="BQ92" s="4">
        <v>719.77499999999998</v>
      </c>
      <c r="BR92" s="4">
        <v>0.26109100000000002</v>
      </c>
      <c r="BS92" s="4">
        <v>-5</v>
      </c>
      <c r="BT92" s="4">
        <v>-7.2727E-2</v>
      </c>
      <c r="BU92" s="4">
        <v>6.3804090000000002</v>
      </c>
      <c r="BV92" s="4">
        <v>-1.4690909999999999</v>
      </c>
      <c r="BW92" s="4">
        <f t="shared" si="14"/>
        <v>1.6857040578</v>
      </c>
      <c r="BY92" s="4">
        <f t="shared" si="15"/>
        <v>5231.7344736814084</v>
      </c>
      <c r="BZ92" s="4">
        <f t="shared" si="16"/>
        <v>2678.309894309511</v>
      </c>
      <c r="CA92" s="4">
        <f t="shared" si="17"/>
        <v>2.2336216806750002</v>
      </c>
      <c r="CB92" s="4">
        <f t="shared" si="18"/>
        <v>1593.3909394467605</v>
      </c>
    </row>
    <row r="93" spans="1:80" x14ac:dyDescent="0.25">
      <c r="A93" s="2">
        <v>42067</v>
      </c>
      <c r="B93" s="3">
        <v>2.2861111111111113E-2</v>
      </c>
      <c r="C93" s="4">
        <v>7.3890000000000002</v>
      </c>
      <c r="D93" s="4">
        <v>4.5522</v>
      </c>
      <c r="E93" s="4">
        <v>45522.180260000001</v>
      </c>
      <c r="F93" s="4">
        <v>28.9</v>
      </c>
      <c r="G93" s="4">
        <v>1.3</v>
      </c>
      <c r="H93" s="4">
        <v>43895.7</v>
      </c>
      <c r="J93" s="4">
        <v>5.72</v>
      </c>
      <c r="K93" s="4">
        <v>0.84870000000000001</v>
      </c>
      <c r="L93" s="4">
        <v>6.2709000000000001</v>
      </c>
      <c r="M93" s="4">
        <v>3.8635000000000002</v>
      </c>
      <c r="N93" s="4">
        <v>24.529399999999999</v>
      </c>
      <c r="O93" s="4">
        <v>1.1032999999999999</v>
      </c>
      <c r="P93" s="4">
        <v>25.6</v>
      </c>
      <c r="Q93" s="4">
        <v>18.4511</v>
      </c>
      <c r="R93" s="4">
        <v>0.82989999999999997</v>
      </c>
      <c r="S93" s="4">
        <v>19.3</v>
      </c>
      <c r="T93" s="4">
        <v>43895.7</v>
      </c>
      <c r="W93" s="4">
        <v>0</v>
      </c>
      <c r="X93" s="4">
        <v>4.8539000000000003</v>
      </c>
      <c r="Y93" s="4">
        <v>12.1</v>
      </c>
      <c r="Z93" s="4">
        <v>854</v>
      </c>
      <c r="AA93" s="4">
        <v>880</v>
      </c>
      <c r="AB93" s="4">
        <v>884</v>
      </c>
      <c r="AC93" s="4">
        <v>63</v>
      </c>
      <c r="AD93" s="4">
        <v>4.91</v>
      </c>
      <c r="AE93" s="4">
        <v>0.11</v>
      </c>
      <c r="AF93" s="4">
        <v>979</v>
      </c>
      <c r="AG93" s="4">
        <v>-16</v>
      </c>
      <c r="AH93" s="4">
        <v>6</v>
      </c>
      <c r="AI93" s="4">
        <v>8.2720000000000002</v>
      </c>
      <c r="AJ93" s="4">
        <v>191</v>
      </c>
      <c r="AK93" s="4">
        <v>138</v>
      </c>
      <c r="AL93" s="4">
        <v>3.1</v>
      </c>
      <c r="AM93" s="4">
        <v>195</v>
      </c>
      <c r="AN93" s="4" t="s">
        <v>155</v>
      </c>
      <c r="AO93" s="4">
        <v>2</v>
      </c>
      <c r="AP93" s="5">
        <v>0.85706018518518512</v>
      </c>
      <c r="AQ93" s="4">
        <v>47.164383000000001</v>
      </c>
      <c r="AR93" s="4">
        <v>-88.487558000000007</v>
      </c>
      <c r="AS93" s="4">
        <v>320.39999999999998</v>
      </c>
      <c r="AT93" s="4">
        <v>27</v>
      </c>
      <c r="AU93" s="4">
        <v>12</v>
      </c>
      <c r="AV93" s="4">
        <v>9</v>
      </c>
      <c r="AW93" s="4" t="s">
        <v>195</v>
      </c>
      <c r="AX93" s="4">
        <v>1.2848999999999999</v>
      </c>
      <c r="AY93" s="4">
        <v>1</v>
      </c>
      <c r="AZ93" s="4">
        <v>1.7</v>
      </c>
      <c r="BA93" s="4">
        <v>14.023</v>
      </c>
      <c r="BB93" s="4">
        <v>11.75</v>
      </c>
      <c r="BC93" s="4">
        <v>0.84</v>
      </c>
      <c r="BD93" s="4">
        <v>17.827000000000002</v>
      </c>
      <c r="BE93" s="4">
        <v>1308.94</v>
      </c>
      <c r="BF93" s="4">
        <v>513.27</v>
      </c>
      <c r="BG93" s="4">
        <v>0.53600000000000003</v>
      </c>
      <c r="BH93" s="4">
        <v>2.4E-2</v>
      </c>
      <c r="BI93" s="4">
        <v>0.56000000000000005</v>
      </c>
      <c r="BJ93" s="4">
        <v>0.40300000000000002</v>
      </c>
      <c r="BK93" s="4">
        <v>1.7999999999999999E-2</v>
      </c>
      <c r="BL93" s="4">
        <v>0.42099999999999999</v>
      </c>
      <c r="BM93" s="4">
        <v>302.99310000000003</v>
      </c>
      <c r="BQ93" s="4">
        <v>736.68200000000002</v>
      </c>
      <c r="BR93" s="4">
        <v>0.28582400000000002</v>
      </c>
      <c r="BS93" s="4">
        <v>-5</v>
      </c>
      <c r="BT93" s="4">
        <v>-7.2272000000000003E-2</v>
      </c>
      <c r="BU93" s="4">
        <v>6.9848239999999997</v>
      </c>
      <c r="BV93" s="4">
        <v>-1.459894</v>
      </c>
      <c r="BW93" s="4">
        <f t="shared" si="14"/>
        <v>1.8453905007999998</v>
      </c>
      <c r="BY93" s="4">
        <f t="shared" si="15"/>
        <v>6738.1813430747197</v>
      </c>
      <c r="BZ93" s="4">
        <f t="shared" si="16"/>
        <v>2642.2191528717599</v>
      </c>
      <c r="CA93" s="4">
        <f t="shared" si="17"/>
        <v>2.074569561064</v>
      </c>
      <c r="CB93" s="4">
        <f t="shared" si="18"/>
        <v>1559.7525123385128</v>
      </c>
    </row>
    <row r="94" spans="1:80" x14ac:dyDescent="0.25">
      <c r="A94" s="2">
        <v>42067</v>
      </c>
      <c r="B94" s="3">
        <v>2.2872685185185187E-2</v>
      </c>
      <c r="C94" s="4">
        <v>8.1120000000000001</v>
      </c>
      <c r="D94" s="4">
        <v>4.6826999999999996</v>
      </c>
      <c r="E94" s="4">
        <v>46826.901290000002</v>
      </c>
      <c r="F94" s="4">
        <v>27.3</v>
      </c>
      <c r="G94" s="4">
        <v>1.3</v>
      </c>
      <c r="H94" s="4">
        <v>39709.1</v>
      </c>
      <c r="J94" s="4">
        <v>6.92</v>
      </c>
      <c r="K94" s="4">
        <v>0.84599999999999997</v>
      </c>
      <c r="L94" s="4">
        <v>6.8628999999999998</v>
      </c>
      <c r="M94" s="4">
        <v>3.9618000000000002</v>
      </c>
      <c r="N94" s="4">
        <v>23.094799999999999</v>
      </c>
      <c r="O94" s="4">
        <v>1.0999000000000001</v>
      </c>
      <c r="P94" s="4">
        <v>24.2</v>
      </c>
      <c r="Q94" s="4">
        <v>17.372</v>
      </c>
      <c r="R94" s="4">
        <v>0.82730000000000004</v>
      </c>
      <c r="S94" s="4">
        <v>18.2</v>
      </c>
      <c r="T94" s="4">
        <v>39709.133300000001</v>
      </c>
      <c r="W94" s="4">
        <v>0</v>
      </c>
      <c r="X94" s="4">
        <v>5.8560999999999996</v>
      </c>
      <c r="Y94" s="4">
        <v>12</v>
      </c>
      <c r="Z94" s="4">
        <v>853</v>
      </c>
      <c r="AA94" s="4">
        <v>878</v>
      </c>
      <c r="AB94" s="4">
        <v>883</v>
      </c>
      <c r="AC94" s="4">
        <v>63</v>
      </c>
      <c r="AD94" s="4">
        <v>4.91</v>
      </c>
      <c r="AE94" s="4">
        <v>0.11</v>
      </c>
      <c r="AF94" s="4">
        <v>979</v>
      </c>
      <c r="AG94" s="4">
        <v>-16</v>
      </c>
      <c r="AH94" s="4">
        <v>6</v>
      </c>
      <c r="AI94" s="4">
        <v>8.7282720000000005</v>
      </c>
      <c r="AJ94" s="4">
        <v>190.7</v>
      </c>
      <c r="AK94" s="4">
        <v>138.30000000000001</v>
      </c>
      <c r="AL94" s="4">
        <v>3.3</v>
      </c>
      <c r="AM94" s="4">
        <v>195</v>
      </c>
      <c r="AN94" s="4" t="s">
        <v>155</v>
      </c>
      <c r="AO94" s="4">
        <v>2</v>
      </c>
      <c r="AP94" s="5">
        <v>0.85707175925925927</v>
      </c>
      <c r="AQ94" s="4">
        <v>47.164352999999998</v>
      </c>
      <c r="AR94" s="4">
        <v>-88.487708999999995</v>
      </c>
      <c r="AS94" s="4">
        <v>320.39999999999998</v>
      </c>
      <c r="AT94" s="4">
        <v>23</v>
      </c>
      <c r="AU94" s="4">
        <v>12</v>
      </c>
      <c r="AV94" s="4">
        <v>9</v>
      </c>
      <c r="AW94" s="4" t="s">
        <v>195</v>
      </c>
      <c r="AX94" s="4">
        <v>1.3</v>
      </c>
      <c r="AY94" s="4">
        <v>1</v>
      </c>
      <c r="AZ94" s="4">
        <v>1.7</v>
      </c>
      <c r="BA94" s="4">
        <v>14.023</v>
      </c>
      <c r="BB94" s="4">
        <v>11.53</v>
      </c>
      <c r="BC94" s="4">
        <v>0.82</v>
      </c>
      <c r="BD94" s="4">
        <v>18.196999999999999</v>
      </c>
      <c r="BE94" s="4">
        <v>1406.1369999999999</v>
      </c>
      <c r="BF94" s="4">
        <v>516.64</v>
      </c>
      <c r="BG94" s="4">
        <v>0.496</v>
      </c>
      <c r="BH94" s="4">
        <v>2.4E-2</v>
      </c>
      <c r="BI94" s="4">
        <v>0.51900000000000002</v>
      </c>
      <c r="BJ94" s="4">
        <v>0.373</v>
      </c>
      <c r="BK94" s="4">
        <v>1.7999999999999999E-2</v>
      </c>
      <c r="BL94" s="4">
        <v>0.39</v>
      </c>
      <c r="BM94" s="4">
        <v>269.04899999999998</v>
      </c>
      <c r="BQ94" s="4">
        <v>872.42100000000005</v>
      </c>
      <c r="BR94" s="4">
        <v>0.28652100000000003</v>
      </c>
      <c r="BS94" s="4">
        <v>-5</v>
      </c>
      <c r="BT94" s="4">
        <v>-7.2728000000000001E-2</v>
      </c>
      <c r="BU94" s="4">
        <v>7.0018690000000001</v>
      </c>
      <c r="BV94" s="4">
        <v>-1.4691110000000001</v>
      </c>
      <c r="BW94" s="4">
        <f t="shared" si="14"/>
        <v>1.8498937897999999</v>
      </c>
      <c r="BY94" s="4">
        <f t="shared" si="15"/>
        <v>7256.1976706290607</v>
      </c>
      <c r="BZ94" s="4">
        <f t="shared" si="16"/>
        <v>2666.05740731792</v>
      </c>
      <c r="CA94" s="4">
        <f t="shared" si="17"/>
        <v>1.9248207899690002</v>
      </c>
      <c r="CB94" s="4">
        <f t="shared" si="18"/>
        <v>1388.3943933521969</v>
      </c>
    </row>
    <row r="95" spans="1:80" x14ac:dyDescent="0.25">
      <c r="A95" s="2">
        <v>42067</v>
      </c>
      <c r="B95" s="3">
        <v>2.2884259259259257E-2</v>
      </c>
      <c r="C95" s="4">
        <v>8.5389999999999997</v>
      </c>
      <c r="D95" s="4">
        <v>4.5448000000000004</v>
      </c>
      <c r="E95" s="4">
        <v>45448.349520000003</v>
      </c>
      <c r="F95" s="4">
        <v>24.1</v>
      </c>
      <c r="G95" s="4">
        <v>1.3</v>
      </c>
      <c r="H95" s="4">
        <v>38206.400000000001</v>
      </c>
      <c r="J95" s="4">
        <v>8.01</v>
      </c>
      <c r="K95" s="4">
        <v>0.84550000000000003</v>
      </c>
      <c r="L95" s="4">
        <v>7.2194000000000003</v>
      </c>
      <c r="M95" s="4">
        <v>3.8426</v>
      </c>
      <c r="N95" s="4">
        <v>20.4146</v>
      </c>
      <c r="O95" s="4">
        <v>1.0991</v>
      </c>
      <c r="P95" s="4">
        <v>21.5</v>
      </c>
      <c r="Q95" s="4">
        <v>15.3559</v>
      </c>
      <c r="R95" s="4">
        <v>0.82679999999999998</v>
      </c>
      <c r="S95" s="4">
        <v>16.2</v>
      </c>
      <c r="T95" s="4">
        <v>38206.400900000001</v>
      </c>
      <c r="W95" s="4">
        <v>0</v>
      </c>
      <c r="X95" s="4">
        <v>6.7686000000000002</v>
      </c>
      <c r="Y95" s="4">
        <v>12</v>
      </c>
      <c r="Z95" s="4">
        <v>852</v>
      </c>
      <c r="AA95" s="4">
        <v>877</v>
      </c>
      <c r="AB95" s="4">
        <v>882</v>
      </c>
      <c r="AC95" s="4">
        <v>63</v>
      </c>
      <c r="AD95" s="4">
        <v>4.91</v>
      </c>
      <c r="AE95" s="4">
        <v>0.11</v>
      </c>
      <c r="AF95" s="4">
        <v>979</v>
      </c>
      <c r="AG95" s="4">
        <v>-16</v>
      </c>
      <c r="AH95" s="4">
        <v>5.7292709999999998</v>
      </c>
      <c r="AI95" s="4">
        <v>8</v>
      </c>
      <c r="AJ95" s="4">
        <v>190</v>
      </c>
      <c r="AK95" s="4">
        <v>139</v>
      </c>
      <c r="AL95" s="4">
        <v>3</v>
      </c>
      <c r="AM95" s="4">
        <v>195</v>
      </c>
      <c r="AN95" s="4" t="s">
        <v>155</v>
      </c>
      <c r="AO95" s="4">
        <v>2</v>
      </c>
      <c r="AP95" s="5">
        <v>0.85708333333333331</v>
      </c>
      <c r="AQ95" s="4">
        <v>47.164327</v>
      </c>
      <c r="AR95" s="4">
        <v>-88.487842999999998</v>
      </c>
      <c r="AS95" s="4">
        <v>320.5</v>
      </c>
      <c r="AT95" s="4">
        <v>22.4</v>
      </c>
      <c r="AU95" s="4">
        <v>12</v>
      </c>
      <c r="AV95" s="4">
        <v>9</v>
      </c>
      <c r="AW95" s="4" t="s">
        <v>195</v>
      </c>
      <c r="AX95" s="4">
        <v>1.2151000000000001</v>
      </c>
      <c r="AY95" s="4">
        <v>1.1698</v>
      </c>
      <c r="AZ95" s="4">
        <v>1.7848999999999999</v>
      </c>
      <c r="BA95" s="4">
        <v>14.023</v>
      </c>
      <c r="BB95" s="4">
        <v>11.49</v>
      </c>
      <c r="BC95" s="4">
        <v>0.82</v>
      </c>
      <c r="BD95" s="4">
        <v>18.273</v>
      </c>
      <c r="BE95" s="4">
        <v>1470.5070000000001</v>
      </c>
      <c r="BF95" s="4">
        <v>498.16399999999999</v>
      </c>
      <c r="BG95" s="4">
        <v>0.435</v>
      </c>
      <c r="BH95" s="4">
        <v>2.3E-2</v>
      </c>
      <c r="BI95" s="4">
        <v>0.45900000000000002</v>
      </c>
      <c r="BJ95" s="4">
        <v>0.32800000000000001</v>
      </c>
      <c r="BK95" s="4">
        <v>1.7999999999999999E-2</v>
      </c>
      <c r="BL95" s="4">
        <v>0.34499999999999997</v>
      </c>
      <c r="BM95" s="4">
        <v>257.34800000000001</v>
      </c>
      <c r="BQ95" s="4">
        <v>1002.443</v>
      </c>
      <c r="BR95" s="4">
        <v>0.30806099999999997</v>
      </c>
      <c r="BS95" s="4">
        <v>-5</v>
      </c>
      <c r="BT95" s="4">
        <v>-7.1729000000000001E-2</v>
      </c>
      <c r="BU95" s="4">
        <v>7.5282390000000001</v>
      </c>
      <c r="BV95" s="4">
        <v>-1.448931</v>
      </c>
      <c r="BW95" s="4">
        <f t="shared" si="14"/>
        <v>1.9889607437999999</v>
      </c>
      <c r="BY95" s="4">
        <f t="shared" si="15"/>
        <v>8158.831844466501</v>
      </c>
      <c r="BZ95" s="4">
        <f t="shared" si="16"/>
        <v>2763.9693704054516</v>
      </c>
      <c r="CA95" s="4">
        <f t="shared" si="17"/>
        <v>1.8198463829040001</v>
      </c>
      <c r="CB95" s="4">
        <f t="shared" si="18"/>
        <v>1427.8470333767641</v>
      </c>
    </row>
    <row r="96" spans="1:80" x14ac:dyDescent="0.25">
      <c r="A96" s="2">
        <v>42067</v>
      </c>
      <c r="B96" s="3">
        <v>2.2895833333333334E-2</v>
      </c>
      <c r="C96" s="4">
        <v>9.1069999999999993</v>
      </c>
      <c r="D96" s="4">
        <v>4.0669000000000004</v>
      </c>
      <c r="E96" s="4">
        <v>40668.583689999999</v>
      </c>
      <c r="F96" s="4">
        <v>24.2</v>
      </c>
      <c r="G96" s="4">
        <v>1.2</v>
      </c>
      <c r="H96" s="4">
        <v>35987.699999999997</v>
      </c>
      <c r="J96" s="4">
        <v>7.97</v>
      </c>
      <c r="K96" s="4">
        <v>0.84809999999999997</v>
      </c>
      <c r="L96" s="4">
        <v>7.7228000000000003</v>
      </c>
      <c r="M96" s="4">
        <v>3.4489000000000001</v>
      </c>
      <c r="N96" s="4">
        <v>20.530899999999999</v>
      </c>
      <c r="O96" s="4">
        <v>1.0177</v>
      </c>
      <c r="P96" s="4">
        <v>21.5</v>
      </c>
      <c r="Q96" s="4">
        <v>15.4434</v>
      </c>
      <c r="R96" s="4">
        <v>0.76549999999999996</v>
      </c>
      <c r="S96" s="4">
        <v>16.2</v>
      </c>
      <c r="T96" s="4">
        <v>35987.735699999997</v>
      </c>
      <c r="W96" s="4">
        <v>0</v>
      </c>
      <c r="X96" s="4">
        <v>6.7609000000000004</v>
      </c>
      <c r="Y96" s="4">
        <v>12.1</v>
      </c>
      <c r="Z96" s="4">
        <v>851</v>
      </c>
      <c r="AA96" s="4">
        <v>878</v>
      </c>
      <c r="AB96" s="4">
        <v>881</v>
      </c>
      <c r="AC96" s="4">
        <v>63</v>
      </c>
      <c r="AD96" s="4">
        <v>4.91</v>
      </c>
      <c r="AE96" s="4">
        <v>0.11</v>
      </c>
      <c r="AF96" s="4">
        <v>979</v>
      </c>
      <c r="AG96" s="4">
        <v>-16</v>
      </c>
      <c r="AH96" s="4">
        <v>5.26973</v>
      </c>
      <c r="AI96" s="4">
        <v>8</v>
      </c>
      <c r="AJ96" s="4">
        <v>190</v>
      </c>
      <c r="AK96" s="4">
        <v>138.69999999999999</v>
      </c>
      <c r="AL96" s="4">
        <v>3.6</v>
      </c>
      <c r="AM96" s="4">
        <v>195</v>
      </c>
      <c r="AN96" s="4" t="s">
        <v>155</v>
      </c>
      <c r="AO96" s="4">
        <v>2</v>
      </c>
      <c r="AP96" s="5">
        <v>0.85709490740740746</v>
      </c>
      <c r="AQ96" s="4">
        <v>47.164307999999998</v>
      </c>
      <c r="AR96" s="4">
        <v>-88.487977999999998</v>
      </c>
      <c r="AS96" s="4">
        <v>320.39999999999998</v>
      </c>
      <c r="AT96" s="4">
        <v>22.4</v>
      </c>
      <c r="AU96" s="4">
        <v>12</v>
      </c>
      <c r="AV96" s="4">
        <v>9</v>
      </c>
      <c r="AW96" s="4" t="s">
        <v>195</v>
      </c>
      <c r="AX96" s="4">
        <v>1.0302</v>
      </c>
      <c r="AY96" s="4">
        <v>1.2848999999999999</v>
      </c>
      <c r="AZ96" s="4">
        <v>1.8849</v>
      </c>
      <c r="BA96" s="4">
        <v>14.023</v>
      </c>
      <c r="BB96" s="4">
        <v>11.68</v>
      </c>
      <c r="BC96" s="4">
        <v>0.83</v>
      </c>
      <c r="BD96" s="4">
        <v>17.917000000000002</v>
      </c>
      <c r="BE96" s="4">
        <v>1585.0309999999999</v>
      </c>
      <c r="BF96" s="4">
        <v>450.52800000000002</v>
      </c>
      <c r="BG96" s="4">
        <v>0.441</v>
      </c>
      <c r="BH96" s="4">
        <v>2.1999999999999999E-2</v>
      </c>
      <c r="BI96" s="4">
        <v>0.46300000000000002</v>
      </c>
      <c r="BJ96" s="4">
        <v>0.33200000000000002</v>
      </c>
      <c r="BK96" s="4">
        <v>1.6E-2</v>
      </c>
      <c r="BL96" s="4">
        <v>0.34799999999999998</v>
      </c>
      <c r="BM96" s="4">
        <v>244.25200000000001</v>
      </c>
      <c r="BQ96" s="4">
        <v>1008.949</v>
      </c>
      <c r="BR96" s="4">
        <v>0.31063800000000003</v>
      </c>
      <c r="BS96" s="4">
        <v>-5</v>
      </c>
      <c r="BT96" s="4">
        <v>-7.1539000000000005E-2</v>
      </c>
      <c r="BU96" s="4">
        <v>7.5912249999999997</v>
      </c>
      <c r="BV96" s="4">
        <v>-1.4450970000000001</v>
      </c>
      <c r="BW96" s="4">
        <f t="shared" si="14"/>
        <v>2.005601645</v>
      </c>
      <c r="BY96" s="4">
        <f t="shared" si="15"/>
        <v>8867.8249643425752</v>
      </c>
      <c r="BZ96" s="4">
        <f t="shared" si="16"/>
        <v>2520.5837901815999</v>
      </c>
      <c r="CA96" s="4">
        <f t="shared" si="17"/>
        <v>1.8574512979000002</v>
      </c>
      <c r="CB96" s="4">
        <f t="shared" si="18"/>
        <v>1366.5246819719</v>
      </c>
    </row>
    <row r="97" spans="1:80" x14ac:dyDescent="0.25">
      <c r="A97" s="2">
        <v>42067</v>
      </c>
      <c r="B97" s="3">
        <v>2.2907407407407404E-2</v>
      </c>
      <c r="C97" s="4">
        <v>9.3810000000000002</v>
      </c>
      <c r="D97" s="4">
        <v>3.6503000000000001</v>
      </c>
      <c r="E97" s="4">
        <v>36503.185250000002</v>
      </c>
      <c r="F97" s="4">
        <v>26.9</v>
      </c>
      <c r="G97" s="4">
        <v>1.3</v>
      </c>
      <c r="H97" s="4">
        <v>34403.199999999997</v>
      </c>
      <c r="J97" s="4">
        <v>6.92</v>
      </c>
      <c r="K97" s="4">
        <v>0.85140000000000005</v>
      </c>
      <c r="L97" s="4">
        <v>7.9870000000000001</v>
      </c>
      <c r="M97" s="4">
        <v>3.1076999999999999</v>
      </c>
      <c r="N97" s="4">
        <v>22.878399999999999</v>
      </c>
      <c r="O97" s="4">
        <v>1.0681</v>
      </c>
      <c r="P97" s="4">
        <v>23.9</v>
      </c>
      <c r="Q97" s="4">
        <v>17.209199999999999</v>
      </c>
      <c r="R97" s="4">
        <v>0.8034</v>
      </c>
      <c r="S97" s="4">
        <v>18</v>
      </c>
      <c r="T97" s="4">
        <v>34403.245199999998</v>
      </c>
      <c r="W97" s="4">
        <v>0</v>
      </c>
      <c r="X97" s="4">
        <v>5.8956999999999997</v>
      </c>
      <c r="Y97" s="4">
        <v>12</v>
      </c>
      <c r="Z97" s="4">
        <v>852</v>
      </c>
      <c r="AA97" s="4">
        <v>879</v>
      </c>
      <c r="AB97" s="4">
        <v>882</v>
      </c>
      <c r="AC97" s="4">
        <v>63</v>
      </c>
      <c r="AD97" s="4">
        <v>4.91</v>
      </c>
      <c r="AE97" s="4">
        <v>0.11</v>
      </c>
      <c r="AF97" s="4">
        <v>979</v>
      </c>
      <c r="AG97" s="4">
        <v>-16</v>
      </c>
      <c r="AH97" s="4">
        <v>6</v>
      </c>
      <c r="AI97" s="4">
        <v>8.2687310000000007</v>
      </c>
      <c r="AJ97" s="4">
        <v>190.3</v>
      </c>
      <c r="AK97" s="4">
        <v>138</v>
      </c>
      <c r="AL97" s="4">
        <v>3.2</v>
      </c>
      <c r="AM97" s="4">
        <v>195</v>
      </c>
      <c r="AN97" s="4" t="s">
        <v>155</v>
      </c>
      <c r="AO97" s="4">
        <v>2</v>
      </c>
      <c r="AP97" s="5">
        <v>0.85710648148148139</v>
      </c>
      <c r="AQ97" s="4">
        <v>47.164298000000002</v>
      </c>
      <c r="AR97" s="4">
        <v>-88.488110000000006</v>
      </c>
      <c r="AS97" s="4">
        <v>320.2</v>
      </c>
      <c r="AT97" s="4">
        <v>22</v>
      </c>
      <c r="AU97" s="4">
        <v>12</v>
      </c>
      <c r="AV97" s="4">
        <v>9</v>
      </c>
      <c r="AW97" s="4" t="s">
        <v>195</v>
      </c>
      <c r="AX97" s="4">
        <v>1</v>
      </c>
      <c r="AY97" s="4">
        <v>1.3849</v>
      </c>
      <c r="AZ97" s="4">
        <v>1.9849000000000001</v>
      </c>
      <c r="BA97" s="4">
        <v>14.023</v>
      </c>
      <c r="BB97" s="4">
        <v>11.97</v>
      </c>
      <c r="BC97" s="4">
        <v>0.85</v>
      </c>
      <c r="BD97" s="4">
        <v>17.459</v>
      </c>
      <c r="BE97" s="4">
        <v>1665.8889999999999</v>
      </c>
      <c r="BF97" s="4">
        <v>412.55500000000001</v>
      </c>
      <c r="BG97" s="4">
        <v>0.5</v>
      </c>
      <c r="BH97" s="4">
        <v>2.3E-2</v>
      </c>
      <c r="BI97" s="4">
        <v>0.52300000000000002</v>
      </c>
      <c r="BJ97" s="4">
        <v>0.376</v>
      </c>
      <c r="BK97" s="4">
        <v>1.7999999999999999E-2</v>
      </c>
      <c r="BL97" s="4">
        <v>0.39300000000000002</v>
      </c>
      <c r="BM97" s="4">
        <v>237.29040000000001</v>
      </c>
      <c r="BQ97" s="4">
        <v>894.11400000000003</v>
      </c>
      <c r="BR97" s="4">
        <v>0.289881</v>
      </c>
      <c r="BS97" s="4">
        <v>-5</v>
      </c>
      <c r="BT97" s="4">
        <v>-7.2193999999999994E-2</v>
      </c>
      <c r="BU97" s="4">
        <v>7.0839699999999999</v>
      </c>
      <c r="BV97" s="4">
        <v>-1.458315</v>
      </c>
      <c r="BW97" s="4">
        <f t="shared" si="14"/>
        <v>1.8715848739999998</v>
      </c>
      <c r="BY97" s="4">
        <f t="shared" si="15"/>
        <v>8697.4163744062098</v>
      </c>
      <c r="BZ97" s="4">
        <f t="shared" si="16"/>
        <v>2153.9025783489501</v>
      </c>
      <c r="CA97" s="4">
        <f t="shared" si="17"/>
        <v>1.96305309464</v>
      </c>
      <c r="CB97" s="4">
        <f t="shared" si="18"/>
        <v>1238.866101192456</v>
      </c>
    </row>
    <row r="98" spans="1:80" x14ac:dyDescent="0.25">
      <c r="A98" s="2">
        <v>42067</v>
      </c>
      <c r="B98" s="3">
        <v>2.2918981481481481E-2</v>
      </c>
      <c r="C98" s="4">
        <v>9.4060000000000006</v>
      </c>
      <c r="D98" s="4">
        <v>3.5451999999999999</v>
      </c>
      <c r="E98" s="4">
        <v>35452.058579999997</v>
      </c>
      <c r="F98" s="4">
        <v>32.799999999999997</v>
      </c>
      <c r="G98" s="4">
        <v>1.3</v>
      </c>
      <c r="H98" s="4">
        <v>33521.4</v>
      </c>
      <c r="J98" s="4">
        <v>5.85</v>
      </c>
      <c r="K98" s="4">
        <v>0.85299999999999998</v>
      </c>
      <c r="L98" s="4">
        <v>8.0234000000000005</v>
      </c>
      <c r="M98" s="4">
        <v>3.024</v>
      </c>
      <c r="N98" s="4">
        <v>27.972100000000001</v>
      </c>
      <c r="O98" s="4">
        <v>1.1089</v>
      </c>
      <c r="P98" s="4">
        <v>29.1</v>
      </c>
      <c r="Q98" s="4">
        <v>21.040800000000001</v>
      </c>
      <c r="R98" s="4">
        <v>0.83409999999999995</v>
      </c>
      <c r="S98" s="4">
        <v>21.9</v>
      </c>
      <c r="T98" s="4">
        <v>33521.426800000001</v>
      </c>
      <c r="W98" s="4">
        <v>0</v>
      </c>
      <c r="X98" s="4">
        <v>4.9863999999999997</v>
      </c>
      <c r="Y98" s="4">
        <v>12</v>
      </c>
      <c r="Z98" s="4">
        <v>851</v>
      </c>
      <c r="AA98" s="4">
        <v>878</v>
      </c>
      <c r="AB98" s="4">
        <v>881</v>
      </c>
      <c r="AC98" s="4">
        <v>63</v>
      </c>
      <c r="AD98" s="4">
        <v>4.91</v>
      </c>
      <c r="AE98" s="4">
        <v>0.11</v>
      </c>
      <c r="AF98" s="4">
        <v>979</v>
      </c>
      <c r="AG98" s="4">
        <v>-16</v>
      </c>
      <c r="AH98" s="4">
        <v>6</v>
      </c>
      <c r="AI98" s="4">
        <v>9</v>
      </c>
      <c r="AJ98" s="4">
        <v>191</v>
      </c>
      <c r="AK98" s="4">
        <v>138</v>
      </c>
      <c r="AL98" s="4">
        <v>2.9</v>
      </c>
      <c r="AM98" s="4">
        <v>195</v>
      </c>
      <c r="AN98" s="4" t="s">
        <v>155</v>
      </c>
      <c r="AO98" s="4">
        <v>2</v>
      </c>
      <c r="AP98" s="5">
        <v>0.85711805555555554</v>
      </c>
      <c r="AQ98" s="4">
        <v>47.164301999999999</v>
      </c>
      <c r="AR98" s="4">
        <v>-88.488240000000005</v>
      </c>
      <c r="AS98" s="4">
        <v>320.3</v>
      </c>
      <c r="AT98" s="4">
        <v>21.6</v>
      </c>
      <c r="AU98" s="4">
        <v>12</v>
      </c>
      <c r="AV98" s="4">
        <v>9</v>
      </c>
      <c r="AW98" s="4" t="s">
        <v>195</v>
      </c>
      <c r="AX98" s="4">
        <v>1</v>
      </c>
      <c r="AY98" s="4">
        <v>1.4849000000000001</v>
      </c>
      <c r="AZ98" s="4">
        <v>2.0849000000000002</v>
      </c>
      <c r="BA98" s="4">
        <v>14.023</v>
      </c>
      <c r="BB98" s="4">
        <v>12.11</v>
      </c>
      <c r="BC98" s="4">
        <v>0.86</v>
      </c>
      <c r="BD98" s="4">
        <v>17.236000000000001</v>
      </c>
      <c r="BE98" s="4">
        <v>1689.2739999999999</v>
      </c>
      <c r="BF98" s="4">
        <v>405.22699999999998</v>
      </c>
      <c r="BG98" s="4">
        <v>0.61699999999999999</v>
      </c>
      <c r="BH98" s="4">
        <v>2.4E-2</v>
      </c>
      <c r="BI98" s="4">
        <v>0.64100000000000001</v>
      </c>
      <c r="BJ98" s="4">
        <v>0.46400000000000002</v>
      </c>
      <c r="BK98" s="4">
        <v>1.7999999999999999E-2</v>
      </c>
      <c r="BL98" s="4">
        <v>0.48199999999999998</v>
      </c>
      <c r="BM98" s="4">
        <v>233.3914</v>
      </c>
      <c r="BQ98" s="4">
        <v>763.35</v>
      </c>
      <c r="BR98" s="4">
        <v>0.29607099999999997</v>
      </c>
      <c r="BS98" s="4">
        <v>-5</v>
      </c>
      <c r="BT98" s="4">
        <v>-7.0535E-2</v>
      </c>
      <c r="BU98" s="4">
        <v>7.235233</v>
      </c>
      <c r="BV98" s="4">
        <v>-1.4248160000000001</v>
      </c>
      <c r="BW98" s="4">
        <f t="shared" si="14"/>
        <v>1.9115485585999998</v>
      </c>
      <c r="BY98" s="4">
        <f t="shared" si="15"/>
        <v>9007.8284602505537</v>
      </c>
      <c r="BZ98" s="4">
        <f t="shared" si="16"/>
        <v>2160.8189692506667</v>
      </c>
      <c r="CA98" s="4">
        <f t="shared" si="17"/>
        <v>2.4742181585439997</v>
      </c>
      <c r="CB98" s="4">
        <f t="shared" si="18"/>
        <v>1244.5285343275993</v>
      </c>
    </row>
    <row r="99" spans="1:80" x14ac:dyDescent="0.25">
      <c r="A99" s="2">
        <v>42067</v>
      </c>
      <c r="B99" s="3">
        <v>2.2930555555555555E-2</v>
      </c>
      <c r="C99" s="4">
        <v>9.6170000000000009</v>
      </c>
      <c r="D99" s="4">
        <v>3.4817999999999998</v>
      </c>
      <c r="E99" s="4">
        <v>34818.028890000001</v>
      </c>
      <c r="F99" s="4">
        <v>35.299999999999997</v>
      </c>
      <c r="G99" s="4">
        <v>1.3</v>
      </c>
      <c r="H99" s="4">
        <v>32326.3</v>
      </c>
      <c r="J99" s="4">
        <v>5.19</v>
      </c>
      <c r="K99" s="4">
        <v>0.85309999999999997</v>
      </c>
      <c r="L99" s="4">
        <v>8.2042999999999999</v>
      </c>
      <c r="M99" s="4">
        <v>2.9704000000000002</v>
      </c>
      <c r="N99" s="4">
        <v>30.142199999999999</v>
      </c>
      <c r="O99" s="4">
        <v>1.109</v>
      </c>
      <c r="P99" s="4">
        <v>31.3</v>
      </c>
      <c r="Q99" s="4">
        <v>22.673100000000002</v>
      </c>
      <c r="R99" s="4">
        <v>0.83420000000000005</v>
      </c>
      <c r="S99" s="4">
        <v>23.5</v>
      </c>
      <c r="T99" s="4">
        <v>32326.286</v>
      </c>
      <c r="W99" s="4">
        <v>0</v>
      </c>
      <c r="X99" s="4">
        <v>4.4241999999999999</v>
      </c>
      <c r="Y99" s="4">
        <v>12</v>
      </c>
      <c r="Z99" s="4">
        <v>851</v>
      </c>
      <c r="AA99" s="4">
        <v>878</v>
      </c>
      <c r="AB99" s="4">
        <v>881</v>
      </c>
      <c r="AC99" s="4">
        <v>63</v>
      </c>
      <c r="AD99" s="4">
        <v>4.91</v>
      </c>
      <c r="AE99" s="4">
        <v>0.11</v>
      </c>
      <c r="AF99" s="4">
        <v>979</v>
      </c>
      <c r="AG99" s="4">
        <v>-16</v>
      </c>
      <c r="AH99" s="4">
        <v>5.7332669999999997</v>
      </c>
      <c r="AI99" s="4">
        <v>9</v>
      </c>
      <c r="AJ99" s="4">
        <v>191</v>
      </c>
      <c r="AK99" s="4">
        <v>138</v>
      </c>
      <c r="AL99" s="4">
        <v>2.9</v>
      </c>
      <c r="AM99" s="4">
        <v>195</v>
      </c>
      <c r="AN99" s="4" t="s">
        <v>155</v>
      </c>
      <c r="AO99" s="4">
        <v>2</v>
      </c>
      <c r="AP99" s="5">
        <v>0.85712962962962969</v>
      </c>
      <c r="AQ99" s="4">
        <v>47.164327999999998</v>
      </c>
      <c r="AR99" s="4">
        <v>-88.488375000000005</v>
      </c>
      <c r="AS99" s="4">
        <v>320.60000000000002</v>
      </c>
      <c r="AT99" s="4">
        <v>22.3</v>
      </c>
      <c r="AU99" s="4">
        <v>12</v>
      </c>
      <c r="AV99" s="4">
        <v>9</v>
      </c>
      <c r="AW99" s="4" t="s">
        <v>195</v>
      </c>
      <c r="AX99" s="4">
        <v>1</v>
      </c>
      <c r="AY99" s="4">
        <v>1.0754999999999999</v>
      </c>
      <c r="AZ99" s="4">
        <v>1.9301999999999999</v>
      </c>
      <c r="BA99" s="4">
        <v>14.023</v>
      </c>
      <c r="BB99" s="4">
        <v>12.12</v>
      </c>
      <c r="BC99" s="4">
        <v>0.86</v>
      </c>
      <c r="BD99" s="4">
        <v>17.218</v>
      </c>
      <c r="BE99" s="4">
        <v>1726.433</v>
      </c>
      <c r="BF99" s="4">
        <v>397.82600000000002</v>
      </c>
      <c r="BG99" s="4">
        <v>0.66400000000000003</v>
      </c>
      <c r="BH99" s="4">
        <v>2.4E-2</v>
      </c>
      <c r="BI99" s="4">
        <v>0.68899999999999995</v>
      </c>
      <c r="BJ99" s="4">
        <v>0.5</v>
      </c>
      <c r="BK99" s="4">
        <v>1.7999999999999999E-2</v>
      </c>
      <c r="BL99" s="4">
        <v>0.51800000000000002</v>
      </c>
      <c r="BM99" s="4">
        <v>224.94839999999999</v>
      </c>
      <c r="BQ99" s="4">
        <v>676.91800000000001</v>
      </c>
      <c r="BR99" s="4">
        <v>0.30993599999999999</v>
      </c>
      <c r="BS99" s="4">
        <v>-5</v>
      </c>
      <c r="BT99" s="4">
        <v>-7.1999999999999995E-2</v>
      </c>
      <c r="BU99" s="4">
        <v>7.5740619999999996</v>
      </c>
      <c r="BV99" s="4">
        <v>-1.4543999999999999</v>
      </c>
      <c r="BW99" s="4">
        <f t="shared" si="14"/>
        <v>2.0010671803999998</v>
      </c>
      <c r="BY99" s="4">
        <f t="shared" si="15"/>
        <v>9637.0934980835009</v>
      </c>
      <c r="BZ99" s="4">
        <f t="shared" si="16"/>
        <v>2220.6980276492441</v>
      </c>
      <c r="CA99" s="4">
        <f t="shared" si="17"/>
        <v>2.7910418469999998</v>
      </c>
      <c r="CB99" s="4">
        <f t="shared" si="18"/>
        <v>1255.6807956313894</v>
      </c>
    </row>
    <row r="100" spans="1:80" x14ac:dyDescent="0.25">
      <c r="A100" s="2">
        <v>42067</v>
      </c>
      <c r="B100" s="3">
        <v>2.2942129629629632E-2</v>
      </c>
      <c r="C100" s="4">
        <v>9.7050000000000001</v>
      </c>
      <c r="D100" s="4">
        <v>3.4750000000000001</v>
      </c>
      <c r="E100" s="4">
        <v>34750.05947</v>
      </c>
      <c r="F100" s="4">
        <v>36.799999999999997</v>
      </c>
      <c r="G100" s="4">
        <v>1.3</v>
      </c>
      <c r="H100" s="4">
        <v>31182.799999999999</v>
      </c>
      <c r="J100" s="4">
        <v>4.74</v>
      </c>
      <c r="K100" s="4">
        <v>0.85350000000000004</v>
      </c>
      <c r="L100" s="4">
        <v>8.2835000000000001</v>
      </c>
      <c r="M100" s="4">
        <v>2.9661</v>
      </c>
      <c r="N100" s="4">
        <v>31.369199999999999</v>
      </c>
      <c r="O100" s="4">
        <v>1.1095999999999999</v>
      </c>
      <c r="P100" s="4">
        <v>32.5</v>
      </c>
      <c r="Q100" s="4">
        <v>23.596</v>
      </c>
      <c r="R100" s="4">
        <v>0.8347</v>
      </c>
      <c r="S100" s="4">
        <v>24.4</v>
      </c>
      <c r="T100" s="4">
        <v>31182.8393</v>
      </c>
      <c r="W100" s="4">
        <v>0</v>
      </c>
      <c r="X100" s="4">
        <v>4.0454999999999997</v>
      </c>
      <c r="Y100" s="4">
        <v>12</v>
      </c>
      <c r="Z100" s="4">
        <v>851</v>
      </c>
      <c r="AA100" s="4">
        <v>878</v>
      </c>
      <c r="AB100" s="4">
        <v>880</v>
      </c>
      <c r="AC100" s="4">
        <v>63</v>
      </c>
      <c r="AD100" s="4">
        <v>4.91</v>
      </c>
      <c r="AE100" s="4">
        <v>0.11</v>
      </c>
      <c r="AF100" s="4">
        <v>979</v>
      </c>
      <c r="AG100" s="4">
        <v>-16</v>
      </c>
      <c r="AH100" s="4">
        <v>5.266</v>
      </c>
      <c r="AI100" s="4">
        <v>9</v>
      </c>
      <c r="AJ100" s="4">
        <v>191</v>
      </c>
      <c r="AK100" s="4">
        <v>138.30000000000001</v>
      </c>
      <c r="AL100" s="4">
        <v>2.6</v>
      </c>
      <c r="AM100" s="4">
        <v>195</v>
      </c>
      <c r="AN100" s="4" t="s">
        <v>155</v>
      </c>
      <c r="AO100" s="4">
        <v>2</v>
      </c>
      <c r="AP100" s="5">
        <v>0.85714120370370372</v>
      </c>
      <c r="AQ100" s="4">
        <v>47.164360000000002</v>
      </c>
      <c r="AR100" s="4">
        <v>-88.488506999999998</v>
      </c>
      <c r="AS100" s="4">
        <v>320.8</v>
      </c>
      <c r="AT100" s="4">
        <v>22.7</v>
      </c>
      <c r="AU100" s="4">
        <v>12</v>
      </c>
      <c r="AV100" s="4">
        <v>9</v>
      </c>
      <c r="AW100" s="4" t="s">
        <v>195</v>
      </c>
      <c r="AX100" s="4">
        <v>1.0848150000000001</v>
      </c>
      <c r="AY100" s="4">
        <v>1</v>
      </c>
      <c r="AZ100" s="4">
        <v>1.73037</v>
      </c>
      <c r="BA100" s="4">
        <v>14.023</v>
      </c>
      <c r="BB100" s="4">
        <v>12.17</v>
      </c>
      <c r="BC100" s="4">
        <v>0.87</v>
      </c>
      <c r="BD100" s="4">
        <v>17.158000000000001</v>
      </c>
      <c r="BE100" s="4">
        <v>1747.896</v>
      </c>
      <c r="BF100" s="4">
        <v>398.346</v>
      </c>
      <c r="BG100" s="4">
        <v>0.69299999999999995</v>
      </c>
      <c r="BH100" s="4">
        <v>2.5000000000000001E-2</v>
      </c>
      <c r="BI100" s="4">
        <v>0.71799999999999997</v>
      </c>
      <c r="BJ100" s="4">
        <v>0.52100000000000002</v>
      </c>
      <c r="BK100" s="4">
        <v>1.7999999999999999E-2</v>
      </c>
      <c r="BL100" s="4">
        <v>0.54</v>
      </c>
      <c r="BM100" s="4">
        <v>217.5882</v>
      </c>
      <c r="BQ100" s="4">
        <v>620.69100000000003</v>
      </c>
      <c r="BR100" s="4">
        <v>0.34106399999999998</v>
      </c>
      <c r="BS100" s="4">
        <v>-5</v>
      </c>
      <c r="BT100" s="4">
        <v>-7.1734000000000006E-2</v>
      </c>
      <c r="BU100" s="4">
        <v>8.3347510000000007</v>
      </c>
      <c r="BV100" s="4">
        <v>-1.4490270000000001</v>
      </c>
      <c r="BW100" s="4">
        <f t="shared" si="14"/>
        <v>2.2020412142000003</v>
      </c>
      <c r="BY100" s="4">
        <f t="shared" si="15"/>
        <v>10736.820837281353</v>
      </c>
      <c r="BZ100" s="4">
        <f t="shared" si="16"/>
        <v>2446.9245500005022</v>
      </c>
      <c r="CA100" s="4">
        <f t="shared" si="17"/>
        <v>3.2003526847270005</v>
      </c>
      <c r="CB100" s="4">
        <f t="shared" si="18"/>
        <v>1336.5815355756533</v>
      </c>
    </row>
    <row r="101" spans="1:80" x14ac:dyDescent="0.25">
      <c r="A101" s="2">
        <v>42067</v>
      </c>
      <c r="B101" s="3">
        <v>2.2953703703703702E-2</v>
      </c>
      <c r="C101" s="4">
        <v>9.6929999999999996</v>
      </c>
      <c r="D101" s="4">
        <v>3.6677</v>
      </c>
      <c r="E101" s="4">
        <v>36676.990290000002</v>
      </c>
      <c r="F101" s="4">
        <v>40.6</v>
      </c>
      <c r="G101" s="4">
        <v>1.3</v>
      </c>
      <c r="H101" s="4">
        <v>30228.9</v>
      </c>
      <c r="J101" s="4">
        <v>4.59</v>
      </c>
      <c r="K101" s="4">
        <v>0.8528</v>
      </c>
      <c r="L101" s="4">
        <v>8.2657000000000007</v>
      </c>
      <c r="M101" s="4">
        <v>3.1276999999999999</v>
      </c>
      <c r="N101" s="4">
        <v>34.6203</v>
      </c>
      <c r="O101" s="4">
        <v>1.1086</v>
      </c>
      <c r="P101" s="4">
        <v>35.700000000000003</v>
      </c>
      <c r="Q101" s="4">
        <v>26.043399999999998</v>
      </c>
      <c r="R101" s="4">
        <v>0.83399999999999996</v>
      </c>
      <c r="S101" s="4">
        <v>26.9</v>
      </c>
      <c r="T101" s="4">
        <v>30228.891100000001</v>
      </c>
      <c r="W101" s="4">
        <v>0</v>
      </c>
      <c r="X101" s="4">
        <v>3.9178999999999999</v>
      </c>
      <c r="Y101" s="4">
        <v>12.1</v>
      </c>
      <c r="Z101" s="4">
        <v>851</v>
      </c>
      <c r="AA101" s="4">
        <v>877</v>
      </c>
      <c r="AB101" s="4">
        <v>879</v>
      </c>
      <c r="AC101" s="4">
        <v>63.3</v>
      </c>
      <c r="AD101" s="4">
        <v>4.93</v>
      </c>
      <c r="AE101" s="4">
        <v>0.11</v>
      </c>
      <c r="AF101" s="4">
        <v>979</v>
      </c>
      <c r="AG101" s="4">
        <v>-16</v>
      </c>
      <c r="AH101" s="4">
        <v>6</v>
      </c>
      <c r="AI101" s="4">
        <v>9</v>
      </c>
      <c r="AJ101" s="4">
        <v>191</v>
      </c>
      <c r="AK101" s="4">
        <v>139</v>
      </c>
      <c r="AL101" s="4">
        <v>2.6</v>
      </c>
      <c r="AM101" s="4">
        <v>195</v>
      </c>
      <c r="AN101" s="4" t="s">
        <v>155</v>
      </c>
      <c r="AO101" s="4">
        <v>2</v>
      </c>
      <c r="AP101" s="5">
        <v>0.85715277777777776</v>
      </c>
      <c r="AQ101" s="4">
        <v>47.164378999999997</v>
      </c>
      <c r="AR101" s="4">
        <v>-88.488646000000003</v>
      </c>
      <c r="AS101" s="4">
        <v>320.8</v>
      </c>
      <c r="AT101" s="4">
        <v>23.9</v>
      </c>
      <c r="AU101" s="4">
        <v>12</v>
      </c>
      <c r="AV101" s="4">
        <v>9</v>
      </c>
      <c r="AW101" s="4" t="s">
        <v>195</v>
      </c>
      <c r="AX101" s="4">
        <v>1.2697700000000001</v>
      </c>
      <c r="AY101" s="4">
        <v>1</v>
      </c>
      <c r="AZ101" s="4">
        <v>1.8697699999999999</v>
      </c>
      <c r="BA101" s="4">
        <v>14.023</v>
      </c>
      <c r="BB101" s="4">
        <v>12.1</v>
      </c>
      <c r="BC101" s="4">
        <v>0.86</v>
      </c>
      <c r="BD101" s="4">
        <v>17.263999999999999</v>
      </c>
      <c r="BE101" s="4">
        <v>1738.2560000000001</v>
      </c>
      <c r="BF101" s="4">
        <v>418.63900000000001</v>
      </c>
      <c r="BG101" s="4">
        <v>0.76200000000000001</v>
      </c>
      <c r="BH101" s="4">
        <v>2.4E-2</v>
      </c>
      <c r="BI101" s="4">
        <v>0.78700000000000003</v>
      </c>
      <c r="BJ101" s="4">
        <v>0.57399999999999995</v>
      </c>
      <c r="BK101" s="4">
        <v>1.7999999999999999E-2</v>
      </c>
      <c r="BL101" s="4">
        <v>0.59199999999999997</v>
      </c>
      <c r="BM101" s="4">
        <v>210.221</v>
      </c>
      <c r="BQ101" s="4">
        <v>599.08799999999997</v>
      </c>
      <c r="BR101" s="4">
        <v>0.34533000000000003</v>
      </c>
      <c r="BS101" s="4">
        <v>-5</v>
      </c>
      <c r="BT101" s="4">
        <v>-7.1265999999999996E-2</v>
      </c>
      <c r="BU101" s="4">
        <v>8.4390020000000003</v>
      </c>
      <c r="BV101" s="4">
        <v>-1.439573</v>
      </c>
      <c r="BW101" s="4">
        <f t="shared" si="14"/>
        <v>2.2295843284000001</v>
      </c>
      <c r="BY101" s="4">
        <f t="shared" si="15"/>
        <v>10811.160499197344</v>
      </c>
      <c r="BZ101" s="4">
        <f t="shared" si="16"/>
        <v>2603.7438790508859</v>
      </c>
      <c r="CA101" s="4">
        <f t="shared" si="17"/>
        <v>3.570018528076</v>
      </c>
      <c r="CB101" s="4">
        <f t="shared" si="18"/>
        <v>1307.4788588687541</v>
      </c>
    </row>
    <row r="102" spans="1:80" x14ac:dyDescent="0.25">
      <c r="A102" s="2">
        <v>42067</v>
      </c>
      <c r="B102" s="3">
        <v>2.2965277777777779E-2</v>
      </c>
      <c r="C102" s="4">
        <v>9.6859999999999999</v>
      </c>
      <c r="D102" s="4">
        <v>3.7238000000000002</v>
      </c>
      <c r="E102" s="4">
        <v>37237.647550000002</v>
      </c>
      <c r="F102" s="4">
        <v>45.1</v>
      </c>
      <c r="G102" s="4">
        <v>1.3</v>
      </c>
      <c r="H102" s="4">
        <v>29550.6</v>
      </c>
      <c r="J102" s="4">
        <v>4.4400000000000004</v>
      </c>
      <c r="K102" s="4">
        <v>0.85299999999999998</v>
      </c>
      <c r="L102" s="4">
        <v>8.2623999999999995</v>
      </c>
      <c r="M102" s="4">
        <v>3.1764000000000001</v>
      </c>
      <c r="N102" s="4">
        <v>38.447299999999998</v>
      </c>
      <c r="O102" s="4">
        <v>1.1089</v>
      </c>
      <c r="P102" s="4">
        <v>39.6</v>
      </c>
      <c r="Q102" s="4">
        <v>28.928100000000001</v>
      </c>
      <c r="R102" s="4">
        <v>0.83440000000000003</v>
      </c>
      <c r="S102" s="4">
        <v>29.8</v>
      </c>
      <c r="T102" s="4">
        <v>29550.638599999998</v>
      </c>
      <c r="W102" s="4">
        <v>0</v>
      </c>
      <c r="X102" s="4">
        <v>3.7841999999999998</v>
      </c>
      <c r="Y102" s="4">
        <v>12.1</v>
      </c>
      <c r="Z102" s="4">
        <v>851</v>
      </c>
      <c r="AA102" s="4">
        <v>878</v>
      </c>
      <c r="AB102" s="4">
        <v>878</v>
      </c>
      <c r="AC102" s="4">
        <v>64</v>
      </c>
      <c r="AD102" s="4">
        <v>4.99</v>
      </c>
      <c r="AE102" s="4">
        <v>0.11</v>
      </c>
      <c r="AF102" s="4">
        <v>979</v>
      </c>
      <c r="AG102" s="4">
        <v>-16</v>
      </c>
      <c r="AH102" s="4">
        <v>6</v>
      </c>
      <c r="AI102" s="4">
        <v>8.7321249999999999</v>
      </c>
      <c r="AJ102" s="4">
        <v>191</v>
      </c>
      <c r="AK102" s="4">
        <v>139.30000000000001</v>
      </c>
      <c r="AL102" s="4">
        <v>2.8</v>
      </c>
      <c r="AM102" s="4">
        <v>195</v>
      </c>
      <c r="AN102" s="4" t="s">
        <v>155</v>
      </c>
      <c r="AO102" s="4">
        <v>2</v>
      </c>
      <c r="AP102" s="5">
        <v>0.8571643518518518</v>
      </c>
      <c r="AQ102" s="4">
        <v>47.164383000000001</v>
      </c>
      <c r="AR102" s="4">
        <v>-88.488789999999995</v>
      </c>
      <c r="AS102" s="4">
        <v>320.7</v>
      </c>
      <c r="AT102" s="4">
        <v>24.1</v>
      </c>
      <c r="AU102" s="4">
        <v>12</v>
      </c>
      <c r="AV102" s="4">
        <v>9</v>
      </c>
      <c r="AW102" s="4" t="s">
        <v>195</v>
      </c>
      <c r="AX102" s="4">
        <v>1.1302000000000001</v>
      </c>
      <c r="AY102" s="4">
        <v>1.1698</v>
      </c>
      <c r="AZ102" s="4">
        <v>1.9849000000000001</v>
      </c>
      <c r="BA102" s="4">
        <v>14.023</v>
      </c>
      <c r="BB102" s="4">
        <v>12.12</v>
      </c>
      <c r="BC102" s="4">
        <v>0.86</v>
      </c>
      <c r="BD102" s="4">
        <v>17.231999999999999</v>
      </c>
      <c r="BE102" s="4">
        <v>1740.2829999999999</v>
      </c>
      <c r="BF102" s="4">
        <v>425.81599999999997</v>
      </c>
      <c r="BG102" s="4">
        <v>0.84799999999999998</v>
      </c>
      <c r="BH102" s="4">
        <v>2.4E-2</v>
      </c>
      <c r="BI102" s="4">
        <v>0.872</v>
      </c>
      <c r="BJ102" s="4">
        <v>0.63800000000000001</v>
      </c>
      <c r="BK102" s="4">
        <v>1.7999999999999999E-2</v>
      </c>
      <c r="BL102" s="4">
        <v>0.65600000000000003</v>
      </c>
      <c r="BM102" s="4">
        <v>205.82499999999999</v>
      </c>
      <c r="BQ102" s="4">
        <v>579.53499999999997</v>
      </c>
      <c r="BR102" s="4">
        <v>0.35623300000000002</v>
      </c>
      <c r="BS102" s="4">
        <v>-5</v>
      </c>
      <c r="BT102" s="4">
        <v>-7.1464E-2</v>
      </c>
      <c r="BU102" s="4">
        <v>8.7054349999999996</v>
      </c>
      <c r="BV102" s="4">
        <v>-1.443578</v>
      </c>
      <c r="BW102" s="4">
        <f t="shared" si="14"/>
        <v>2.2999759269999998</v>
      </c>
      <c r="BY102" s="4">
        <f t="shared" si="15"/>
        <v>11165.491436583383</v>
      </c>
      <c r="BZ102" s="4">
        <f t="shared" si="16"/>
        <v>2731.9952568405197</v>
      </c>
      <c r="CA102" s="4">
        <f t="shared" si="17"/>
        <v>4.0933477696100002</v>
      </c>
      <c r="CB102" s="4">
        <f t="shared" si="18"/>
        <v>1320.5537690908748</v>
      </c>
    </row>
    <row r="103" spans="1:80" x14ac:dyDescent="0.25">
      <c r="A103" s="2">
        <v>42067</v>
      </c>
      <c r="B103" s="3">
        <v>2.2976851851851849E-2</v>
      </c>
      <c r="C103" s="4">
        <v>9.7170000000000005</v>
      </c>
      <c r="D103" s="4">
        <v>3.4617</v>
      </c>
      <c r="E103" s="4">
        <v>34616.875</v>
      </c>
      <c r="F103" s="4">
        <v>49.1</v>
      </c>
      <c r="G103" s="4">
        <v>1.3</v>
      </c>
      <c r="H103" s="4">
        <v>29135</v>
      </c>
      <c r="J103" s="4">
        <v>4.3</v>
      </c>
      <c r="K103" s="4">
        <v>0.85570000000000002</v>
      </c>
      <c r="L103" s="4">
        <v>8.3148999999999997</v>
      </c>
      <c r="M103" s="4">
        <v>2.9622999999999999</v>
      </c>
      <c r="N103" s="4">
        <v>42.052399999999999</v>
      </c>
      <c r="O103" s="4">
        <v>1.1125</v>
      </c>
      <c r="P103" s="4">
        <v>43.2</v>
      </c>
      <c r="Q103" s="4">
        <v>31.6401</v>
      </c>
      <c r="R103" s="4">
        <v>0.83699999999999997</v>
      </c>
      <c r="S103" s="4">
        <v>32.5</v>
      </c>
      <c r="T103" s="4">
        <v>29135.040000000001</v>
      </c>
      <c r="W103" s="4">
        <v>0</v>
      </c>
      <c r="X103" s="4">
        <v>3.6760000000000002</v>
      </c>
      <c r="Y103" s="4">
        <v>12.2</v>
      </c>
      <c r="Z103" s="4">
        <v>851</v>
      </c>
      <c r="AA103" s="4">
        <v>877</v>
      </c>
      <c r="AB103" s="4">
        <v>878</v>
      </c>
      <c r="AC103" s="4">
        <v>64</v>
      </c>
      <c r="AD103" s="4">
        <v>4.9800000000000004</v>
      </c>
      <c r="AE103" s="4">
        <v>0.11</v>
      </c>
      <c r="AF103" s="4">
        <v>980</v>
      </c>
      <c r="AG103" s="4">
        <v>-16</v>
      </c>
      <c r="AH103" s="4">
        <v>6.2727269999999997</v>
      </c>
      <c r="AI103" s="4">
        <v>8</v>
      </c>
      <c r="AJ103" s="4">
        <v>191</v>
      </c>
      <c r="AK103" s="4">
        <v>140</v>
      </c>
      <c r="AL103" s="4">
        <v>3.2</v>
      </c>
      <c r="AM103" s="4">
        <v>195</v>
      </c>
      <c r="AN103" s="4" t="s">
        <v>155</v>
      </c>
      <c r="AO103" s="4">
        <v>2</v>
      </c>
      <c r="AP103" s="5">
        <v>0.85717592592592595</v>
      </c>
      <c r="AQ103" s="4">
        <v>47.164369000000001</v>
      </c>
      <c r="AR103" s="4">
        <v>-88.488944000000004</v>
      </c>
      <c r="AS103" s="4">
        <v>320.89999999999998</v>
      </c>
      <c r="AT103" s="4">
        <v>26.4</v>
      </c>
      <c r="AU103" s="4">
        <v>12</v>
      </c>
      <c r="AV103" s="4">
        <v>9</v>
      </c>
      <c r="AW103" s="4" t="s">
        <v>195</v>
      </c>
      <c r="AX103" s="4">
        <v>1.1000000000000001</v>
      </c>
      <c r="AY103" s="4">
        <v>1.2848999999999999</v>
      </c>
      <c r="AZ103" s="4">
        <v>2.0849000000000002</v>
      </c>
      <c r="BA103" s="4">
        <v>14.023</v>
      </c>
      <c r="BB103" s="4">
        <v>12.35</v>
      </c>
      <c r="BC103" s="4">
        <v>0.88</v>
      </c>
      <c r="BD103" s="4">
        <v>16.856999999999999</v>
      </c>
      <c r="BE103" s="4">
        <v>1776.481</v>
      </c>
      <c r="BF103" s="4">
        <v>402.822</v>
      </c>
      <c r="BG103" s="4">
        <v>0.94099999999999995</v>
      </c>
      <c r="BH103" s="4">
        <v>2.5000000000000001E-2</v>
      </c>
      <c r="BI103" s="4">
        <v>0.96599999999999997</v>
      </c>
      <c r="BJ103" s="4">
        <v>0.70799999999999996</v>
      </c>
      <c r="BK103" s="4">
        <v>1.9E-2</v>
      </c>
      <c r="BL103" s="4">
        <v>0.72699999999999998</v>
      </c>
      <c r="BM103" s="4">
        <v>205.84440000000001</v>
      </c>
      <c r="BQ103" s="4">
        <v>571.05899999999997</v>
      </c>
      <c r="BR103" s="4">
        <v>0.388818</v>
      </c>
      <c r="BS103" s="4">
        <v>-5</v>
      </c>
      <c r="BT103" s="4">
        <v>-7.0273000000000002E-2</v>
      </c>
      <c r="BU103" s="4">
        <v>9.5017440000000004</v>
      </c>
      <c r="BV103" s="4">
        <v>-1.4195089999999999</v>
      </c>
      <c r="BW103" s="4">
        <f t="shared" si="14"/>
        <v>2.5103607648000001</v>
      </c>
      <c r="BY103" s="4">
        <f t="shared" si="15"/>
        <v>12440.315082270768</v>
      </c>
      <c r="BZ103" s="4">
        <f t="shared" si="16"/>
        <v>2820.875991395616</v>
      </c>
      <c r="CA103" s="4">
        <f t="shared" si="17"/>
        <v>4.9579720122240003</v>
      </c>
      <c r="CB103" s="4">
        <f t="shared" si="18"/>
        <v>1441.4841441709632</v>
      </c>
    </row>
    <row r="104" spans="1:80" x14ac:dyDescent="0.25">
      <c r="A104" s="2">
        <v>42067</v>
      </c>
      <c r="B104" s="3">
        <v>2.2988425925925926E-2</v>
      </c>
      <c r="C104" s="4">
        <v>10.103</v>
      </c>
      <c r="D104" s="4">
        <v>3.0301</v>
      </c>
      <c r="E104" s="4">
        <v>30301.057690000001</v>
      </c>
      <c r="F104" s="4">
        <v>57.4</v>
      </c>
      <c r="G104" s="4">
        <v>1.3</v>
      </c>
      <c r="H104" s="4">
        <v>29071.9</v>
      </c>
      <c r="J104" s="4">
        <v>4.1399999999999997</v>
      </c>
      <c r="K104" s="4">
        <v>0.8569</v>
      </c>
      <c r="L104" s="4">
        <v>8.6569000000000003</v>
      </c>
      <c r="M104" s="4">
        <v>2.5964</v>
      </c>
      <c r="N104" s="4">
        <v>49.174999999999997</v>
      </c>
      <c r="O104" s="4">
        <v>1.1138999999999999</v>
      </c>
      <c r="P104" s="4">
        <v>50.3</v>
      </c>
      <c r="Q104" s="4">
        <v>36.999200000000002</v>
      </c>
      <c r="R104" s="4">
        <v>0.83809999999999996</v>
      </c>
      <c r="S104" s="4">
        <v>37.799999999999997</v>
      </c>
      <c r="T104" s="4">
        <v>29071.944</v>
      </c>
      <c r="W104" s="4">
        <v>0</v>
      </c>
      <c r="X104" s="4">
        <v>3.5442</v>
      </c>
      <c r="Y104" s="4">
        <v>12.1</v>
      </c>
      <c r="Z104" s="4">
        <v>851</v>
      </c>
      <c r="AA104" s="4">
        <v>878</v>
      </c>
      <c r="AB104" s="4">
        <v>879</v>
      </c>
      <c r="AC104" s="4">
        <v>64</v>
      </c>
      <c r="AD104" s="4">
        <v>4.9800000000000004</v>
      </c>
      <c r="AE104" s="4">
        <v>0.11</v>
      </c>
      <c r="AF104" s="4">
        <v>980</v>
      </c>
      <c r="AG104" s="4">
        <v>-16</v>
      </c>
      <c r="AH104" s="4">
        <v>6.7282719999999996</v>
      </c>
      <c r="AI104" s="4">
        <v>8</v>
      </c>
      <c r="AJ104" s="4">
        <v>191</v>
      </c>
      <c r="AK104" s="4">
        <v>139.69999999999999</v>
      </c>
      <c r="AL104" s="4">
        <v>3.3</v>
      </c>
      <c r="AM104" s="4">
        <v>195</v>
      </c>
      <c r="AN104" s="4" t="s">
        <v>155</v>
      </c>
      <c r="AO104" s="4">
        <v>2</v>
      </c>
      <c r="AP104" s="5">
        <v>0.8571875000000001</v>
      </c>
      <c r="AQ104" s="4">
        <v>47.164344</v>
      </c>
      <c r="AR104" s="4">
        <v>-88.489101000000005</v>
      </c>
      <c r="AS104" s="4">
        <v>321</v>
      </c>
      <c r="AT104" s="4">
        <v>26.8</v>
      </c>
      <c r="AU104" s="4">
        <v>12</v>
      </c>
      <c r="AV104" s="4">
        <v>9</v>
      </c>
      <c r="AW104" s="4" t="s">
        <v>195</v>
      </c>
      <c r="AX104" s="4">
        <v>1.1000000000000001</v>
      </c>
      <c r="AY104" s="4">
        <v>1.4698</v>
      </c>
      <c r="AZ104" s="4">
        <v>2.1848999999999998</v>
      </c>
      <c r="BA104" s="4">
        <v>14.023</v>
      </c>
      <c r="BB104" s="4">
        <v>12.45</v>
      </c>
      <c r="BC104" s="4">
        <v>0.89</v>
      </c>
      <c r="BD104" s="4">
        <v>16.702999999999999</v>
      </c>
      <c r="BE104" s="4">
        <v>1853.5129999999999</v>
      </c>
      <c r="BF104" s="4">
        <v>353.82400000000001</v>
      </c>
      <c r="BG104" s="4">
        <v>1.103</v>
      </c>
      <c r="BH104" s="4">
        <v>2.5000000000000001E-2</v>
      </c>
      <c r="BI104" s="4">
        <v>1.1279999999999999</v>
      </c>
      <c r="BJ104" s="4">
        <v>0.83</v>
      </c>
      <c r="BK104" s="4">
        <v>1.9E-2</v>
      </c>
      <c r="BL104" s="4">
        <v>0.84799999999999998</v>
      </c>
      <c r="BM104" s="4">
        <v>205.83940000000001</v>
      </c>
      <c r="BQ104" s="4">
        <v>551.76099999999997</v>
      </c>
      <c r="BR104" s="4">
        <v>0.41321799999999997</v>
      </c>
      <c r="BS104" s="4">
        <v>-5</v>
      </c>
      <c r="BT104" s="4">
        <v>-7.1272000000000002E-2</v>
      </c>
      <c r="BU104" s="4">
        <v>10.09801</v>
      </c>
      <c r="BV104" s="4">
        <v>-1.439689</v>
      </c>
      <c r="BW104" s="4">
        <f t="shared" si="14"/>
        <v>2.667894242</v>
      </c>
      <c r="BY104" s="4">
        <f t="shared" si="15"/>
        <v>13794.276300328809</v>
      </c>
      <c r="BZ104" s="4">
        <f t="shared" si="16"/>
        <v>2633.2407799068801</v>
      </c>
      <c r="CA104" s="4">
        <f t="shared" si="17"/>
        <v>6.177053697099999</v>
      </c>
      <c r="CB104" s="4">
        <f t="shared" si="18"/>
        <v>1531.9048515407781</v>
      </c>
    </row>
    <row r="105" spans="1:80" x14ac:dyDescent="0.25">
      <c r="A105" s="2">
        <v>42067</v>
      </c>
      <c r="B105" s="3">
        <v>2.2999999999999996E-2</v>
      </c>
      <c r="C105" s="4">
        <v>10.029</v>
      </c>
      <c r="D105" s="4">
        <v>2.9735</v>
      </c>
      <c r="E105" s="4">
        <v>29734.711459999999</v>
      </c>
      <c r="F105" s="4">
        <v>73.3</v>
      </c>
      <c r="G105" s="4">
        <v>1.1000000000000001</v>
      </c>
      <c r="H105" s="4">
        <v>28693.4</v>
      </c>
      <c r="J105" s="4">
        <v>4</v>
      </c>
      <c r="K105" s="4">
        <v>0.85840000000000005</v>
      </c>
      <c r="L105" s="4">
        <v>8.6090999999999998</v>
      </c>
      <c r="M105" s="4">
        <v>2.5525000000000002</v>
      </c>
      <c r="N105" s="4">
        <v>62.926499999999997</v>
      </c>
      <c r="O105" s="4">
        <v>0.9829</v>
      </c>
      <c r="P105" s="4">
        <v>63.9</v>
      </c>
      <c r="Q105" s="4">
        <v>47.345999999999997</v>
      </c>
      <c r="R105" s="4">
        <v>0.73960000000000004</v>
      </c>
      <c r="S105" s="4">
        <v>48.1</v>
      </c>
      <c r="T105" s="4">
        <v>28693.3835</v>
      </c>
      <c r="W105" s="4">
        <v>0</v>
      </c>
      <c r="X105" s="4">
        <v>3.4336000000000002</v>
      </c>
      <c r="Y105" s="4">
        <v>12.1</v>
      </c>
      <c r="Z105" s="4">
        <v>851</v>
      </c>
      <c r="AA105" s="4">
        <v>879</v>
      </c>
      <c r="AB105" s="4">
        <v>879</v>
      </c>
      <c r="AC105" s="4">
        <v>64</v>
      </c>
      <c r="AD105" s="4">
        <v>4.9800000000000004</v>
      </c>
      <c r="AE105" s="4">
        <v>0.11</v>
      </c>
      <c r="AF105" s="4">
        <v>980</v>
      </c>
      <c r="AG105" s="4">
        <v>-16</v>
      </c>
      <c r="AH105" s="4">
        <v>6</v>
      </c>
      <c r="AI105" s="4">
        <v>8</v>
      </c>
      <c r="AJ105" s="4">
        <v>191</v>
      </c>
      <c r="AK105" s="4">
        <v>139.30000000000001</v>
      </c>
      <c r="AL105" s="4">
        <v>3.5</v>
      </c>
      <c r="AM105" s="4">
        <v>195</v>
      </c>
      <c r="AN105" s="4" t="s">
        <v>155</v>
      </c>
      <c r="AO105" s="4">
        <v>2</v>
      </c>
      <c r="AP105" s="5">
        <v>0.85719907407407403</v>
      </c>
      <c r="AQ105" s="4">
        <v>47.164301999999999</v>
      </c>
      <c r="AR105" s="4">
        <v>-88.489258000000007</v>
      </c>
      <c r="AS105" s="4">
        <v>320.89999999999998</v>
      </c>
      <c r="AT105" s="4">
        <v>29.4</v>
      </c>
      <c r="AU105" s="4">
        <v>12</v>
      </c>
      <c r="AV105" s="4">
        <v>9</v>
      </c>
      <c r="AW105" s="4" t="s">
        <v>195</v>
      </c>
      <c r="AX105" s="4">
        <v>1.1000000000000001</v>
      </c>
      <c r="AY105" s="4">
        <v>1.5849</v>
      </c>
      <c r="AZ105" s="4">
        <v>2.2000000000000002</v>
      </c>
      <c r="BA105" s="4">
        <v>14.023</v>
      </c>
      <c r="BB105" s="4">
        <v>12.58</v>
      </c>
      <c r="BC105" s="4">
        <v>0.9</v>
      </c>
      <c r="BD105" s="4">
        <v>16.495000000000001</v>
      </c>
      <c r="BE105" s="4">
        <v>1860.3589999999999</v>
      </c>
      <c r="BF105" s="4">
        <v>351.05399999999997</v>
      </c>
      <c r="BG105" s="4">
        <v>1.4239999999999999</v>
      </c>
      <c r="BH105" s="4">
        <v>2.1999999999999999E-2</v>
      </c>
      <c r="BI105" s="4">
        <v>1.446</v>
      </c>
      <c r="BJ105" s="4">
        <v>1.071</v>
      </c>
      <c r="BK105" s="4">
        <v>1.7000000000000001E-2</v>
      </c>
      <c r="BL105" s="4">
        <v>1.0880000000000001</v>
      </c>
      <c r="BM105" s="4">
        <v>205.0411</v>
      </c>
      <c r="BQ105" s="4">
        <v>539.50099999999998</v>
      </c>
      <c r="BR105" s="4">
        <v>0.39376800000000001</v>
      </c>
      <c r="BS105" s="4">
        <v>-5</v>
      </c>
      <c r="BT105" s="4">
        <v>-7.1729000000000001E-2</v>
      </c>
      <c r="BU105" s="4">
        <v>9.6227119999999999</v>
      </c>
      <c r="BV105" s="4">
        <v>-1.448931</v>
      </c>
      <c r="BW105" s="4">
        <f t="shared" si="14"/>
        <v>2.5423205103999997</v>
      </c>
      <c r="BY105" s="4">
        <f t="shared" si="15"/>
        <v>13193.552069849095</v>
      </c>
      <c r="BZ105" s="4">
        <f t="shared" si="16"/>
        <v>2489.6534638361759</v>
      </c>
      <c r="CA105" s="4">
        <f t="shared" si="17"/>
        <v>7.5954663948239993</v>
      </c>
      <c r="CB105" s="4">
        <f t="shared" si="18"/>
        <v>1454.1389212023785</v>
      </c>
    </row>
    <row r="106" spans="1:80" x14ac:dyDescent="0.25">
      <c r="A106" s="2">
        <v>42067</v>
      </c>
      <c r="B106" s="3">
        <v>2.3011574074074073E-2</v>
      </c>
      <c r="C106" s="4">
        <v>9.8620000000000001</v>
      </c>
      <c r="D106" s="4">
        <v>3.2404999999999999</v>
      </c>
      <c r="E106" s="4">
        <v>32404.82343</v>
      </c>
      <c r="F106" s="4">
        <v>87.2</v>
      </c>
      <c r="G106" s="4">
        <v>1.1000000000000001</v>
      </c>
      <c r="H106" s="4">
        <v>27976.6</v>
      </c>
      <c r="J106" s="4">
        <v>4</v>
      </c>
      <c r="K106" s="4">
        <v>0.85799999999999998</v>
      </c>
      <c r="L106" s="4">
        <v>8.4613999999999994</v>
      </c>
      <c r="M106" s="4">
        <v>2.7801999999999998</v>
      </c>
      <c r="N106" s="4">
        <v>74.773099999999999</v>
      </c>
      <c r="O106" s="4">
        <v>0.94379999999999997</v>
      </c>
      <c r="P106" s="4">
        <v>75.7</v>
      </c>
      <c r="Q106" s="4">
        <v>56.260100000000001</v>
      </c>
      <c r="R106" s="4">
        <v>0.71009999999999995</v>
      </c>
      <c r="S106" s="4">
        <v>57</v>
      </c>
      <c r="T106" s="4">
        <v>27976.6034</v>
      </c>
      <c r="W106" s="4">
        <v>0</v>
      </c>
      <c r="X106" s="4">
        <v>3.4318</v>
      </c>
      <c r="Y106" s="4">
        <v>12.1</v>
      </c>
      <c r="Z106" s="4">
        <v>851</v>
      </c>
      <c r="AA106" s="4">
        <v>878</v>
      </c>
      <c r="AB106" s="4">
        <v>878</v>
      </c>
      <c r="AC106" s="4">
        <v>64</v>
      </c>
      <c r="AD106" s="4">
        <v>4.99</v>
      </c>
      <c r="AE106" s="4">
        <v>0.11</v>
      </c>
      <c r="AF106" s="4">
        <v>979</v>
      </c>
      <c r="AG106" s="4">
        <v>-16</v>
      </c>
      <c r="AH106" s="4">
        <v>6</v>
      </c>
      <c r="AI106" s="4">
        <v>8</v>
      </c>
      <c r="AJ106" s="4">
        <v>191.3</v>
      </c>
      <c r="AK106" s="4">
        <v>140</v>
      </c>
      <c r="AL106" s="4">
        <v>3.6</v>
      </c>
      <c r="AM106" s="4">
        <v>195</v>
      </c>
      <c r="AN106" s="4" t="s">
        <v>155</v>
      </c>
      <c r="AO106" s="4">
        <v>2</v>
      </c>
      <c r="AP106" s="5">
        <v>0.85721064814814818</v>
      </c>
      <c r="AQ106" s="4">
        <v>47.164234</v>
      </c>
      <c r="AR106" s="4">
        <v>-88.489422000000005</v>
      </c>
      <c r="AS106" s="4">
        <v>320.7</v>
      </c>
      <c r="AT106" s="4">
        <v>29.9</v>
      </c>
      <c r="AU106" s="4">
        <v>12</v>
      </c>
      <c r="AV106" s="4">
        <v>7</v>
      </c>
      <c r="AW106" s="4" t="s">
        <v>204</v>
      </c>
      <c r="AX106" s="4">
        <v>1.6093999999999999</v>
      </c>
      <c r="AY106" s="4">
        <v>1.0906</v>
      </c>
      <c r="AZ106" s="4">
        <v>2.6244999999999998</v>
      </c>
      <c r="BA106" s="4">
        <v>14.023</v>
      </c>
      <c r="BB106" s="4">
        <v>12.54</v>
      </c>
      <c r="BC106" s="4">
        <v>0.89</v>
      </c>
      <c r="BD106" s="4">
        <v>16.556000000000001</v>
      </c>
      <c r="BE106" s="4">
        <v>1827.346</v>
      </c>
      <c r="BF106" s="4">
        <v>382.14699999999999</v>
      </c>
      <c r="BG106" s="4">
        <v>1.6910000000000001</v>
      </c>
      <c r="BH106" s="4">
        <v>2.1000000000000001E-2</v>
      </c>
      <c r="BI106" s="4">
        <v>1.712</v>
      </c>
      <c r="BJ106" s="4">
        <v>1.272</v>
      </c>
      <c r="BK106" s="4">
        <v>1.6E-2</v>
      </c>
      <c r="BL106" s="4">
        <v>1.288</v>
      </c>
      <c r="BM106" s="4">
        <v>199.79859999999999</v>
      </c>
      <c r="BQ106" s="4">
        <v>538.89200000000005</v>
      </c>
      <c r="BR106" s="4">
        <v>0.39825700000000003</v>
      </c>
      <c r="BS106" s="4">
        <v>-5</v>
      </c>
      <c r="BT106" s="4">
        <v>-7.1268999999999999E-2</v>
      </c>
      <c r="BU106" s="4">
        <v>9.7324169999999999</v>
      </c>
      <c r="BV106" s="4">
        <v>-1.439643</v>
      </c>
      <c r="BW106" s="4">
        <f t="shared" si="14"/>
        <v>2.5713045713999998</v>
      </c>
      <c r="BY106" s="4">
        <f t="shared" si="15"/>
        <v>13107.171543882832</v>
      </c>
      <c r="BZ106" s="4">
        <f t="shared" si="16"/>
        <v>2741.0606880033629</v>
      </c>
      <c r="CA106" s="4">
        <f t="shared" si="17"/>
        <v>9.1237905704879996</v>
      </c>
      <c r="CB106" s="4">
        <f t="shared" si="18"/>
        <v>1433.1136656263393</v>
      </c>
    </row>
    <row r="107" spans="1:80" x14ac:dyDescent="0.25">
      <c r="A107" s="2">
        <v>42067</v>
      </c>
      <c r="B107" s="3">
        <v>2.302314814814815E-2</v>
      </c>
      <c r="C107" s="4">
        <v>9.7249999999999996</v>
      </c>
      <c r="D107" s="4">
        <v>3.4270999999999998</v>
      </c>
      <c r="E107" s="4">
        <v>34271.18189</v>
      </c>
      <c r="F107" s="4">
        <v>130.5</v>
      </c>
      <c r="G107" s="4">
        <v>0.8</v>
      </c>
      <c r="H107" s="4">
        <v>27479.5</v>
      </c>
      <c r="J107" s="4">
        <v>4</v>
      </c>
      <c r="K107" s="4">
        <v>0.85770000000000002</v>
      </c>
      <c r="L107" s="4">
        <v>8.3412000000000006</v>
      </c>
      <c r="M107" s="4">
        <v>2.9392999999999998</v>
      </c>
      <c r="N107" s="4">
        <v>111.9648</v>
      </c>
      <c r="O107" s="4">
        <v>0.72509999999999997</v>
      </c>
      <c r="P107" s="4">
        <v>112.7</v>
      </c>
      <c r="Q107" s="4">
        <v>84.243200000000002</v>
      </c>
      <c r="R107" s="4">
        <v>0.54559999999999997</v>
      </c>
      <c r="S107" s="4">
        <v>84.8</v>
      </c>
      <c r="T107" s="4">
        <v>27479.4565</v>
      </c>
      <c r="W107" s="4">
        <v>0</v>
      </c>
      <c r="X107" s="4">
        <v>3.4306999999999999</v>
      </c>
      <c r="Y107" s="4">
        <v>12.2</v>
      </c>
      <c r="Z107" s="4">
        <v>849</v>
      </c>
      <c r="AA107" s="4">
        <v>877</v>
      </c>
      <c r="AB107" s="4">
        <v>878</v>
      </c>
      <c r="AC107" s="4">
        <v>64</v>
      </c>
      <c r="AD107" s="4">
        <v>4.99</v>
      </c>
      <c r="AE107" s="4">
        <v>0.11</v>
      </c>
      <c r="AF107" s="4">
        <v>979</v>
      </c>
      <c r="AG107" s="4">
        <v>-16</v>
      </c>
      <c r="AH107" s="4">
        <v>6.2679999999999998</v>
      </c>
      <c r="AI107" s="4">
        <v>8</v>
      </c>
      <c r="AJ107" s="4">
        <v>192</v>
      </c>
      <c r="AK107" s="4">
        <v>140</v>
      </c>
      <c r="AL107" s="4">
        <v>3.2</v>
      </c>
      <c r="AM107" s="4">
        <v>195</v>
      </c>
      <c r="AN107" s="4" t="s">
        <v>155</v>
      </c>
      <c r="AO107" s="4">
        <v>2</v>
      </c>
      <c r="AP107" s="5">
        <v>0.85722222222222222</v>
      </c>
      <c r="AQ107" s="4">
        <v>47.164161</v>
      </c>
      <c r="AR107" s="4">
        <v>-88.489576999999997</v>
      </c>
      <c r="AS107" s="4">
        <v>320.7</v>
      </c>
      <c r="AT107" s="4">
        <v>30.7</v>
      </c>
      <c r="AU107" s="4">
        <v>12</v>
      </c>
      <c r="AV107" s="4">
        <v>7</v>
      </c>
      <c r="AW107" s="4" t="s">
        <v>204</v>
      </c>
      <c r="AX107" s="4">
        <v>1.1056999999999999</v>
      </c>
      <c r="AY107" s="4">
        <v>1.0849</v>
      </c>
      <c r="AZ107" s="4">
        <v>2.5301999999999998</v>
      </c>
      <c r="BA107" s="4">
        <v>14.023</v>
      </c>
      <c r="BB107" s="4">
        <v>12.52</v>
      </c>
      <c r="BC107" s="4">
        <v>0.89</v>
      </c>
      <c r="BD107" s="4">
        <v>16.594999999999999</v>
      </c>
      <c r="BE107" s="4">
        <v>1802.7729999999999</v>
      </c>
      <c r="BF107" s="4">
        <v>404.33</v>
      </c>
      <c r="BG107" s="4">
        <v>2.5339999999999998</v>
      </c>
      <c r="BH107" s="4">
        <v>1.6E-2</v>
      </c>
      <c r="BI107" s="4">
        <v>2.5510000000000002</v>
      </c>
      <c r="BJ107" s="4">
        <v>1.907</v>
      </c>
      <c r="BK107" s="4">
        <v>1.2E-2</v>
      </c>
      <c r="BL107" s="4">
        <v>1.919</v>
      </c>
      <c r="BM107" s="4">
        <v>196.39869999999999</v>
      </c>
      <c r="BQ107" s="4">
        <v>539.12400000000002</v>
      </c>
      <c r="BR107" s="4">
        <v>0.34733199999999997</v>
      </c>
      <c r="BS107" s="4">
        <v>-5</v>
      </c>
      <c r="BT107" s="4">
        <v>-7.0391999999999996E-2</v>
      </c>
      <c r="BU107" s="4">
        <v>8.4879250000000006</v>
      </c>
      <c r="BV107" s="4">
        <v>-1.421918</v>
      </c>
      <c r="BW107" s="4">
        <f t="shared" si="14"/>
        <v>2.2425097850000002</v>
      </c>
      <c r="BY107" s="4">
        <f t="shared" si="15"/>
        <v>11277.428085810425</v>
      </c>
      <c r="BZ107" s="4">
        <f t="shared" si="16"/>
        <v>2529.32704113925</v>
      </c>
      <c r="CA107" s="4">
        <f t="shared" si="17"/>
        <v>11.929430582575</v>
      </c>
      <c r="CB107" s="4">
        <f t="shared" si="18"/>
        <v>1228.5918501090575</v>
      </c>
    </row>
    <row r="108" spans="1:80" x14ac:dyDescent="0.25">
      <c r="A108" s="2">
        <v>42067</v>
      </c>
      <c r="B108" s="3">
        <v>2.3034722222222224E-2</v>
      </c>
      <c r="C108" s="4">
        <v>9.6159999999999997</v>
      </c>
      <c r="D108" s="4">
        <v>3.6545999999999998</v>
      </c>
      <c r="E108" s="4">
        <v>36545.687089999999</v>
      </c>
      <c r="F108" s="4">
        <v>128.19999999999999</v>
      </c>
      <c r="G108" s="4">
        <v>0.6</v>
      </c>
      <c r="H108" s="4">
        <v>27192.5</v>
      </c>
      <c r="J108" s="4">
        <v>4</v>
      </c>
      <c r="K108" s="4">
        <v>0.85680000000000001</v>
      </c>
      <c r="L108" s="4">
        <v>8.2385000000000002</v>
      </c>
      <c r="M108" s="4">
        <v>3.1311</v>
      </c>
      <c r="N108" s="4">
        <v>109.854</v>
      </c>
      <c r="O108" s="4">
        <v>0.50660000000000005</v>
      </c>
      <c r="P108" s="4">
        <v>110.4</v>
      </c>
      <c r="Q108" s="4">
        <v>82.653999999999996</v>
      </c>
      <c r="R108" s="4">
        <v>0.38119999999999998</v>
      </c>
      <c r="S108" s="4">
        <v>83</v>
      </c>
      <c r="T108" s="4">
        <v>27192.4846</v>
      </c>
      <c r="W108" s="4">
        <v>0</v>
      </c>
      <c r="X108" s="4">
        <v>3.4270999999999998</v>
      </c>
      <c r="Y108" s="4">
        <v>12.4</v>
      </c>
      <c r="Z108" s="4">
        <v>848</v>
      </c>
      <c r="AA108" s="4">
        <v>874</v>
      </c>
      <c r="AB108" s="4">
        <v>879</v>
      </c>
      <c r="AC108" s="4">
        <v>64</v>
      </c>
      <c r="AD108" s="4">
        <v>4.9800000000000004</v>
      </c>
      <c r="AE108" s="4">
        <v>0.11</v>
      </c>
      <c r="AF108" s="4">
        <v>980</v>
      </c>
      <c r="AG108" s="4">
        <v>-16</v>
      </c>
      <c r="AH108" s="4">
        <v>7</v>
      </c>
      <c r="AI108" s="4">
        <v>8</v>
      </c>
      <c r="AJ108" s="4">
        <v>192</v>
      </c>
      <c r="AK108" s="4">
        <v>140</v>
      </c>
      <c r="AL108" s="4">
        <v>3.6</v>
      </c>
      <c r="AM108" s="4">
        <v>195</v>
      </c>
      <c r="AN108" s="4" t="s">
        <v>155</v>
      </c>
      <c r="AO108" s="4">
        <v>2</v>
      </c>
      <c r="AP108" s="5">
        <v>0.85723379629629637</v>
      </c>
      <c r="AQ108" s="4">
        <v>47.164090999999999</v>
      </c>
      <c r="AR108" s="4">
        <v>-88.489728999999997</v>
      </c>
      <c r="AS108" s="4">
        <v>320.60000000000002</v>
      </c>
      <c r="AT108" s="4">
        <v>32.6</v>
      </c>
      <c r="AU108" s="4">
        <v>12</v>
      </c>
      <c r="AV108" s="4">
        <v>8</v>
      </c>
      <c r="AW108" s="4" t="s">
        <v>206</v>
      </c>
      <c r="AX108" s="4">
        <v>1</v>
      </c>
      <c r="AY108" s="4">
        <v>1.1000000000000001</v>
      </c>
      <c r="AZ108" s="4">
        <v>2.5</v>
      </c>
      <c r="BA108" s="4">
        <v>14.023</v>
      </c>
      <c r="BB108" s="4">
        <v>12.43</v>
      </c>
      <c r="BC108" s="4">
        <v>0.89</v>
      </c>
      <c r="BD108" s="4">
        <v>16.718</v>
      </c>
      <c r="BE108" s="4">
        <v>1772.9190000000001</v>
      </c>
      <c r="BF108" s="4">
        <v>428.85899999999998</v>
      </c>
      <c r="BG108" s="4">
        <v>2.476</v>
      </c>
      <c r="BH108" s="4">
        <v>1.0999999999999999E-2</v>
      </c>
      <c r="BI108" s="4">
        <v>2.4870000000000001</v>
      </c>
      <c r="BJ108" s="4">
        <v>1.863</v>
      </c>
      <c r="BK108" s="4">
        <v>8.9999999999999993E-3</v>
      </c>
      <c r="BL108" s="4">
        <v>1.871</v>
      </c>
      <c r="BM108" s="4">
        <v>193.5121</v>
      </c>
      <c r="BQ108" s="4">
        <v>536.24</v>
      </c>
      <c r="BR108" s="4">
        <v>0.323654</v>
      </c>
      <c r="BS108" s="4">
        <v>-5</v>
      </c>
      <c r="BT108" s="4">
        <v>-6.6267999999999994E-2</v>
      </c>
      <c r="BU108" s="4">
        <v>7.9093030000000004</v>
      </c>
      <c r="BV108" s="4">
        <v>-1.338608</v>
      </c>
      <c r="BW108" s="4">
        <f t="shared" si="14"/>
        <v>2.0896378526000001</v>
      </c>
      <c r="BY108" s="4">
        <f t="shared" si="15"/>
        <v>10334.62197774181</v>
      </c>
      <c r="BZ108" s="4">
        <f t="shared" si="16"/>
        <v>2499.8861463791491</v>
      </c>
      <c r="CA108" s="4">
        <f t="shared" si="17"/>
        <v>10.859718207393</v>
      </c>
      <c r="CB108" s="4">
        <f t="shared" si="18"/>
        <v>1128.012278969863</v>
      </c>
    </row>
    <row r="109" spans="1:80" x14ac:dyDescent="0.25">
      <c r="A109" s="2">
        <v>42067</v>
      </c>
      <c r="B109" s="3">
        <v>2.3046296296296297E-2</v>
      </c>
      <c r="C109" s="4">
        <v>9.4009999999999998</v>
      </c>
      <c r="D109" s="4">
        <v>4.0551000000000004</v>
      </c>
      <c r="E109" s="4">
        <v>40551.486149999997</v>
      </c>
      <c r="F109" s="4">
        <v>98.2</v>
      </c>
      <c r="G109" s="4">
        <v>0.4</v>
      </c>
      <c r="H109" s="4">
        <v>26893.1</v>
      </c>
      <c r="J109" s="4">
        <v>4</v>
      </c>
      <c r="K109" s="4">
        <v>0.85499999999999998</v>
      </c>
      <c r="L109" s="4">
        <v>8.0376999999999992</v>
      </c>
      <c r="M109" s="4">
        <v>3.4670000000000001</v>
      </c>
      <c r="N109" s="4">
        <v>83.984300000000005</v>
      </c>
      <c r="O109" s="4">
        <v>0.38119999999999998</v>
      </c>
      <c r="P109" s="4">
        <v>84.4</v>
      </c>
      <c r="Q109" s="4">
        <v>63.189599999999999</v>
      </c>
      <c r="R109" s="4">
        <v>0.2868</v>
      </c>
      <c r="S109" s="4">
        <v>63.5</v>
      </c>
      <c r="T109" s="4">
        <v>26893.112000000001</v>
      </c>
      <c r="W109" s="4">
        <v>0</v>
      </c>
      <c r="X109" s="4">
        <v>3.4198</v>
      </c>
      <c r="Y109" s="4">
        <v>12.4</v>
      </c>
      <c r="Z109" s="4">
        <v>848</v>
      </c>
      <c r="AA109" s="4">
        <v>874</v>
      </c>
      <c r="AB109" s="4">
        <v>879</v>
      </c>
      <c r="AC109" s="4">
        <v>64</v>
      </c>
      <c r="AD109" s="4">
        <v>4.9800000000000004</v>
      </c>
      <c r="AE109" s="4">
        <v>0.11</v>
      </c>
      <c r="AF109" s="4">
        <v>980</v>
      </c>
      <c r="AG109" s="4">
        <v>-16</v>
      </c>
      <c r="AH109" s="4">
        <v>7</v>
      </c>
      <c r="AI109" s="4">
        <v>8</v>
      </c>
      <c r="AJ109" s="4">
        <v>192</v>
      </c>
      <c r="AK109" s="4">
        <v>140.30000000000001</v>
      </c>
      <c r="AL109" s="4">
        <v>3.6</v>
      </c>
      <c r="AM109" s="4">
        <v>195</v>
      </c>
      <c r="AN109" s="4" t="s">
        <v>155</v>
      </c>
      <c r="AO109" s="4">
        <v>2</v>
      </c>
      <c r="AP109" s="5">
        <v>0.8572453703703703</v>
      </c>
      <c r="AQ109" s="4">
        <v>47.163997000000002</v>
      </c>
      <c r="AR109" s="4">
        <v>-88.489884000000004</v>
      </c>
      <c r="AS109" s="4">
        <v>319.89999999999998</v>
      </c>
      <c r="AT109" s="4">
        <v>32.9</v>
      </c>
      <c r="AU109" s="4">
        <v>12</v>
      </c>
      <c r="AV109" s="4">
        <v>8</v>
      </c>
      <c r="AW109" s="4" t="s">
        <v>206</v>
      </c>
      <c r="AX109" s="4">
        <v>1.0849</v>
      </c>
      <c r="AY109" s="4">
        <v>1.5245</v>
      </c>
      <c r="AZ109" s="4">
        <v>2.7547000000000001</v>
      </c>
      <c r="BA109" s="4">
        <v>14.023</v>
      </c>
      <c r="BB109" s="4">
        <v>12.27</v>
      </c>
      <c r="BC109" s="4">
        <v>0.87</v>
      </c>
      <c r="BD109" s="4">
        <v>16.966000000000001</v>
      </c>
      <c r="BE109" s="4">
        <v>1716.8489999999999</v>
      </c>
      <c r="BF109" s="4">
        <v>471.33199999999999</v>
      </c>
      <c r="BG109" s="4">
        <v>1.879</v>
      </c>
      <c r="BH109" s="4">
        <v>8.9999999999999993E-3</v>
      </c>
      <c r="BI109" s="4">
        <v>1.887</v>
      </c>
      <c r="BJ109" s="4">
        <v>1.413</v>
      </c>
      <c r="BK109" s="4">
        <v>6.0000000000000001E-3</v>
      </c>
      <c r="BL109" s="4">
        <v>1.42</v>
      </c>
      <c r="BM109" s="4">
        <v>189.96029999999999</v>
      </c>
      <c r="BQ109" s="4">
        <v>531.13099999999997</v>
      </c>
      <c r="BR109" s="4">
        <v>0.37193599999999999</v>
      </c>
      <c r="BS109" s="4">
        <v>-5</v>
      </c>
      <c r="BT109" s="4">
        <v>-6.8067000000000003E-2</v>
      </c>
      <c r="BU109" s="4">
        <v>9.0891870000000008</v>
      </c>
      <c r="BV109" s="4">
        <v>-1.374952</v>
      </c>
      <c r="BW109" s="4">
        <f t="shared" si="14"/>
        <v>2.4013632054</v>
      </c>
      <c r="BY109" s="4">
        <f t="shared" si="15"/>
        <v>11500.709307869331</v>
      </c>
      <c r="BZ109" s="4">
        <f t="shared" si="16"/>
        <v>3157.326194380908</v>
      </c>
      <c r="CA109" s="4">
        <f t="shared" si="17"/>
        <v>9.4653066472470009</v>
      </c>
      <c r="CB109" s="4">
        <f t="shared" si="18"/>
        <v>1272.4929159964859</v>
      </c>
    </row>
    <row r="110" spans="1:80" x14ac:dyDescent="0.25">
      <c r="A110" s="2">
        <v>42067</v>
      </c>
      <c r="B110" s="3">
        <v>2.3057870370370371E-2</v>
      </c>
      <c r="C110" s="4">
        <v>8.859</v>
      </c>
      <c r="D110" s="4">
        <v>4.6441999999999997</v>
      </c>
      <c r="E110" s="4">
        <v>46442.057610000003</v>
      </c>
      <c r="F110" s="4">
        <v>76.400000000000006</v>
      </c>
      <c r="G110" s="4">
        <v>0.4</v>
      </c>
      <c r="H110" s="4">
        <v>26724.799999999999</v>
      </c>
      <c r="J110" s="4">
        <v>4</v>
      </c>
      <c r="K110" s="4">
        <v>0.8538</v>
      </c>
      <c r="L110" s="4">
        <v>7.5636999999999999</v>
      </c>
      <c r="M110" s="4">
        <v>3.9651000000000001</v>
      </c>
      <c r="N110" s="4">
        <v>65.196700000000007</v>
      </c>
      <c r="O110" s="4">
        <v>0.34150000000000003</v>
      </c>
      <c r="P110" s="4">
        <v>65.5</v>
      </c>
      <c r="Q110" s="4">
        <v>49.053899999999999</v>
      </c>
      <c r="R110" s="4">
        <v>0.25690000000000002</v>
      </c>
      <c r="S110" s="4">
        <v>49.3</v>
      </c>
      <c r="T110" s="4">
        <v>26724.764999999999</v>
      </c>
      <c r="W110" s="4">
        <v>0</v>
      </c>
      <c r="X110" s="4">
        <v>3.4150999999999998</v>
      </c>
      <c r="Y110" s="4">
        <v>12.3</v>
      </c>
      <c r="Z110" s="4">
        <v>849</v>
      </c>
      <c r="AA110" s="4">
        <v>876</v>
      </c>
      <c r="AB110" s="4">
        <v>879</v>
      </c>
      <c r="AC110" s="4">
        <v>64</v>
      </c>
      <c r="AD110" s="4">
        <v>4.9800000000000004</v>
      </c>
      <c r="AE110" s="4">
        <v>0.11</v>
      </c>
      <c r="AF110" s="4">
        <v>980</v>
      </c>
      <c r="AG110" s="4">
        <v>-16</v>
      </c>
      <c r="AH110" s="4">
        <v>7</v>
      </c>
      <c r="AI110" s="4">
        <v>8</v>
      </c>
      <c r="AJ110" s="4">
        <v>192</v>
      </c>
      <c r="AK110" s="4">
        <v>140.69999999999999</v>
      </c>
      <c r="AL110" s="4">
        <v>3.7</v>
      </c>
      <c r="AM110" s="4">
        <v>195</v>
      </c>
      <c r="AN110" s="4" t="s">
        <v>155</v>
      </c>
      <c r="AO110" s="4">
        <v>2</v>
      </c>
      <c r="AP110" s="5">
        <v>0.85725694444444445</v>
      </c>
      <c r="AQ110" s="4">
        <v>47.163910000000001</v>
      </c>
      <c r="AR110" s="4">
        <v>-88.490038999999996</v>
      </c>
      <c r="AS110" s="4">
        <v>319.7</v>
      </c>
      <c r="AT110" s="4">
        <v>32.6</v>
      </c>
      <c r="AU110" s="4">
        <v>12</v>
      </c>
      <c r="AV110" s="4">
        <v>8</v>
      </c>
      <c r="AW110" s="4" t="s">
        <v>206</v>
      </c>
      <c r="AX110" s="4">
        <v>1.0150999999999999</v>
      </c>
      <c r="AY110" s="4">
        <v>1.6</v>
      </c>
      <c r="AZ110" s="4">
        <v>2.2906</v>
      </c>
      <c r="BA110" s="4">
        <v>14.023</v>
      </c>
      <c r="BB110" s="4">
        <v>12.16</v>
      </c>
      <c r="BC110" s="4">
        <v>0.87</v>
      </c>
      <c r="BD110" s="4">
        <v>17.128</v>
      </c>
      <c r="BE110" s="4">
        <v>1614.759</v>
      </c>
      <c r="BF110" s="4">
        <v>538.77099999999996</v>
      </c>
      <c r="BG110" s="4">
        <v>1.458</v>
      </c>
      <c r="BH110" s="4">
        <v>8.0000000000000002E-3</v>
      </c>
      <c r="BI110" s="4">
        <v>1.4650000000000001</v>
      </c>
      <c r="BJ110" s="4">
        <v>1.097</v>
      </c>
      <c r="BK110" s="4">
        <v>6.0000000000000001E-3</v>
      </c>
      <c r="BL110" s="4">
        <v>1.1020000000000001</v>
      </c>
      <c r="BM110" s="4">
        <v>188.67310000000001</v>
      </c>
      <c r="BQ110" s="4">
        <v>530.12</v>
      </c>
      <c r="BR110" s="4">
        <v>0.39561600000000002</v>
      </c>
      <c r="BS110" s="4">
        <v>-5</v>
      </c>
      <c r="BT110" s="4">
        <v>-7.0734000000000005E-2</v>
      </c>
      <c r="BU110" s="4">
        <v>9.6678660000000001</v>
      </c>
      <c r="BV110" s="4">
        <v>-1.4288270000000001</v>
      </c>
      <c r="BW110" s="4">
        <f t="shared" si="14"/>
        <v>2.5542501972</v>
      </c>
      <c r="BY110" s="4">
        <f t="shared" si="15"/>
        <v>11505.508668474678</v>
      </c>
      <c r="BZ110" s="4">
        <f t="shared" si="16"/>
        <v>3838.8604186895818</v>
      </c>
      <c r="CA110" s="4">
        <f t="shared" si="17"/>
        <v>7.8163633144739997</v>
      </c>
      <c r="CB110" s="4">
        <f t="shared" si="18"/>
        <v>1344.3368252215903</v>
      </c>
    </row>
    <row r="111" spans="1:80" x14ac:dyDescent="0.25">
      <c r="A111" s="2">
        <v>42067</v>
      </c>
      <c r="B111" s="3">
        <v>2.3069444444444445E-2</v>
      </c>
      <c r="C111" s="4">
        <v>8.766</v>
      </c>
      <c r="D111" s="4">
        <v>5.2195</v>
      </c>
      <c r="E111" s="4">
        <v>52195.351759999998</v>
      </c>
      <c r="F111" s="4">
        <v>68</v>
      </c>
      <c r="G111" s="4">
        <v>0.4</v>
      </c>
      <c r="H111" s="4">
        <v>26551.9</v>
      </c>
      <c r="J111" s="4">
        <v>4</v>
      </c>
      <c r="K111" s="4">
        <v>0.84919999999999995</v>
      </c>
      <c r="L111" s="4">
        <v>7.4439000000000002</v>
      </c>
      <c r="M111" s="4">
        <v>4.4321999999999999</v>
      </c>
      <c r="N111" s="4">
        <v>57.738900000000001</v>
      </c>
      <c r="O111" s="4">
        <v>0.3397</v>
      </c>
      <c r="P111" s="4">
        <v>58.1</v>
      </c>
      <c r="Q111" s="4">
        <v>43.442700000000002</v>
      </c>
      <c r="R111" s="4">
        <v>0.25559999999999999</v>
      </c>
      <c r="S111" s="4">
        <v>43.7</v>
      </c>
      <c r="T111" s="4">
        <v>26551.860700000001</v>
      </c>
      <c r="W111" s="4">
        <v>0</v>
      </c>
      <c r="X111" s="4">
        <v>3.3965999999999998</v>
      </c>
      <c r="Y111" s="4">
        <v>12.3</v>
      </c>
      <c r="Z111" s="4">
        <v>850</v>
      </c>
      <c r="AA111" s="4">
        <v>876</v>
      </c>
      <c r="AB111" s="4">
        <v>881</v>
      </c>
      <c r="AC111" s="4">
        <v>64</v>
      </c>
      <c r="AD111" s="4">
        <v>4.9800000000000004</v>
      </c>
      <c r="AE111" s="4">
        <v>0.11</v>
      </c>
      <c r="AF111" s="4">
        <v>980</v>
      </c>
      <c r="AG111" s="4">
        <v>-16</v>
      </c>
      <c r="AH111" s="4">
        <v>6.7342659999999999</v>
      </c>
      <c r="AI111" s="4">
        <v>8</v>
      </c>
      <c r="AJ111" s="4">
        <v>192</v>
      </c>
      <c r="AK111" s="4">
        <v>140</v>
      </c>
      <c r="AL111" s="4">
        <v>3.8</v>
      </c>
      <c r="AM111" s="4">
        <v>195</v>
      </c>
      <c r="AN111" s="4" t="s">
        <v>155</v>
      </c>
      <c r="AO111" s="4">
        <v>2</v>
      </c>
      <c r="AP111" s="5">
        <v>0.8572685185185186</v>
      </c>
      <c r="AQ111" s="4">
        <v>47.163829</v>
      </c>
      <c r="AR111" s="4">
        <v>-88.490189999999998</v>
      </c>
      <c r="AS111" s="4">
        <v>319.5</v>
      </c>
      <c r="AT111" s="4">
        <v>32.6</v>
      </c>
      <c r="AU111" s="4">
        <v>12</v>
      </c>
      <c r="AV111" s="4">
        <v>9</v>
      </c>
      <c r="AW111" s="4" t="s">
        <v>195</v>
      </c>
      <c r="AX111" s="4">
        <v>1</v>
      </c>
      <c r="AY111" s="4">
        <v>1.6</v>
      </c>
      <c r="AZ111" s="4">
        <v>2.2000000000000002</v>
      </c>
      <c r="BA111" s="4">
        <v>14.023</v>
      </c>
      <c r="BB111" s="4">
        <v>11.77</v>
      </c>
      <c r="BC111" s="4">
        <v>0.84</v>
      </c>
      <c r="BD111" s="4">
        <v>17.763999999999999</v>
      </c>
      <c r="BE111" s="4">
        <v>1552.9849999999999</v>
      </c>
      <c r="BF111" s="4">
        <v>588.52300000000002</v>
      </c>
      <c r="BG111" s="4">
        <v>1.2609999999999999</v>
      </c>
      <c r="BH111" s="4">
        <v>7.0000000000000001E-3</v>
      </c>
      <c r="BI111" s="4">
        <v>1.2689999999999999</v>
      </c>
      <c r="BJ111" s="4">
        <v>0.94899999999999995</v>
      </c>
      <c r="BK111" s="4">
        <v>6.0000000000000001E-3</v>
      </c>
      <c r="BL111" s="4">
        <v>0.95499999999999996</v>
      </c>
      <c r="BM111" s="4">
        <v>183.1815</v>
      </c>
      <c r="BQ111" s="4">
        <v>515.24400000000003</v>
      </c>
      <c r="BR111" s="4">
        <v>0.37853100000000001</v>
      </c>
      <c r="BS111" s="4">
        <v>-5</v>
      </c>
      <c r="BT111" s="4">
        <v>-7.1063000000000001E-2</v>
      </c>
      <c r="BU111" s="4">
        <v>9.2503630000000001</v>
      </c>
      <c r="BV111" s="4">
        <v>-1.4354709999999999</v>
      </c>
      <c r="BW111" s="4">
        <f t="shared" si="14"/>
        <v>2.4439459046000001</v>
      </c>
      <c r="BY111" s="4">
        <f t="shared" si="15"/>
        <v>10587.502462880035</v>
      </c>
      <c r="BZ111" s="4">
        <f t="shared" si="16"/>
        <v>4012.2658698967134</v>
      </c>
      <c r="CA111" s="4">
        <f t="shared" si="17"/>
        <v>6.4698241369189997</v>
      </c>
      <c r="CB111" s="4">
        <f t="shared" si="18"/>
        <v>1248.8430876048765</v>
      </c>
    </row>
    <row r="112" spans="1:80" x14ac:dyDescent="0.25">
      <c r="A112" s="2">
        <v>42067</v>
      </c>
      <c r="B112" s="3">
        <v>2.3081018518518518E-2</v>
      </c>
      <c r="C112" s="4">
        <v>8.99</v>
      </c>
      <c r="D112" s="4">
        <v>4.7648000000000001</v>
      </c>
      <c r="E112" s="4">
        <v>47647.613069999999</v>
      </c>
      <c r="F112" s="4">
        <v>64.8</v>
      </c>
      <c r="G112" s="4">
        <v>0.4</v>
      </c>
      <c r="H112" s="4">
        <v>26324.7</v>
      </c>
      <c r="J112" s="4">
        <v>4</v>
      </c>
      <c r="K112" s="4">
        <v>0.85189999999999999</v>
      </c>
      <c r="L112" s="4">
        <v>7.6588000000000003</v>
      </c>
      <c r="M112" s="4">
        <v>4.0593000000000004</v>
      </c>
      <c r="N112" s="4">
        <v>55.165100000000002</v>
      </c>
      <c r="O112" s="4">
        <v>0.34079999999999999</v>
      </c>
      <c r="P112" s="4">
        <v>55.5</v>
      </c>
      <c r="Q112" s="4">
        <v>41.506100000000004</v>
      </c>
      <c r="R112" s="4">
        <v>0.25640000000000002</v>
      </c>
      <c r="S112" s="4">
        <v>41.8</v>
      </c>
      <c r="T112" s="4">
        <v>26324.718199999999</v>
      </c>
      <c r="W112" s="4">
        <v>0</v>
      </c>
      <c r="X112" s="4">
        <v>3.4077999999999999</v>
      </c>
      <c r="Y112" s="4">
        <v>12.2</v>
      </c>
      <c r="Z112" s="4">
        <v>851</v>
      </c>
      <c r="AA112" s="4">
        <v>878</v>
      </c>
      <c r="AB112" s="4">
        <v>882</v>
      </c>
      <c r="AC112" s="4">
        <v>64</v>
      </c>
      <c r="AD112" s="4">
        <v>4.9800000000000004</v>
      </c>
      <c r="AE112" s="4">
        <v>0.11</v>
      </c>
      <c r="AF112" s="4">
        <v>980</v>
      </c>
      <c r="AG112" s="4">
        <v>-16</v>
      </c>
      <c r="AH112" s="4">
        <v>6</v>
      </c>
      <c r="AI112" s="4">
        <v>8</v>
      </c>
      <c r="AJ112" s="4">
        <v>191.7</v>
      </c>
      <c r="AK112" s="4">
        <v>139.69999999999999</v>
      </c>
      <c r="AL112" s="4">
        <v>3.5</v>
      </c>
      <c r="AM112" s="4">
        <v>195</v>
      </c>
      <c r="AN112" s="4" t="s">
        <v>155</v>
      </c>
      <c r="AO112" s="4">
        <v>2</v>
      </c>
      <c r="AP112" s="5">
        <v>0.85728009259259252</v>
      </c>
      <c r="AQ112" s="4">
        <v>47.16377</v>
      </c>
      <c r="AR112" s="4">
        <v>-88.490357000000003</v>
      </c>
      <c r="AS112" s="4">
        <v>319.3</v>
      </c>
      <c r="AT112" s="4">
        <v>31.4</v>
      </c>
      <c r="AU112" s="4">
        <v>12</v>
      </c>
      <c r="AV112" s="4">
        <v>9</v>
      </c>
      <c r="AW112" s="4" t="s">
        <v>195</v>
      </c>
      <c r="AX112" s="4">
        <v>1</v>
      </c>
      <c r="AY112" s="4">
        <v>1.6849000000000001</v>
      </c>
      <c r="AZ112" s="4">
        <v>2.2848999999999999</v>
      </c>
      <c r="BA112" s="4">
        <v>14.023</v>
      </c>
      <c r="BB112" s="4">
        <v>12.01</v>
      </c>
      <c r="BC112" s="4">
        <v>0.86</v>
      </c>
      <c r="BD112" s="4">
        <v>17.379000000000001</v>
      </c>
      <c r="BE112" s="4">
        <v>1618.0060000000001</v>
      </c>
      <c r="BF112" s="4">
        <v>545.81500000000005</v>
      </c>
      <c r="BG112" s="4">
        <v>1.22</v>
      </c>
      <c r="BH112" s="4">
        <v>8.0000000000000002E-3</v>
      </c>
      <c r="BI112" s="4">
        <v>1.228</v>
      </c>
      <c r="BJ112" s="4">
        <v>0.91800000000000004</v>
      </c>
      <c r="BK112" s="4">
        <v>6.0000000000000001E-3</v>
      </c>
      <c r="BL112" s="4">
        <v>0.92400000000000004</v>
      </c>
      <c r="BM112" s="4">
        <v>183.90899999999999</v>
      </c>
      <c r="BQ112" s="4">
        <v>523.46199999999999</v>
      </c>
      <c r="BR112" s="4">
        <v>0.36876900000000001</v>
      </c>
      <c r="BS112" s="4">
        <v>-5</v>
      </c>
      <c r="BT112" s="4">
        <v>-7.3999999999999996E-2</v>
      </c>
      <c r="BU112" s="4">
        <v>9.0117899999999995</v>
      </c>
      <c r="BV112" s="4">
        <v>-1.4947999999999999</v>
      </c>
      <c r="BW112" s="4">
        <f t="shared" si="14"/>
        <v>2.3809149179999998</v>
      </c>
      <c r="BY112" s="4">
        <f t="shared" si="15"/>
        <v>10746.293024275381</v>
      </c>
      <c r="BZ112" s="4">
        <f t="shared" si="16"/>
        <v>3625.1336070724501</v>
      </c>
      <c r="CA112" s="4">
        <f t="shared" si="17"/>
        <v>6.097070713139999</v>
      </c>
      <c r="CB112" s="4">
        <f t="shared" si="18"/>
        <v>1221.4664246000698</v>
      </c>
    </row>
    <row r="113" spans="1:80" x14ac:dyDescent="0.25">
      <c r="A113" s="2">
        <v>42067</v>
      </c>
      <c r="B113" s="3">
        <v>2.3092592592592592E-2</v>
      </c>
      <c r="C113" s="4">
        <v>9.2959999999999994</v>
      </c>
      <c r="D113" s="4">
        <v>4.2080000000000002</v>
      </c>
      <c r="E113" s="4">
        <v>42079.669090000003</v>
      </c>
      <c r="F113" s="4">
        <v>61.2</v>
      </c>
      <c r="G113" s="4">
        <v>0.4</v>
      </c>
      <c r="H113" s="4">
        <v>26004.799999999999</v>
      </c>
      <c r="J113" s="4">
        <v>4</v>
      </c>
      <c r="K113" s="4">
        <v>0.85509999999999997</v>
      </c>
      <c r="L113" s="4">
        <v>7.9488000000000003</v>
      </c>
      <c r="M113" s="4">
        <v>3.5981000000000001</v>
      </c>
      <c r="N113" s="4">
        <v>52.353700000000003</v>
      </c>
      <c r="O113" s="4">
        <v>0.34200000000000003</v>
      </c>
      <c r="P113" s="4">
        <v>52.7</v>
      </c>
      <c r="Q113" s="4">
        <v>39.390799999999999</v>
      </c>
      <c r="R113" s="4">
        <v>0.25729999999999997</v>
      </c>
      <c r="S113" s="4">
        <v>39.6</v>
      </c>
      <c r="T113" s="4">
        <v>26004.8207</v>
      </c>
      <c r="W113" s="4">
        <v>0</v>
      </c>
      <c r="X113" s="4">
        <v>3.4203000000000001</v>
      </c>
      <c r="Y113" s="4">
        <v>12.2</v>
      </c>
      <c r="Z113" s="4">
        <v>851</v>
      </c>
      <c r="AA113" s="4">
        <v>877</v>
      </c>
      <c r="AB113" s="4">
        <v>882</v>
      </c>
      <c r="AC113" s="4">
        <v>64</v>
      </c>
      <c r="AD113" s="4">
        <v>4.9800000000000004</v>
      </c>
      <c r="AE113" s="4">
        <v>0.11</v>
      </c>
      <c r="AF113" s="4">
        <v>980</v>
      </c>
      <c r="AG113" s="4">
        <v>-16</v>
      </c>
      <c r="AH113" s="4">
        <v>6</v>
      </c>
      <c r="AI113" s="4">
        <v>8.2737259999999999</v>
      </c>
      <c r="AJ113" s="4">
        <v>191</v>
      </c>
      <c r="AK113" s="4">
        <v>139.30000000000001</v>
      </c>
      <c r="AL113" s="4">
        <v>3.1</v>
      </c>
      <c r="AM113" s="4">
        <v>195</v>
      </c>
      <c r="AN113" s="4" t="s">
        <v>155</v>
      </c>
      <c r="AO113" s="4">
        <v>2</v>
      </c>
      <c r="AP113" s="5">
        <v>0.85729166666666667</v>
      </c>
      <c r="AQ113" s="4">
        <v>47.163730999999999</v>
      </c>
      <c r="AR113" s="4">
        <v>-88.490538000000001</v>
      </c>
      <c r="AS113" s="4">
        <v>319.2</v>
      </c>
      <c r="AT113" s="4">
        <v>31.1</v>
      </c>
      <c r="AU113" s="4">
        <v>12</v>
      </c>
      <c r="AV113" s="4">
        <v>9</v>
      </c>
      <c r="AW113" s="4" t="s">
        <v>195</v>
      </c>
      <c r="AX113" s="4">
        <v>1</v>
      </c>
      <c r="AY113" s="4">
        <v>1.1056999999999999</v>
      </c>
      <c r="AZ113" s="4">
        <v>1.7906</v>
      </c>
      <c r="BA113" s="4">
        <v>14.023</v>
      </c>
      <c r="BB113" s="4">
        <v>12.29</v>
      </c>
      <c r="BC113" s="4">
        <v>0.88</v>
      </c>
      <c r="BD113" s="4">
        <v>16.949000000000002</v>
      </c>
      <c r="BE113" s="4">
        <v>1703.463</v>
      </c>
      <c r="BF113" s="4">
        <v>490.77600000000001</v>
      </c>
      <c r="BG113" s="4">
        <v>1.175</v>
      </c>
      <c r="BH113" s="4">
        <v>8.0000000000000002E-3</v>
      </c>
      <c r="BI113" s="4">
        <v>1.1830000000000001</v>
      </c>
      <c r="BJ113" s="4">
        <v>0.88400000000000001</v>
      </c>
      <c r="BK113" s="4">
        <v>6.0000000000000001E-3</v>
      </c>
      <c r="BL113" s="4">
        <v>0.89</v>
      </c>
      <c r="BM113" s="4">
        <v>184.29150000000001</v>
      </c>
      <c r="BQ113" s="4">
        <v>532.95799999999997</v>
      </c>
      <c r="BR113" s="4">
        <v>0.33827400000000002</v>
      </c>
      <c r="BS113" s="4">
        <v>-5</v>
      </c>
      <c r="BT113" s="4">
        <v>-7.4547000000000002E-2</v>
      </c>
      <c r="BU113" s="4">
        <v>8.2665640000000007</v>
      </c>
      <c r="BV113" s="4">
        <v>-1.5058590000000001</v>
      </c>
      <c r="BW113" s="4">
        <f t="shared" si="14"/>
        <v>2.1840262088000002</v>
      </c>
      <c r="BY113" s="4">
        <f t="shared" si="15"/>
        <v>10378.276216504284</v>
      </c>
      <c r="BZ113" s="4">
        <f t="shared" si="16"/>
        <v>2990.0320044703685</v>
      </c>
      <c r="CA113" s="4">
        <f t="shared" si="17"/>
        <v>5.3857325785120009</v>
      </c>
      <c r="CB113" s="4">
        <f t="shared" si="18"/>
        <v>1122.7881623222222</v>
      </c>
    </row>
    <row r="114" spans="1:80" x14ac:dyDescent="0.25">
      <c r="A114" s="2">
        <v>42067</v>
      </c>
      <c r="B114" s="3">
        <v>2.3104166666666672E-2</v>
      </c>
      <c r="C114" s="4">
        <v>9.3949999999999996</v>
      </c>
      <c r="D114" s="4">
        <v>3.9584999999999999</v>
      </c>
      <c r="E114" s="4">
        <v>39584.578820000002</v>
      </c>
      <c r="F114" s="4">
        <v>56.1</v>
      </c>
      <c r="G114" s="4">
        <v>1.8</v>
      </c>
      <c r="H114" s="4">
        <v>25608.799999999999</v>
      </c>
      <c r="J114" s="4">
        <v>3.94</v>
      </c>
      <c r="K114" s="4">
        <v>0.85719999999999996</v>
      </c>
      <c r="L114" s="4">
        <v>8.0532000000000004</v>
      </c>
      <c r="M114" s="4">
        <v>3.3929999999999998</v>
      </c>
      <c r="N114" s="4">
        <v>48.088200000000001</v>
      </c>
      <c r="O114" s="4">
        <v>1.5390999999999999</v>
      </c>
      <c r="P114" s="4">
        <v>49.6</v>
      </c>
      <c r="Q114" s="4">
        <v>36.1815</v>
      </c>
      <c r="R114" s="4">
        <v>1.1579999999999999</v>
      </c>
      <c r="S114" s="4">
        <v>37.299999999999997</v>
      </c>
      <c r="T114" s="4">
        <v>25608.781299999999</v>
      </c>
      <c r="W114" s="4">
        <v>0</v>
      </c>
      <c r="X114" s="4">
        <v>3.3738000000000001</v>
      </c>
      <c r="Y114" s="4">
        <v>12.2</v>
      </c>
      <c r="Z114" s="4">
        <v>851</v>
      </c>
      <c r="AA114" s="4">
        <v>877</v>
      </c>
      <c r="AB114" s="4">
        <v>881</v>
      </c>
      <c r="AC114" s="4">
        <v>64</v>
      </c>
      <c r="AD114" s="4">
        <v>4.9800000000000004</v>
      </c>
      <c r="AE114" s="4">
        <v>0.11</v>
      </c>
      <c r="AF114" s="4">
        <v>980</v>
      </c>
      <c r="AG114" s="4">
        <v>-16</v>
      </c>
      <c r="AH114" s="4">
        <v>6.2727269999999997</v>
      </c>
      <c r="AI114" s="4">
        <v>9</v>
      </c>
      <c r="AJ114" s="4">
        <v>191</v>
      </c>
      <c r="AK114" s="4">
        <v>139.69999999999999</v>
      </c>
      <c r="AL114" s="4">
        <v>3.4</v>
      </c>
      <c r="AM114" s="4">
        <v>195</v>
      </c>
      <c r="AN114" s="4" t="s">
        <v>155</v>
      </c>
      <c r="AO114" s="4">
        <v>2</v>
      </c>
      <c r="AP114" s="5">
        <v>0.85730324074074071</v>
      </c>
      <c r="AQ114" s="4">
        <v>47.163699999999999</v>
      </c>
      <c r="AR114" s="4">
        <v>-88.490719999999996</v>
      </c>
      <c r="AS114" s="4">
        <v>319.10000000000002</v>
      </c>
      <c r="AT114" s="4">
        <v>30.8</v>
      </c>
      <c r="AU114" s="4">
        <v>12</v>
      </c>
      <c r="AV114" s="4">
        <v>9</v>
      </c>
      <c r="AW114" s="4" t="s">
        <v>195</v>
      </c>
      <c r="AX114" s="4">
        <v>1.0849</v>
      </c>
      <c r="AY114" s="4">
        <v>1</v>
      </c>
      <c r="AZ114" s="4">
        <v>1.7</v>
      </c>
      <c r="BA114" s="4">
        <v>14.023</v>
      </c>
      <c r="BB114" s="4">
        <v>12.47</v>
      </c>
      <c r="BC114" s="4">
        <v>0.89</v>
      </c>
      <c r="BD114" s="4">
        <v>16.664999999999999</v>
      </c>
      <c r="BE114" s="4">
        <v>1743.1790000000001</v>
      </c>
      <c r="BF114" s="4">
        <v>467.45</v>
      </c>
      <c r="BG114" s="4">
        <v>1.0900000000000001</v>
      </c>
      <c r="BH114" s="4">
        <v>3.5000000000000003E-2</v>
      </c>
      <c r="BI114" s="4">
        <v>1.125</v>
      </c>
      <c r="BJ114" s="4">
        <v>0.82</v>
      </c>
      <c r="BK114" s="4">
        <v>2.5999999999999999E-2</v>
      </c>
      <c r="BL114" s="4">
        <v>0.84599999999999997</v>
      </c>
      <c r="BM114" s="4">
        <v>183.30840000000001</v>
      </c>
      <c r="BQ114" s="4">
        <v>530.99</v>
      </c>
      <c r="BR114" s="4">
        <v>0.337364</v>
      </c>
      <c r="BS114" s="4">
        <v>-5</v>
      </c>
      <c r="BT114" s="4">
        <v>-7.4091000000000004E-2</v>
      </c>
      <c r="BU114" s="4">
        <v>8.2443240000000007</v>
      </c>
      <c r="BV114" s="4">
        <v>-1.4966360000000001</v>
      </c>
      <c r="BW114" s="4">
        <f t="shared" si="14"/>
        <v>2.1781504007999999</v>
      </c>
      <c r="BY114" s="4">
        <f t="shared" si="15"/>
        <v>10591.672027439054</v>
      </c>
      <c r="BZ114" s="4">
        <f t="shared" si="16"/>
        <v>2840.2574200506001</v>
      </c>
      <c r="CA114" s="4">
        <f t="shared" si="17"/>
        <v>4.9823747661600004</v>
      </c>
      <c r="CB114" s="4">
        <f t="shared" si="18"/>
        <v>1113.7940812014192</v>
      </c>
    </row>
    <row r="115" spans="1:80" x14ac:dyDescent="0.25">
      <c r="A115" s="2">
        <v>42067</v>
      </c>
      <c r="B115" s="3">
        <v>2.3115740740740742E-2</v>
      </c>
      <c r="C115" s="4">
        <v>9.1859999999999999</v>
      </c>
      <c r="D115" s="4">
        <v>4.1220999999999997</v>
      </c>
      <c r="E115" s="4">
        <v>41220.543100000003</v>
      </c>
      <c r="F115" s="4">
        <v>55.3</v>
      </c>
      <c r="G115" s="4">
        <v>3</v>
      </c>
      <c r="H115" s="4">
        <v>25594.5</v>
      </c>
      <c r="J115" s="4">
        <v>3.9</v>
      </c>
      <c r="K115" s="4">
        <v>0.85729999999999995</v>
      </c>
      <c r="L115" s="4">
        <v>7.8758999999999997</v>
      </c>
      <c r="M115" s="4">
        <v>3.5339999999999998</v>
      </c>
      <c r="N115" s="4">
        <v>47.410899999999998</v>
      </c>
      <c r="O115" s="4">
        <v>2.5335999999999999</v>
      </c>
      <c r="P115" s="4">
        <v>49.9</v>
      </c>
      <c r="Q115" s="4">
        <v>35.671900000000001</v>
      </c>
      <c r="R115" s="4">
        <v>1.9061999999999999</v>
      </c>
      <c r="S115" s="4">
        <v>37.6</v>
      </c>
      <c r="T115" s="4">
        <v>25594.497599999999</v>
      </c>
      <c r="W115" s="4">
        <v>0</v>
      </c>
      <c r="X115" s="4">
        <v>3.3435999999999999</v>
      </c>
      <c r="Y115" s="4">
        <v>12.3</v>
      </c>
      <c r="Z115" s="4">
        <v>849</v>
      </c>
      <c r="AA115" s="4">
        <v>876</v>
      </c>
      <c r="AB115" s="4">
        <v>877</v>
      </c>
      <c r="AC115" s="4">
        <v>64</v>
      </c>
      <c r="AD115" s="4">
        <v>4.9800000000000004</v>
      </c>
      <c r="AE115" s="4">
        <v>0.11</v>
      </c>
      <c r="AF115" s="4">
        <v>980</v>
      </c>
      <c r="AG115" s="4">
        <v>-16</v>
      </c>
      <c r="AH115" s="4">
        <v>7</v>
      </c>
      <c r="AI115" s="4">
        <v>9</v>
      </c>
      <c r="AJ115" s="4">
        <v>191</v>
      </c>
      <c r="AK115" s="4">
        <v>139.30000000000001</v>
      </c>
      <c r="AL115" s="4">
        <v>3.7</v>
      </c>
      <c r="AM115" s="4">
        <v>195</v>
      </c>
      <c r="AN115" s="4" t="s">
        <v>155</v>
      </c>
      <c r="AO115" s="4">
        <v>2</v>
      </c>
      <c r="AP115" s="5">
        <v>0.85731481481481486</v>
      </c>
      <c r="AQ115" s="4">
        <v>47.163671000000001</v>
      </c>
      <c r="AR115" s="4">
        <v>-88.490898000000001</v>
      </c>
      <c r="AS115" s="4">
        <v>319.2</v>
      </c>
      <c r="AT115" s="4">
        <v>30.1</v>
      </c>
      <c r="AU115" s="4">
        <v>12</v>
      </c>
      <c r="AV115" s="4">
        <v>9</v>
      </c>
      <c r="AW115" s="4" t="s">
        <v>195</v>
      </c>
      <c r="AX115" s="4">
        <v>1.1000000000000001</v>
      </c>
      <c r="AY115" s="4">
        <v>1.1698</v>
      </c>
      <c r="AZ115" s="4">
        <v>1.7848999999999999</v>
      </c>
      <c r="BA115" s="4">
        <v>14.023</v>
      </c>
      <c r="BB115" s="4">
        <v>12.48</v>
      </c>
      <c r="BC115" s="4">
        <v>0.89</v>
      </c>
      <c r="BD115" s="4">
        <v>16.64</v>
      </c>
      <c r="BE115" s="4">
        <v>1709.413</v>
      </c>
      <c r="BF115" s="4">
        <v>488.19299999999998</v>
      </c>
      <c r="BG115" s="4">
        <v>1.0780000000000001</v>
      </c>
      <c r="BH115" s="4">
        <v>5.8000000000000003E-2</v>
      </c>
      <c r="BI115" s="4">
        <v>1.135</v>
      </c>
      <c r="BJ115" s="4">
        <v>0.81100000000000005</v>
      </c>
      <c r="BK115" s="4">
        <v>4.2999999999999997E-2</v>
      </c>
      <c r="BL115" s="4">
        <v>0.85399999999999998</v>
      </c>
      <c r="BM115" s="4">
        <v>183.70240000000001</v>
      </c>
      <c r="BQ115" s="4">
        <v>527.67200000000003</v>
      </c>
      <c r="BR115" s="4">
        <v>0.33028299999999999</v>
      </c>
      <c r="BS115" s="4">
        <v>-5</v>
      </c>
      <c r="BT115" s="4">
        <v>-7.0086999999999997E-2</v>
      </c>
      <c r="BU115" s="4">
        <v>8.0712840000000003</v>
      </c>
      <c r="BV115" s="4">
        <v>-1.415756</v>
      </c>
      <c r="BW115" s="4">
        <f t="shared" si="14"/>
        <v>2.1324332328</v>
      </c>
      <c r="BY115" s="4">
        <f t="shared" si="15"/>
        <v>10168.505295867204</v>
      </c>
      <c r="BZ115" s="4">
        <f t="shared" si="16"/>
        <v>2904.033785811444</v>
      </c>
      <c r="CA115" s="4">
        <f t="shared" si="17"/>
        <v>4.824262945788</v>
      </c>
      <c r="CB115" s="4">
        <f t="shared" si="18"/>
        <v>1092.7603962667392</v>
      </c>
    </row>
    <row r="116" spans="1:80" x14ac:dyDescent="0.25">
      <c r="A116" s="2">
        <v>42067</v>
      </c>
      <c r="B116" s="3">
        <v>2.3127314814814812E-2</v>
      </c>
      <c r="C116" s="4">
        <v>8.9109999999999996</v>
      </c>
      <c r="D116" s="4">
        <v>4.4871999999999996</v>
      </c>
      <c r="E116" s="4">
        <v>44872.409350000002</v>
      </c>
      <c r="F116" s="4">
        <v>55.2</v>
      </c>
      <c r="G116" s="4">
        <v>3.1</v>
      </c>
      <c r="H116" s="4">
        <v>25904.2</v>
      </c>
      <c r="J116" s="4">
        <v>3.9</v>
      </c>
      <c r="K116" s="4">
        <v>0.85570000000000002</v>
      </c>
      <c r="L116" s="4">
        <v>7.6246</v>
      </c>
      <c r="M116" s="4">
        <v>3.8395000000000001</v>
      </c>
      <c r="N116" s="4">
        <v>47.232199999999999</v>
      </c>
      <c r="O116" s="4">
        <v>2.6524999999999999</v>
      </c>
      <c r="P116" s="4">
        <v>49.9</v>
      </c>
      <c r="Q116" s="4">
        <v>35.537399999999998</v>
      </c>
      <c r="R116" s="4">
        <v>1.9958</v>
      </c>
      <c r="S116" s="4">
        <v>37.5</v>
      </c>
      <c r="T116" s="4">
        <v>25904.158800000001</v>
      </c>
      <c r="W116" s="4">
        <v>0</v>
      </c>
      <c r="X116" s="4">
        <v>3.3371</v>
      </c>
      <c r="Y116" s="4">
        <v>12.2</v>
      </c>
      <c r="Z116" s="4">
        <v>850</v>
      </c>
      <c r="AA116" s="4">
        <v>877</v>
      </c>
      <c r="AB116" s="4">
        <v>876</v>
      </c>
      <c r="AC116" s="4">
        <v>64</v>
      </c>
      <c r="AD116" s="4">
        <v>4.9800000000000004</v>
      </c>
      <c r="AE116" s="4">
        <v>0.11</v>
      </c>
      <c r="AF116" s="4">
        <v>980</v>
      </c>
      <c r="AG116" s="4">
        <v>-16</v>
      </c>
      <c r="AH116" s="4">
        <v>7.2707290000000002</v>
      </c>
      <c r="AI116" s="4">
        <v>9</v>
      </c>
      <c r="AJ116" s="4">
        <v>191</v>
      </c>
      <c r="AK116" s="4">
        <v>140</v>
      </c>
      <c r="AL116" s="4">
        <v>3.5</v>
      </c>
      <c r="AM116" s="4">
        <v>195</v>
      </c>
      <c r="AN116" s="4" t="s">
        <v>155</v>
      </c>
      <c r="AO116" s="4">
        <v>2</v>
      </c>
      <c r="AP116" s="5">
        <v>0.85732638888888879</v>
      </c>
      <c r="AQ116" s="4">
        <v>47.163640000000001</v>
      </c>
      <c r="AR116" s="4">
        <v>-88.491071000000005</v>
      </c>
      <c r="AS116" s="4">
        <v>319.3</v>
      </c>
      <c r="AT116" s="4">
        <v>29.9</v>
      </c>
      <c r="AU116" s="4">
        <v>12</v>
      </c>
      <c r="AV116" s="4">
        <v>9</v>
      </c>
      <c r="AW116" s="4" t="s">
        <v>195</v>
      </c>
      <c r="AX116" s="4">
        <v>1.1000000000000001</v>
      </c>
      <c r="AY116" s="4">
        <v>1.2</v>
      </c>
      <c r="AZ116" s="4">
        <v>1.8</v>
      </c>
      <c r="BA116" s="4">
        <v>14.023</v>
      </c>
      <c r="BB116" s="4">
        <v>12.33</v>
      </c>
      <c r="BC116" s="4">
        <v>0.88</v>
      </c>
      <c r="BD116" s="4">
        <v>16.869</v>
      </c>
      <c r="BE116" s="4">
        <v>1644.8019999999999</v>
      </c>
      <c r="BF116" s="4">
        <v>527.17399999999998</v>
      </c>
      <c r="BG116" s="4">
        <v>1.0669999999999999</v>
      </c>
      <c r="BH116" s="4">
        <v>0.06</v>
      </c>
      <c r="BI116" s="4">
        <v>1.127</v>
      </c>
      <c r="BJ116" s="4">
        <v>0.80300000000000005</v>
      </c>
      <c r="BK116" s="4">
        <v>4.4999999999999998E-2</v>
      </c>
      <c r="BL116" s="4">
        <v>0.84799999999999998</v>
      </c>
      <c r="BM116" s="4">
        <v>184.79400000000001</v>
      </c>
      <c r="BQ116" s="4">
        <v>523.43200000000002</v>
      </c>
      <c r="BR116" s="4">
        <v>0.33843200000000001</v>
      </c>
      <c r="BS116" s="4">
        <v>-5</v>
      </c>
      <c r="BT116" s="4">
        <v>-7.3812000000000003E-2</v>
      </c>
      <c r="BU116" s="4">
        <v>8.2704219999999999</v>
      </c>
      <c r="BV116" s="4">
        <v>-1.4910060000000001</v>
      </c>
      <c r="BW116" s="4">
        <f t="shared" si="14"/>
        <v>2.1850454924</v>
      </c>
      <c r="BY116" s="4">
        <f t="shared" si="15"/>
        <v>10025.563298429228</v>
      </c>
      <c r="BZ116" s="4">
        <f t="shared" si="16"/>
        <v>3213.2842167544354</v>
      </c>
      <c r="CA116" s="4">
        <f t="shared" si="17"/>
        <v>4.8945267142419997</v>
      </c>
      <c r="CB116" s="4">
        <f t="shared" si="18"/>
        <v>1126.3750555811162</v>
      </c>
    </row>
    <row r="117" spans="1:80" x14ac:dyDescent="0.25">
      <c r="A117" s="2">
        <v>42067</v>
      </c>
      <c r="B117" s="3">
        <v>2.3138888888888889E-2</v>
      </c>
      <c r="C117" s="4">
        <v>9.0280000000000005</v>
      </c>
      <c r="D117" s="4">
        <v>4.5804</v>
      </c>
      <c r="E117" s="4">
        <v>45803.793100000003</v>
      </c>
      <c r="F117" s="4">
        <v>55.4</v>
      </c>
      <c r="G117" s="4">
        <v>3.1</v>
      </c>
      <c r="H117" s="4">
        <v>25863</v>
      </c>
      <c r="J117" s="4">
        <v>3.9</v>
      </c>
      <c r="K117" s="4">
        <v>0.8538</v>
      </c>
      <c r="L117" s="4">
        <v>7.7083000000000004</v>
      </c>
      <c r="M117" s="4">
        <v>3.9108000000000001</v>
      </c>
      <c r="N117" s="4">
        <v>47.270600000000002</v>
      </c>
      <c r="O117" s="4">
        <v>2.6467999999999998</v>
      </c>
      <c r="P117" s="4">
        <v>49.9</v>
      </c>
      <c r="Q117" s="4">
        <v>35.566299999999998</v>
      </c>
      <c r="R117" s="4">
        <v>1.9915</v>
      </c>
      <c r="S117" s="4">
        <v>37.6</v>
      </c>
      <c r="T117" s="4">
        <v>25863.043300000001</v>
      </c>
      <c r="W117" s="4">
        <v>0</v>
      </c>
      <c r="X117" s="4">
        <v>3.3298999999999999</v>
      </c>
      <c r="Y117" s="4">
        <v>12.1</v>
      </c>
      <c r="Z117" s="4">
        <v>851</v>
      </c>
      <c r="AA117" s="4">
        <v>878</v>
      </c>
      <c r="AB117" s="4">
        <v>877</v>
      </c>
      <c r="AC117" s="4">
        <v>64</v>
      </c>
      <c r="AD117" s="4">
        <v>4.9800000000000004</v>
      </c>
      <c r="AE117" s="4">
        <v>0.11</v>
      </c>
      <c r="AF117" s="4">
        <v>980</v>
      </c>
      <c r="AG117" s="4">
        <v>-16</v>
      </c>
      <c r="AH117" s="4">
        <v>8</v>
      </c>
      <c r="AI117" s="4">
        <v>9</v>
      </c>
      <c r="AJ117" s="4">
        <v>191.3</v>
      </c>
      <c r="AK117" s="4">
        <v>140</v>
      </c>
      <c r="AL117" s="4">
        <v>3.3</v>
      </c>
      <c r="AM117" s="4">
        <v>195</v>
      </c>
      <c r="AN117" s="4" t="s">
        <v>155</v>
      </c>
      <c r="AO117" s="4">
        <v>2</v>
      </c>
      <c r="AP117" s="5">
        <v>0.85733796296296294</v>
      </c>
      <c r="AQ117" s="4">
        <v>47.163597000000003</v>
      </c>
      <c r="AR117" s="4">
        <v>-88.491240000000005</v>
      </c>
      <c r="AS117" s="4">
        <v>319.10000000000002</v>
      </c>
      <c r="AT117" s="4">
        <v>29.9</v>
      </c>
      <c r="AU117" s="4">
        <v>12</v>
      </c>
      <c r="AV117" s="4">
        <v>9</v>
      </c>
      <c r="AW117" s="4" t="s">
        <v>195</v>
      </c>
      <c r="AX117" s="4">
        <v>1.1000000000000001</v>
      </c>
      <c r="AY117" s="4">
        <v>1.2</v>
      </c>
      <c r="AZ117" s="4">
        <v>1.8</v>
      </c>
      <c r="BA117" s="4">
        <v>14.023</v>
      </c>
      <c r="BB117" s="4">
        <v>12.18</v>
      </c>
      <c r="BC117" s="4">
        <v>0.87</v>
      </c>
      <c r="BD117" s="4">
        <v>17.120999999999999</v>
      </c>
      <c r="BE117" s="4">
        <v>1645.1510000000001</v>
      </c>
      <c r="BF117" s="4">
        <v>531.24099999999999</v>
      </c>
      <c r="BG117" s="4">
        <v>1.0569999999999999</v>
      </c>
      <c r="BH117" s="4">
        <v>5.8999999999999997E-2</v>
      </c>
      <c r="BI117" s="4">
        <v>1.1160000000000001</v>
      </c>
      <c r="BJ117" s="4">
        <v>0.79500000000000004</v>
      </c>
      <c r="BK117" s="4">
        <v>4.4999999999999998E-2</v>
      </c>
      <c r="BL117" s="4">
        <v>0.83899999999999997</v>
      </c>
      <c r="BM117" s="4">
        <v>182.53479999999999</v>
      </c>
      <c r="BQ117" s="4">
        <v>516.745</v>
      </c>
      <c r="BR117" s="4">
        <v>0.39402599999999999</v>
      </c>
      <c r="BS117" s="4">
        <v>-5</v>
      </c>
      <c r="BT117" s="4">
        <v>-7.5999999999999998E-2</v>
      </c>
      <c r="BU117" s="4">
        <v>9.6290099999999992</v>
      </c>
      <c r="BV117" s="4">
        <v>-1.5351999999999999</v>
      </c>
      <c r="BW117" s="4">
        <f t="shared" si="14"/>
        <v>2.5439844419999997</v>
      </c>
      <c r="BY117" s="4">
        <f t="shared" si="15"/>
        <v>11674.946292285869</v>
      </c>
      <c r="BZ117" s="4">
        <f t="shared" si="16"/>
        <v>3769.9944523391696</v>
      </c>
      <c r="CA117" s="4">
        <f t="shared" si="17"/>
        <v>5.6417813941499997</v>
      </c>
      <c r="CB117" s="4">
        <f t="shared" si="18"/>
        <v>1295.3728785218757</v>
      </c>
    </row>
    <row r="118" spans="1:80" x14ac:dyDescent="0.25">
      <c r="A118" s="2">
        <v>42067</v>
      </c>
      <c r="B118" s="3">
        <v>2.3150462962962959E-2</v>
      </c>
      <c r="C118" s="4">
        <v>8.8130000000000006</v>
      </c>
      <c r="D118" s="4">
        <v>4.7786999999999997</v>
      </c>
      <c r="E118" s="4">
        <v>47786.551720000003</v>
      </c>
      <c r="F118" s="4">
        <v>55.5</v>
      </c>
      <c r="G118" s="4">
        <v>3.2</v>
      </c>
      <c r="H118" s="4">
        <v>26026.2</v>
      </c>
      <c r="J118" s="4">
        <v>3.9</v>
      </c>
      <c r="K118" s="4">
        <v>0.85340000000000005</v>
      </c>
      <c r="L118" s="4">
        <v>7.5204000000000004</v>
      </c>
      <c r="M118" s="4">
        <v>4.0780000000000003</v>
      </c>
      <c r="N118" s="4">
        <v>47.362099999999998</v>
      </c>
      <c r="O118" s="4">
        <v>2.6918000000000002</v>
      </c>
      <c r="P118" s="4">
        <v>50.1</v>
      </c>
      <c r="Q118" s="4">
        <v>35.635199999999998</v>
      </c>
      <c r="R118" s="4">
        <v>2.0253000000000001</v>
      </c>
      <c r="S118" s="4">
        <v>37.700000000000003</v>
      </c>
      <c r="T118" s="4">
        <v>26026.171900000001</v>
      </c>
      <c r="W118" s="4">
        <v>0</v>
      </c>
      <c r="X118" s="4">
        <v>3.3281000000000001</v>
      </c>
      <c r="Y118" s="4">
        <v>12.2</v>
      </c>
      <c r="Z118" s="4">
        <v>852</v>
      </c>
      <c r="AA118" s="4">
        <v>878</v>
      </c>
      <c r="AB118" s="4">
        <v>879</v>
      </c>
      <c r="AC118" s="4">
        <v>64</v>
      </c>
      <c r="AD118" s="4">
        <v>4.9800000000000004</v>
      </c>
      <c r="AE118" s="4">
        <v>0.11</v>
      </c>
      <c r="AF118" s="4">
        <v>980</v>
      </c>
      <c r="AG118" s="4">
        <v>-16</v>
      </c>
      <c r="AH118" s="4">
        <v>8</v>
      </c>
      <c r="AI118" s="4">
        <v>9</v>
      </c>
      <c r="AJ118" s="4">
        <v>191.5</v>
      </c>
      <c r="AK118" s="4">
        <v>139.69999999999999</v>
      </c>
      <c r="AL118" s="4">
        <v>3</v>
      </c>
      <c r="AM118" s="4">
        <v>195</v>
      </c>
      <c r="AN118" s="4" t="s">
        <v>155</v>
      </c>
      <c r="AO118" s="4">
        <v>2</v>
      </c>
      <c r="AP118" s="5">
        <v>0.85734953703703709</v>
      </c>
      <c r="AQ118" s="4">
        <v>47.163541000000002</v>
      </c>
      <c r="AR118" s="4">
        <v>-88.491398000000004</v>
      </c>
      <c r="AS118" s="4">
        <v>318.8</v>
      </c>
      <c r="AT118" s="4">
        <v>29.7</v>
      </c>
      <c r="AU118" s="4">
        <v>12</v>
      </c>
      <c r="AV118" s="4">
        <v>9</v>
      </c>
      <c r="AW118" s="4" t="s">
        <v>195</v>
      </c>
      <c r="AX118" s="4">
        <v>1.1000000000000001</v>
      </c>
      <c r="AY118" s="4">
        <v>1.2</v>
      </c>
      <c r="AZ118" s="4">
        <v>1.8</v>
      </c>
      <c r="BA118" s="4">
        <v>14.023</v>
      </c>
      <c r="BB118" s="4">
        <v>12.14</v>
      </c>
      <c r="BC118" s="4">
        <v>0.87</v>
      </c>
      <c r="BD118" s="4">
        <v>17.181999999999999</v>
      </c>
      <c r="BE118" s="4">
        <v>1605.5440000000001</v>
      </c>
      <c r="BF118" s="4">
        <v>554.12</v>
      </c>
      <c r="BG118" s="4">
        <v>1.0589999999999999</v>
      </c>
      <c r="BH118" s="4">
        <v>0.06</v>
      </c>
      <c r="BI118" s="4">
        <v>1.119</v>
      </c>
      <c r="BJ118" s="4">
        <v>0.79700000000000004</v>
      </c>
      <c r="BK118" s="4">
        <v>4.4999999999999998E-2</v>
      </c>
      <c r="BL118" s="4">
        <v>0.84199999999999997</v>
      </c>
      <c r="BM118" s="4">
        <v>183.74379999999999</v>
      </c>
      <c r="BQ118" s="4">
        <v>516.63499999999999</v>
      </c>
      <c r="BR118" s="4">
        <v>0.44489899999999999</v>
      </c>
      <c r="BS118" s="4">
        <v>-5</v>
      </c>
      <c r="BT118" s="4">
        <v>-7.6536999999999994E-2</v>
      </c>
      <c r="BU118" s="4">
        <v>10.872222000000001</v>
      </c>
      <c r="BV118" s="4">
        <v>-1.546057</v>
      </c>
      <c r="BW118" s="4">
        <f t="shared" si="14"/>
        <v>2.8724410524000001</v>
      </c>
      <c r="BY118" s="4">
        <f t="shared" si="15"/>
        <v>12864.947298692017</v>
      </c>
      <c r="BZ118" s="4">
        <f t="shared" si="16"/>
        <v>4440.0680374696803</v>
      </c>
      <c r="CA118" s="4">
        <f t="shared" si="17"/>
        <v>6.3862236083580006</v>
      </c>
      <c r="CB118" s="4">
        <f t="shared" si="18"/>
        <v>1472.3073945412932</v>
      </c>
    </row>
    <row r="119" spans="1:80" x14ac:dyDescent="0.25">
      <c r="A119" s="2">
        <v>42067</v>
      </c>
      <c r="B119" s="3">
        <v>2.3162037037037037E-2</v>
      </c>
      <c r="C119" s="4">
        <v>8.6609999999999996</v>
      </c>
      <c r="D119" s="4">
        <v>4.8287000000000004</v>
      </c>
      <c r="E119" s="4">
        <v>48286.934670000002</v>
      </c>
      <c r="F119" s="4">
        <v>61.7</v>
      </c>
      <c r="G119" s="4">
        <v>3.3</v>
      </c>
      <c r="H119" s="4">
        <v>25863.5</v>
      </c>
      <c r="J119" s="4">
        <v>4</v>
      </c>
      <c r="K119" s="4">
        <v>0.85419999999999996</v>
      </c>
      <c r="L119" s="4">
        <v>7.3986000000000001</v>
      </c>
      <c r="M119" s="4">
        <v>4.1246999999999998</v>
      </c>
      <c r="N119" s="4">
        <v>52.745899999999999</v>
      </c>
      <c r="O119" s="4">
        <v>2.7808000000000002</v>
      </c>
      <c r="P119" s="4">
        <v>55.5</v>
      </c>
      <c r="Q119" s="4">
        <v>39.685899999999997</v>
      </c>
      <c r="R119" s="4">
        <v>2.0922000000000001</v>
      </c>
      <c r="S119" s="4">
        <v>41.8</v>
      </c>
      <c r="T119" s="4">
        <v>25863.5075</v>
      </c>
      <c r="W119" s="4">
        <v>0</v>
      </c>
      <c r="X119" s="4">
        <v>3.4167999999999998</v>
      </c>
      <c r="Y119" s="4">
        <v>12.1</v>
      </c>
      <c r="Z119" s="4">
        <v>852</v>
      </c>
      <c r="AA119" s="4">
        <v>878</v>
      </c>
      <c r="AB119" s="4">
        <v>878</v>
      </c>
      <c r="AC119" s="4">
        <v>64</v>
      </c>
      <c r="AD119" s="4">
        <v>4.9800000000000004</v>
      </c>
      <c r="AE119" s="4">
        <v>0.11</v>
      </c>
      <c r="AF119" s="4">
        <v>980</v>
      </c>
      <c r="AG119" s="4">
        <v>-16</v>
      </c>
      <c r="AH119" s="4">
        <v>7.7322680000000004</v>
      </c>
      <c r="AI119" s="4">
        <v>9</v>
      </c>
      <c r="AJ119" s="4">
        <v>190</v>
      </c>
      <c r="AK119" s="4">
        <v>139.30000000000001</v>
      </c>
      <c r="AL119" s="4">
        <v>2.9</v>
      </c>
      <c r="AM119" s="4">
        <v>195</v>
      </c>
      <c r="AN119" s="4" t="s">
        <v>155</v>
      </c>
      <c r="AO119" s="4">
        <v>2</v>
      </c>
      <c r="AP119" s="5">
        <v>0.85736111111111113</v>
      </c>
      <c r="AQ119" s="4">
        <v>47.163474999999998</v>
      </c>
      <c r="AR119" s="4">
        <v>-88.491549000000006</v>
      </c>
      <c r="AS119" s="4">
        <v>318.7</v>
      </c>
      <c r="AT119" s="4">
        <v>29.7</v>
      </c>
      <c r="AU119" s="4">
        <v>12</v>
      </c>
      <c r="AV119" s="4">
        <v>9</v>
      </c>
      <c r="AW119" s="4" t="s">
        <v>195</v>
      </c>
      <c r="AX119" s="4">
        <v>1.1000000000000001</v>
      </c>
      <c r="AY119" s="4">
        <v>1.2848999999999999</v>
      </c>
      <c r="AZ119" s="4">
        <v>1.9698</v>
      </c>
      <c r="BA119" s="4">
        <v>14.023</v>
      </c>
      <c r="BB119" s="4">
        <v>12.22</v>
      </c>
      <c r="BC119" s="4">
        <v>0.87</v>
      </c>
      <c r="BD119" s="4">
        <v>17.067</v>
      </c>
      <c r="BE119" s="4">
        <v>1589.7950000000001</v>
      </c>
      <c r="BF119" s="4">
        <v>564.10699999999997</v>
      </c>
      <c r="BG119" s="4">
        <v>1.1870000000000001</v>
      </c>
      <c r="BH119" s="4">
        <v>6.3E-2</v>
      </c>
      <c r="BI119" s="4">
        <v>1.2490000000000001</v>
      </c>
      <c r="BJ119" s="4">
        <v>0.89300000000000002</v>
      </c>
      <c r="BK119" s="4">
        <v>4.7E-2</v>
      </c>
      <c r="BL119" s="4">
        <v>0.94</v>
      </c>
      <c r="BM119" s="4">
        <v>183.77979999999999</v>
      </c>
      <c r="BQ119" s="4">
        <v>533.84299999999996</v>
      </c>
      <c r="BR119" s="4">
        <v>0.51560799999999996</v>
      </c>
      <c r="BS119" s="4">
        <v>-5</v>
      </c>
      <c r="BT119" s="4">
        <v>-7.8268000000000004E-2</v>
      </c>
      <c r="BU119" s="4">
        <v>12.60018</v>
      </c>
      <c r="BV119" s="4">
        <v>-1.581008</v>
      </c>
      <c r="BW119" s="4">
        <f t="shared" si="14"/>
        <v>3.3289675559999998</v>
      </c>
      <c r="BY119" s="4">
        <f t="shared" si="15"/>
        <v>14763.3652312047</v>
      </c>
      <c r="BZ119" s="4">
        <f t="shared" si="16"/>
        <v>5238.485257834619</v>
      </c>
      <c r="CA119" s="4">
        <f t="shared" si="17"/>
        <v>8.2926950653800002</v>
      </c>
      <c r="CB119" s="4">
        <f t="shared" si="18"/>
        <v>1706.640358988268</v>
      </c>
    </row>
    <row r="120" spans="1:80" x14ac:dyDescent="0.25">
      <c r="A120" s="2">
        <v>42067</v>
      </c>
      <c r="B120" s="3">
        <v>2.3173611111111107E-2</v>
      </c>
      <c r="C120" s="4">
        <v>8.8800000000000008</v>
      </c>
      <c r="D120" s="4">
        <v>4.5438000000000001</v>
      </c>
      <c r="E120" s="4">
        <v>45437.726519999997</v>
      </c>
      <c r="F120" s="4">
        <v>75.099999999999994</v>
      </c>
      <c r="G120" s="4">
        <v>3.3</v>
      </c>
      <c r="H120" s="4">
        <v>25569.9</v>
      </c>
      <c r="J120" s="4">
        <v>4</v>
      </c>
      <c r="K120" s="4">
        <v>0.85550000000000004</v>
      </c>
      <c r="L120" s="4">
        <v>7.5967000000000002</v>
      </c>
      <c r="M120" s="4">
        <v>3.8873000000000002</v>
      </c>
      <c r="N120" s="4">
        <v>64.268799999999999</v>
      </c>
      <c r="O120" s="4">
        <v>2.8231999999999999</v>
      </c>
      <c r="P120" s="4">
        <v>67.099999999999994</v>
      </c>
      <c r="Q120" s="4">
        <v>48.355699999999999</v>
      </c>
      <c r="R120" s="4">
        <v>2.1242000000000001</v>
      </c>
      <c r="S120" s="4">
        <v>50.5</v>
      </c>
      <c r="T120" s="4">
        <v>25569.853500000001</v>
      </c>
      <c r="W120" s="4">
        <v>0</v>
      </c>
      <c r="X120" s="4">
        <v>3.4220999999999999</v>
      </c>
      <c r="Y120" s="4">
        <v>12.1</v>
      </c>
      <c r="Z120" s="4">
        <v>852</v>
      </c>
      <c r="AA120" s="4">
        <v>878</v>
      </c>
      <c r="AB120" s="4">
        <v>879</v>
      </c>
      <c r="AC120" s="4">
        <v>64</v>
      </c>
      <c r="AD120" s="4">
        <v>4.9800000000000004</v>
      </c>
      <c r="AE120" s="4">
        <v>0.11</v>
      </c>
      <c r="AF120" s="4">
        <v>980</v>
      </c>
      <c r="AG120" s="4">
        <v>-16</v>
      </c>
      <c r="AH120" s="4">
        <v>7.2667330000000003</v>
      </c>
      <c r="AI120" s="4">
        <v>9</v>
      </c>
      <c r="AJ120" s="4">
        <v>190.3</v>
      </c>
      <c r="AK120" s="4">
        <v>139.69999999999999</v>
      </c>
      <c r="AL120" s="4">
        <v>2.9</v>
      </c>
      <c r="AM120" s="4">
        <v>195</v>
      </c>
      <c r="AN120" s="4" t="s">
        <v>155</v>
      </c>
      <c r="AO120" s="4">
        <v>2</v>
      </c>
      <c r="AP120" s="5">
        <v>0.85737268518518517</v>
      </c>
      <c r="AQ120" s="4">
        <v>47.163378000000002</v>
      </c>
      <c r="AR120" s="4">
        <v>-88.491679000000005</v>
      </c>
      <c r="AS120" s="4">
        <v>318.7</v>
      </c>
      <c r="AT120" s="4">
        <v>31</v>
      </c>
      <c r="AU120" s="4">
        <v>12</v>
      </c>
      <c r="AV120" s="4">
        <v>8</v>
      </c>
      <c r="AW120" s="4" t="s">
        <v>205</v>
      </c>
      <c r="AX120" s="4">
        <v>1.1000000000000001</v>
      </c>
      <c r="AY120" s="4">
        <v>1.0452999999999999</v>
      </c>
      <c r="AZ120" s="4">
        <v>2</v>
      </c>
      <c r="BA120" s="4">
        <v>14.023</v>
      </c>
      <c r="BB120" s="4">
        <v>12.34</v>
      </c>
      <c r="BC120" s="4">
        <v>0.88</v>
      </c>
      <c r="BD120" s="4">
        <v>16.888999999999999</v>
      </c>
      <c r="BE120" s="4">
        <v>1640.375</v>
      </c>
      <c r="BF120" s="4">
        <v>534.245</v>
      </c>
      <c r="BG120" s="4">
        <v>1.4530000000000001</v>
      </c>
      <c r="BH120" s="4">
        <v>6.4000000000000001E-2</v>
      </c>
      <c r="BI120" s="4">
        <v>1.5169999999999999</v>
      </c>
      <c r="BJ120" s="4">
        <v>1.093</v>
      </c>
      <c r="BK120" s="4">
        <v>4.8000000000000001E-2</v>
      </c>
      <c r="BL120" s="4">
        <v>1.141</v>
      </c>
      <c r="BM120" s="4">
        <v>182.58619999999999</v>
      </c>
      <c r="BQ120" s="4">
        <v>537.28599999999994</v>
      </c>
      <c r="BR120" s="4">
        <v>0.61993500000000001</v>
      </c>
      <c r="BS120" s="4">
        <v>-5</v>
      </c>
      <c r="BT120" s="4">
        <v>-7.8200000000000006E-2</v>
      </c>
      <c r="BU120" s="4">
        <v>15.149664</v>
      </c>
      <c r="BV120" s="4">
        <v>-1.579636</v>
      </c>
      <c r="BW120" s="4">
        <f t="shared" si="14"/>
        <v>4.0025412288000002</v>
      </c>
      <c r="BY120" s="4">
        <f t="shared" si="15"/>
        <v>18315.282871907999</v>
      </c>
      <c r="BZ120" s="4">
        <f t="shared" si="16"/>
        <v>5965.00696359216</v>
      </c>
      <c r="CA120" s="4">
        <f t="shared" si="17"/>
        <v>12.203675488223999</v>
      </c>
      <c r="CB120" s="4">
        <f t="shared" si="18"/>
        <v>2038.6301312241214</v>
      </c>
    </row>
    <row r="121" spans="1:80" x14ac:dyDescent="0.25">
      <c r="A121" s="2">
        <v>42067</v>
      </c>
      <c r="B121" s="3">
        <v>2.3185185185185184E-2</v>
      </c>
      <c r="C121" s="4">
        <v>8.9930000000000003</v>
      </c>
      <c r="D121" s="4">
        <v>4.3182</v>
      </c>
      <c r="E121" s="4">
        <v>43182</v>
      </c>
      <c r="F121" s="4">
        <v>95.7</v>
      </c>
      <c r="G121" s="4">
        <v>3.3</v>
      </c>
      <c r="H121" s="4">
        <v>25213.9</v>
      </c>
      <c r="J121" s="4">
        <v>4</v>
      </c>
      <c r="K121" s="4">
        <v>0.85699999999999998</v>
      </c>
      <c r="L121" s="4">
        <v>7.7070999999999996</v>
      </c>
      <c r="M121" s="4">
        <v>3.7008000000000001</v>
      </c>
      <c r="N121" s="4">
        <v>82.013099999999994</v>
      </c>
      <c r="O121" s="4">
        <v>2.8281999999999998</v>
      </c>
      <c r="P121" s="4">
        <v>84.8</v>
      </c>
      <c r="Q121" s="4">
        <v>61.706499999999998</v>
      </c>
      <c r="R121" s="4">
        <v>2.1278999999999999</v>
      </c>
      <c r="S121" s="4">
        <v>63.8</v>
      </c>
      <c r="T121" s="4">
        <v>25213.882300000001</v>
      </c>
      <c r="W121" s="4">
        <v>0</v>
      </c>
      <c r="X121" s="4">
        <v>3.4281000000000001</v>
      </c>
      <c r="Y121" s="4">
        <v>12.2</v>
      </c>
      <c r="Z121" s="4">
        <v>851</v>
      </c>
      <c r="AA121" s="4">
        <v>878</v>
      </c>
      <c r="AB121" s="4">
        <v>879</v>
      </c>
      <c r="AC121" s="4">
        <v>64</v>
      </c>
      <c r="AD121" s="4">
        <v>4.9800000000000004</v>
      </c>
      <c r="AE121" s="4">
        <v>0.11</v>
      </c>
      <c r="AF121" s="4">
        <v>980</v>
      </c>
      <c r="AG121" s="4">
        <v>-16</v>
      </c>
      <c r="AH121" s="4">
        <v>7.734</v>
      </c>
      <c r="AI121" s="4">
        <v>9</v>
      </c>
      <c r="AJ121" s="4">
        <v>190.7</v>
      </c>
      <c r="AK121" s="4">
        <v>139.30000000000001</v>
      </c>
      <c r="AL121" s="4">
        <v>2.4</v>
      </c>
      <c r="AM121" s="4">
        <v>195</v>
      </c>
      <c r="AN121" s="4" t="s">
        <v>155</v>
      </c>
      <c r="AO121" s="4">
        <v>2</v>
      </c>
      <c r="AP121" s="5">
        <v>0.85738425925925921</v>
      </c>
      <c r="AQ121" s="4">
        <v>47.163263000000001</v>
      </c>
      <c r="AR121" s="4">
        <v>-88.491782999999998</v>
      </c>
      <c r="AS121" s="4">
        <v>318.8</v>
      </c>
      <c r="AT121" s="4">
        <v>31.2</v>
      </c>
      <c r="AU121" s="4">
        <v>12</v>
      </c>
      <c r="AV121" s="4">
        <v>9</v>
      </c>
      <c r="AW121" s="4" t="s">
        <v>195</v>
      </c>
      <c r="AX121" s="4">
        <v>1.1849000000000001</v>
      </c>
      <c r="AY121" s="4">
        <v>1</v>
      </c>
      <c r="AZ121" s="4">
        <v>1.9151</v>
      </c>
      <c r="BA121" s="4">
        <v>14.023</v>
      </c>
      <c r="BB121" s="4">
        <v>12.48</v>
      </c>
      <c r="BC121" s="4">
        <v>0.89</v>
      </c>
      <c r="BD121" s="4">
        <v>16.684000000000001</v>
      </c>
      <c r="BE121" s="4">
        <v>1677.6020000000001</v>
      </c>
      <c r="BF121" s="4">
        <v>512.70500000000004</v>
      </c>
      <c r="BG121" s="4">
        <v>1.869</v>
      </c>
      <c r="BH121" s="4">
        <v>6.4000000000000001E-2</v>
      </c>
      <c r="BI121" s="4">
        <v>1.9339999999999999</v>
      </c>
      <c r="BJ121" s="4">
        <v>1.407</v>
      </c>
      <c r="BK121" s="4">
        <v>4.9000000000000002E-2</v>
      </c>
      <c r="BL121" s="4">
        <v>1.4550000000000001</v>
      </c>
      <c r="BM121" s="4">
        <v>181.4922</v>
      </c>
      <c r="BQ121" s="4">
        <v>542.55799999999999</v>
      </c>
      <c r="BR121" s="4">
        <v>0.64671400000000001</v>
      </c>
      <c r="BS121" s="4">
        <v>-5</v>
      </c>
      <c r="BT121" s="4">
        <v>-7.6798000000000005E-2</v>
      </c>
      <c r="BU121" s="4">
        <v>15.804074</v>
      </c>
      <c r="BV121" s="4">
        <v>-1.55132</v>
      </c>
      <c r="BW121" s="4">
        <f t="shared" si="14"/>
        <v>4.1754363508000001</v>
      </c>
      <c r="BY121" s="4">
        <f t="shared" si="15"/>
        <v>19540.041312953879</v>
      </c>
      <c r="BZ121" s="4">
        <f t="shared" si="16"/>
        <v>5971.7840592452903</v>
      </c>
      <c r="CA121" s="4">
        <f t="shared" si="17"/>
        <v>16.388176770965998</v>
      </c>
      <c r="CB121" s="4">
        <f t="shared" si="18"/>
        <v>2113.9490093472036</v>
      </c>
    </row>
    <row r="122" spans="1:80" x14ac:dyDescent="0.25">
      <c r="A122" s="2">
        <v>42067</v>
      </c>
      <c r="B122" s="3">
        <v>2.3196759259259261E-2</v>
      </c>
      <c r="C122" s="4">
        <v>9.0429999999999993</v>
      </c>
      <c r="D122" s="4">
        <v>4.2868000000000004</v>
      </c>
      <c r="E122" s="4">
        <v>42867.941650000001</v>
      </c>
      <c r="F122" s="4">
        <v>130</v>
      </c>
      <c r="G122" s="4">
        <v>3.1</v>
      </c>
      <c r="H122" s="4">
        <v>24948.6</v>
      </c>
      <c r="J122" s="4">
        <v>4</v>
      </c>
      <c r="K122" s="4">
        <v>0.85719999999999996</v>
      </c>
      <c r="L122" s="4">
        <v>7.7508999999999997</v>
      </c>
      <c r="M122" s="4">
        <v>3.6743999999999999</v>
      </c>
      <c r="N122" s="4">
        <v>111.4011</v>
      </c>
      <c r="O122" s="4">
        <v>2.6960000000000002</v>
      </c>
      <c r="P122" s="4">
        <v>114.1</v>
      </c>
      <c r="Q122" s="4">
        <v>83.817999999999998</v>
      </c>
      <c r="R122" s="4">
        <v>2.0284</v>
      </c>
      <c r="S122" s="4">
        <v>85.8</v>
      </c>
      <c r="T122" s="4">
        <v>24948.640200000002</v>
      </c>
      <c r="W122" s="4">
        <v>0</v>
      </c>
      <c r="X122" s="4">
        <v>3.4285999999999999</v>
      </c>
      <c r="Y122" s="4">
        <v>12.1</v>
      </c>
      <c r="Z122" s="4">
        <v>852</v>
      </c>
      <c r="AA122" s="4">
        <v>879</v>
      </c>
      <c r="AB122" s="4">
        <v>880</v>
      </c>
      <c r="AC122" s="4">
        <v>64</v>
      </c>
      <c r="AD122" s="4">
        <v>4.9800000000000004</v>
      </c>
      <c r="AE122" s="4">
        <v>0.11</v>
      </c>
      <c r="AF122" s="4">
        <v>980</v>
      </c>
      <c r="AG122" s="4">
        <v>-16</v>
      </c>
      <c r="AH122" s="4">
        <v>7</v>
      </c>
      <c r="AI122" s="4">
        <v>9</v>
      </c>
      <c r="AJ122" s="4">
        <v>190</v>
      </c>
      <c r="AK122" s="4">
        <v>140</v>
      </c>
      <c r="AL122" s="4">
        <v>2.2000000000000002</v>
      </c>
      <c r="AM122" s="4">
        <v>195</v>
      </c>
      <c r="AN122" s="4" t="s">
        <v>155</v>
      </c>
      <c r="AO122" s="4">
        <v>2</v>
      </c>
      <c r="AP122" s="5">
        <v>0.85739583333333336</v>
      </c>
      <c r="AQ122" s="4">
        <v>47.163124000000003</v>
      </c>
      <c r="AR122" s="4">
        <v>-88.491842000000005</v>
      </c>
      <c r="AS122" s="4">
        <v>318.5</v>
      </c>
      <c r="AT122" s="4">
        <v>32.5</v>
      </c>
      <c r="AU122" s="4">
        <v>12</v>
      </c>
      <c r="AV122" s="4">
        <v>9</v>
      </c>
      <c r="AW122" s="4" t="s">
        <v>195</v>
      </c>
      <c r="AX122" s="4">
        <v>1.2</v>
      </c>
      <c r="AY122" s="4">
        <v>1.0849</v>
      </c>
      <c r="AZ122" s="4">
        <v>1.9849000000000001</v>
      </c>
      <c r="BA122" s="4">
        <v>14.023</v>
      </c>
      <c r="BB122" s="4">
        <v>12.5</v>
      </c>
      <c r="BC122" s="4">
        <v>0.89</v>
      </c>
      <c r="BD122" s="4">
        <v>16.666</v>
      </c>
      <c r="BE122" s="4">
        <v>1688.239</v>
      </c>
      <c r="BF122" s="4">
        <v>509.38799999999998</v>
      </c>
      <c r="BG122" s="4">
        <v>2.5409999999999999</v>
      </c>
      <c r="BH122" s="4">
        <v>6.0999999999999999E-2</v>
      </c>
      <c r="BI122" s="4">
        <v>2.6030000000000002</v>
      </c>
      <c r="BJ122" s="4">
        <v>1.9119999999999999</v>
      </c>
      <c r="BK122" s="4">
        <v>4.5999999999999999E-2</v>
      </c>
      <c r="BL122" s="4">
        <v>1.958</v>
      </c>
      <c r="BM122" s="4">
        <v>179.7003</v>
      </c>
      <c r="BQ122" s="4">
        <v>542.99699999999996</v>
      </c>
      <c r="BR122" s="4">
        <v>0.67148600000000003</v>
      </c>
      <c r="BS122" s="4">
        <v>-5</v>
      </c>
      <c r="BT122" s="4">
        <v>-7.9268000000000005E-2</v>
      </c>
      <c r="BU122" s="4">
        <v>16.409437</v>
      </c>
      <c r="BV122" s="4">
        <v>-1.6012169999999999</v>
      </c>
      <c r="BW122" s="4">
        <f t="shared" si="14"/>
        <v>4.3353732554000004</v>
      </c>
      <c r="BY122" s="4">
        <f t="shared" si="15"/>
        <v>20417.14896393349</v>
      </c>
      <c r="BZ122" s="4">
        <f t="shared" si="16"/>
        <v>6160.4137070877714</v>
      </c>
      <c r="CA122" s="4">
        <f t="shared" si="17"/>
        <v>23.123259691928002</v>
      </c>
      <c r="CB122" s="4">
        <f t="shared" si="18"/>
        <v>2173.2514140258208</v>
      </c>
    </row>
    <row r="123" spans="1:80" x14ac:dyDescent="0.25">
      <c r="A123" s="2">
        <v>42067</v>
      </c>
      <c r="B123" s="3">
        <v>2.3208333333333334E-2</v>
      </c>
      <c r="C123" s="4">
        <v>9.2010000000000005</v>
      </c>
      <c r="D123" s="4">
        <v>4.0053999999999998</v>
      </c>
      <c r="E123" s="4">
        <v>40054.214160000003</v>
      </c>
      <c r="F123" s="4">
        <v>170.3</v>
      </c>
      <c r="G123" s="4">
        <v>3</v>
      </c>
      <c r="H123" s="4">
        <v>24818.2</v>
      </c>
      <c r="J123" s="4">
        <v>4.0999999999999996</v>
      </c>
      <c r="K123" s="4">
        <v>0.85880000000000001</v>
      </c>
      <c r="L123" s="4">
        <v>7.9020000000000001</v>
      </c>
      <c r="M123" s="4">
        <v>3.4398</v>
      </c>
      <c r="N123" s="4">
        <v>146.29089999999999</v>
      </c>
      <c r="O123" s="4">
        <v>2.6154000000000002</v>
      </c>
      <c r="P123" s="4">
        <v>148.9</v>
      </c>
      <c r="Q123" s="4">
        <v>110.069</v>
      </c>
      <c r="R123" s="4">
        <v>1.9678</v>
      </c>
      <c r="S123" s="4">
        <v>112</v>
      </c>
      <c r="T123" s="4">
        <v>24818.223999999998</v>
      </c>
      <c r="W123" s="4">
        <v>0</v>
      </c>
      <c r="X123" s="4">
        <v>3.5209999999999999</v>
      </c>
      <c r="Y123" s="4">
        <v>12.1</v>
      </c>
      <c r="Z123" s="4">
        <v>852</v>
      </c>
      <c r="AA123" s="4">
        <v>880</v>
      </c>
      <c r="AB123" s="4">
        <v>880</v>
      </c>
      <c r="AC123" s="4">
        <v>64</v>
      </c>
      <c r="AD123" s="4">
        <v>4.9800000000000004</v>
      </c>
      <c r="AE123" s="4">
        <v>0.11</v>
      </c>
      <c r="AF123" s="4">
        <v>980</v>
      </c>
      <c r="AG123" s="4">
        <v>-16</v>
      </c>
      <c r="AH123" s="4">
        <v>7</v>
      </c>
      <c r="AI123" s="4">
        <v>9</v>
      </c>
      <c r="AJ123" s="4">
        <v>190</v>
      </c>
      <c r="AK123" s="4">
        <v>139.69999999999999</v>
      </c>
      <c r="AL123" s="4">
        <v>2.5</v>
      </c>
      <c r="AM123" s="4">
        <v>195</v>
      </c>
      <c r="AN123" s="4" t="s">
        <v>155</v>
      </c>
      <c r="AO123" s="4">
        <v>2</v>
      </c>
      <c r="AP123" s="5">
        <v>0.85740740740740751</v>
      </c>
      <c r="AQ123" s="4">
        <v>47.162970999999999</v>
      </c>
      <c r="AR123" s="4">
        <v>-88.491871000000003</v>
      </c>
      <c r="AS123" s="4">
        <v>318.39999999999998</v>
      </c>
      <c r="AT123" s="4">
        <v>34.6</v>
      </c>
      <c r="AU123" s="4">
        <v>12</v>
      </c>
      <c r="AV123" s="4">
        <v>9</v>
      </c>
      <c r="AW123" s="4" t="s">
        <v>195</v>
      </c>
      <c r="AX123" s="4">
        <v>1.2848999999999999</v>
      </c>
      <c r="AY123" s="4">
        <v>1.1849000000000001</v>
      </c>
      <c r="AZ123" s="4">
        <v>2.0849000000000002</v>
      </c>
      <c r="BA123" s="4">
        <v>14.023</v>
      </c>
      <c r="BB123" s="4">
        <v>12.64</v>
      </c>
      <c r="BC123" s="4">
        <v>0.9</v>
      </c>
      <c r="BD123" s="4">
        <v>16.443000000000001</v>
      </c>
      <c r="BE123" s="4">
        <v>1733.2090000000001</v>
      </c>
      <c r="BF123" s="4">
        <v>480.20699999999999</v>
      </c>
      <c r="BG123" s="4">
        <v>3.36</v>
      </c>
      <c r="BH123" s="4">
        <v>0.06</v>
      </c>
      <c r="BI123" s="4">
        <v>3.42</v>
      </c>
      <c r="BJ123" s="4">
        <v>2.528</v>
      </c>
      <c r="BK123" s="4">
        <v>4.4999999999999998E-2</v>
      </c>
      <c r="BL123" s="4">
        <v>2.573</v>
      </c>
      <c r="BM123" s="4">
        <v>180.01419999999999</v>
      </c>
      <c r="BQ123" s="4">
        <v>561.54600000000005</v>
      </c>
      <c r="BR123" s="4">
        <v>0.67225000000000001</v>
      </c>
      <c r="BS123" s="4">
        <v>-5</v>
      </c>
      <c r="BT123" s="4">
        <v>-8.0546999999999994E-2</v>
      </c>
      <c r="BU123" s="4">
        <v>16.428097999999999</v>
      </c>
      <c r="BV123" s="4">
        <v>-1.627048</v>
      </c>
      <c r="BW123" s="4">
        <f t="shared" si="14"/>
        <v>4.3403034915999994</v>
      </c>
      <c r="BY123" s="4">
        <f t="shared" si="15"/>
        <v>20984.842224877233</v>
      </c>
      <c r="BZ123" s="4">
        <f t="shared" si="16"/>
        <v>5814.1102026827812</v>
      </c>
      <c r="CA123" s="4">
        <f t="shared" si="17"/>
        <v>30.607780795327997</v>
      </c>
      <c r="CB123" s="4">
        <f t="shared" si="18"/>
        <v>2179.5234072968087</v>
      </c>
    </row>
    <row r="124" spans="1:80" x14ac:dyDescent="0.25">
      <c r="A124" s="2">
        <v>42067</v>
      </c>
      <c r="B124" s="3">
        <v>2.3219907407407408E-2</v>
      </c>
      <c r="C124" s="4">
        <v>9.2449999999999992</v>
      </c>
      <c r="D124" s="4">
        <v>3.9476</v>
      </c>
      <c r="E124" s="4">
        <v>39475.630400000002</v>
      </c>
      <c r="F124" s="4">
        <v>191.8</v>
      </c>
      <c r="G124" s="4">
        <v>3</v>
      </c>
      <c r="H124" s="4">
        <v>24702.9</v>
      </c>
      <c r="J124" s="4">
        <v>4.0999999999999996</v>
      </c>
      <c r="K124" s="4">
        <v>0.85909999999999997</v>
      </c>
      <c r="L124" s="4">
        <v>7.9419000000000004</v>
      </c>
      <c r="M124" s="4">
        <v>3.3913000000000002</v>
      </c>
      <c r="N124" s="4">
        <v>164.73689999999999</v>
      </c>
      <c r="O124" s="4">
        <v>2.5773000000000001</v>
      </c>
      <c r="P124" s="4">
        <v>167.3</v>
      </c>
      <c r="Q124" s="4">
        <v>123.9477</v>
      </c>
      <c r="R124" s="4">
        <v>1.9391</v>
      </c>
      <c r="S124" s="4">
        <v>125.9</v>
      </c>
      <c r="T124" s="4">
        <v>24702.920699999999</v>
      </c>
      <c r="W124" s="4">
        <v>0</v>
      </c>
      <c r="X124" s="4">
        <v>3.5223</v>
      </c>
      <c r="Y124" s="4">
        <v>12</v>
      </c>
      <c r="Z124" s="4">
        <v>853</v>
      </c>
      <c r="AA124" s="4">
        <v>881</v>
      </c>
      <c r="AB124" s="4">
        <v>880</v>
      </c>
      <c r="AC124" s="4">
        <v>64</v>
      </c>
      <c r="AD124" s="4">
        <v>4.9800000000000004</v>
      </c>
      <c r="AE124" s="4">
        <v>0.11</v>
      </c>
      <c r="AF124" s="4">
        <v>980</v>
      </c>
      <c r="AG124" s="4">
        <v>-16</v>
      </c>
      <c r="AH124" s="4">
        <v>7</v>
      </c>
      <c r="AI124" s="4">
        <v>9</v>
      </c>
      <c r="AJ124" s="4">
        <v>190</v>
      </c>
      <c r="AK124" s="4">
        <v>139</v>
      </c>
      <c r="AL124" s="4">
        <v>2.5</v>
      </c>
      <c r="AM124" s="4">
        <v>195</v>
      </c>
      <c r="AN124" s="4" t="s">
        <v>155</v>
      </c>
      <c r="AO124" s="4">
        <v>2</v>
      </c>
      <c r="AP124" s="5">
        <v>0.85741898148148143</v>
      </c>
      <c r="AQ124" s="4">
        <v>47.162809000000003</v>
      </c>
      <c r="AR124" s="4">
        <v>-88.491868999999994</v>
      </c>
      <c r="AS124" s="4">
        <v>318.60000000000002</v>
      </c>
      <c r="AT124" s="4">
        <v>36.799999999999997</v>
      </c>
      <c r="AU124" s="4">
        <v>12</v>
      </c>
      <c r="AV124" s="4">
        <v>9</v>
      </c>
      <c r="AW124" s="4" t="s">
        <v>195</v>
      </c>
      <c r="AX124" s="4">
        <v>1.3849</v>
      </c>
      <c r="AY124" s="4">
        <v>1.3697999999999999</v>
      </c>
      <c r="AZ124" s="4">
        <v>2.2698</v>
      </c>
      <c r="BA124" s="4">
        <v>14.023</v>
      </c>
      <c r="BB124" s="4">
        <v>12.67</v>
      </c>
      <c r="BC124" s="4">
        <v>0.9</v>
      </c>
      <c r="BD124" s="4">
        <v>16.401</v>
      </c>
      <c r="BE124" s="4">
        <v>1744.5119999999999</v>
      </c>
      <c r="BF124" s="4">
        <v>474.12900000000002</v>
      </c>
      <c r="BG124" s="4">
        <v>3.7890000000000001</v>
      </c>
      <c r="BH124" s="4">
        <v>5.8999999999999997E-2</v>
      </c>
      <c r="BI124" s="4">
        <v>3.8490000000000002</v>
      </c>
      <c r="BJ124" s="4">
        <v>2.851</v>
      </c>
      <c r="BK124" s="4">
        <v>4.4999999999999998E-2</v>
      </c>
      <c r="BL124" s="4">
        <v>2.8959999999999999</v>
      </c>
      <c r="BM124" s="4">
        <v>179.43899999999999</v>
      </c>
      <c r="BQ124" s="4">
        <v>562.56500000000005</v>
      </c>
      <c r="BR124" s="4">
        <v>0.63431199999999999</v>
      </c>
      <c r="BS124" s="4">
        <v>-5</v>
      </c>
      <c r="BT124" s="4">
        <v>-8.1456000000000001E-2</v>
      </c>
      <c r="BU124" s="4">
        <v>15.500999999999999</v>
      </c>
      <c r="BV124" s="4">
        <v>-1.645411</v>
      </c>
      <c r="BW124" s="4">
        <f t="shared" si="14"/>
        <v>4.0953641999999997</v>
      </c>
      <c r="BY124" s="4">
        <f t="shared" si="15"/>
        <v>19929.718537344001</v>
      </c>
      <c r="BZ124" s="4">
        <f t="shared" si="16"/>
        <v>5416.5620645729996</v>
      </c>
      <c r="CA124" s="4">
        <f t="shared" si="17"/>
        <v>32.570499687000002</v>
      </c>
      <c r="CB124" s="4">
        <f t="shared" si="18"/>
        <v>2049.9536630429998</v>
      </c>
    </row>
    <row r="125" spans="1:80" x14ac:dyDescent="0.25">
      <c r="A125" s="2">
        <v>42067</v>
      </c>
      <c r="B125" s="3">
        <v>2.3231481481481481E-2</v>
      </c>
      <c r="C125" s="4">
        <v>8.89</v>
      </c>
      <c r="D125" s="4">
        <v>4.5522999999999998</v>
      </c>
      <c r="E125" s="4">
        <v>45522.753620000003</v>
      </c>
      <c r="F125" s="4">
        <v>220.1</v>
      </c>
      <c r="G125" s="4">
        <v>3</v>
      </c>
      <c r="H125" s="4">
        <v>24636.9</v>
      </c>
      <c r="J125" s="4">
        <v>4.2</v>
      </c>
      <c r="K125" s="4">
        <v>0.85619999999999996</v>
      </c>
      <c r="L125" s="4">
        <v>7.6120000000000001</v>
      </c>
      <c r="M125" s="4">
        <v>3.8978999999999999</v>
      </c>
      <c r="N125" s="4">
        <v>188.4349</v>
      </c>
      <c r="O125" s="4">
        <v>2.5687000000000002</v>
      </c>
      <c r="P125" s="4">
        <v>191</v>
      </c>
      <c r="Q125" s="4">
        <v>141.77799999999999</v>
      </c>
      <c r="R125" s="4">
        <v>1.9327000000000001</v>
      </c>
      <c r="S125" s="4">
        <v>143.69999999999999</v>
      </c>
      <c r="T125" s="4">
        <v>24636.876700000001</v>
      </c>
      <c r="W125" s="4">
        <v>0</v>
      </c>
      <c r="X125" s="4">
        <v>3.5962000000000001</v>
      </c>
      <c r="Y125" s="4">
        <v>12.1</v>
      </c>
      <c r="Z125" s="4">
        <v>852</v>
      </c>
      <c r="AA125" s="4">
        <v>880</v>
      </c>
      <c r="AB125" s="4">
        <v>880</v>
      </c>
      <c r="AC125" s="4">
        <v>64</v>
      </c>
      <c r="AD125" s="4">
        <v>4.9800000000000004</v>
      </c>
      <c r="AE125" s="4">
        <v>0.11</v>
      </c>
      <c r="AF125" s="4">
        <v>980</v>
      </c>
      <c r="AG125" s="4">
        <v>-16</v>
      </c>
      <c r="AH125" s="4">
        <v>7</v>
      </c>
      <c r="AI125" s="4">
        <v>9</v>
      </c>
      <c r="AJ125" s="4">
        <v>189.7</v>
      </c>
      <c r="AK125" s="4">
        <v>139</v>
      </c>
      <c r="AL125" s="4">
        <v>2.7</v>
      </c>
      <c r="AM125" s="4">
        <v>195</v>
      </c>
      <c r="AN125" s="4" t="s">
        <v>155</v>
      </c>
      <c r="AO125" s="4">
        <v>2</v>
      </c>
      <c r="AP125" s="5">
        <v>0.85743055555555558</v>
      </c>
      <c r="AQ125" s="4">
        <v>47.162643000000003</v>
      </c>
      <c r="AR125" s="4">
        <v>-88.491847000000007</v>
      </c>
      <c r="AS125" s="4">
        <v>318.60000000000002</v>
      </c>
      <c r="AT125" s="4">
        <v>39.9</v>
      </c>
      <c r="AU125" s="4">
        <v>12</v>
      </c>
      <c r="AV125" s="4">
        <v>9</v>
      </c>
      <c r="AW125" s="4" t="s">
        <v>195</v>
      </c>
      <c r="AX125" s="4">
        <v>1.4849000000000001</v>
      </c>
      <c r="AY125" s="4">
        <v>1.4849000000000001</v>
      </c>
      <c r="AZ125" s="4">
        <v>2.2999999999999998</v>
      </c>
      <c r="BA125" s="4">
        <v>14.023</v>
      </c>
      <c r="BB125" s="4">
        <v>12.41</v>
      </c>
      <c r="BC125" s="4">
        <v>0.88</v>
      </c>
      <c r="BD125" s="4">
        <v>16.788</v>
      </c>
      <c r="BE125" s="4">
        <v>1651.6279999999999</v>
      </c>
      <c r="BF125" s="4">
        <v>538.29399999999998</v>
      </c>
      <c r="BG125" s="4">
        <v>4.282</v>
      </c>
      <c r="BH125" s="4">
        <v>5.8000000000000003E-2</v>
      </c>
      <c r="BI125" s="4">
        <v>4.34</v>
      </c>
      <c r="BJ125" s="4">
        <v>3.222</v>
      </c>
      <c r="BK125" s="4">
        <v>4.3999999999999997E-2</v>
      </c>
      <c r="BL125" s="4">
        <v>3.2650000000000001</v>
      </c>
      <c r="BM125" s="4">
        <v>176.77449999999999</v>
      </c>
      <c r="BQ125" s="4">
        <v>567.36400000000003</v>
      </c>
      <c r="BR125" s="4">
        <v>0.60287999999999997</v>
      </c>
      <c r="BS125" s="4">
        <v>-5</v>
      </c>
      <c r="BT125" s="4">
        <v>-8.0543000000000003E-2</v>
      </c>
      <c r="BU125" s="4">
        <v>14.732882999999999</v>
      </c>
      <c r="BV125" s="4">
        <v>-1.626978</v>
      </c>
      <c r="BW125" s="4">
        <f t="shared" si="14"/>
        <v>3.8924276885999998</v>
      </c>
      <c r="BY125" s="4">
        <f t="shared" si="15"/>
        <v>17933.599415557186</v>
      </c>
      <c r="BZ125" s="4">
        <f t="shared" si="16"/>
        <v>5844.8687984206736</v>
      </c>
      <c r="CA125" s="4">
        <f t="shared" si="17"/>
        <v>34.984910232161994</v>
      </c>
      <c r="CB125" s="4">
        <f t="shared" si="18"/>
        <v>1919.441345076139</v>
      </c>
    </row>
    <row r="126" spans="1:80" x14ac:dyDescent="0.25">
      <c r="A126" s="2">
        <v>42067</v>
      </c>
      <c r="B126" s="3">
        <v>2.3243055555555555E-2</v>
      </c>
      <c r="C126" s="4">
        <v>8.327</v>
      </c>
      <c r="D126" s="4">
        <v>5.1280000000000001</v>
      </c>
      <c r="E126" s="4">
        <v>51279.74048</v>
      </c>
      <c r="F126" s="4">
        <v>229.6</v>
      </c>
      <c r="G126" s="4">
        <v>3.1</v>
      </c>
      <c r="H126" s="4">
        <v>24911.599999999999</v>
      </c>
      <c r="J126" s="4">
        <v>4.2</v>
      </c>
      <c r="K126" s="4">
        <v>0.85489999999999999</v>
      </c>
      <c r="L126" s="4">
        <v>7.1182999999999996</v>
      </c>
      <c r="M126" s="4">
        <v>4.3837999999999999</v>
      </c>
      <c r="N126" s="4">
        <v>196.2972</v>
      </c>
      <c r="O126" s="4">
        <v>2.6501999999999999</v>
      </c>
      <c r="P126" s="4">
        <v>198.9</v>
      </c>
      <c r="Q126" s="4">
        <v>147.69370000000001</v>
      </c>
      <c r="R126" s="4">
        <v>1.994</v>
      </c>
      <c r="S126" s="4">
        <v>149.69999999999999</v>
      </c>
      <c r="T126" s="4">
        <v>24911.563999999998</v>
      </c>
      <c r="W126" s="4">
        <v>0</v>
      </c>
      <c r="X126" s="4">
        <v>3.5905</v>
      </c>
      <c r="Y126" s="4">
        <v>12</v>
      </c>
      <c r="Z126" s="4">
        <v>853</v>
      </c>
      <c r="AA126" s="4">
        <v>879</v>
      </c>
      <c r="AB126" s="4">
        <v>881</v>
      </c>
      <c r="AC126" s="4">
        <v>64</v>
      </c>
      <c r="AD126" s="4">
        <v>4.9800000000000004</v>
      </c>
      <c r="AE126" s="4">
        <v>0.11</v>
      </c>
      <c r="AF126" s="4">
        <v>980</v>
      </c>
      <c r="AG126" s="4">
        <v>-16</v>
      </c>
      <c r="AH126" s="4">
        <v>7</v>
      </c>
      <c r="AI126" s="4">
        <v>9</v>
      </c>
      <c r="AJ126" s="4">
        <v>189</v>
      </c>
      <c r="AK126" s="4">
        <v>139</v>
      </c>
      <c r="AL126" s="4">
        <v>2.9</v>
      </c>
      <c r="AM126" s="4">
        <v>195</v>
      </c>
      <c r="AN126" s="4" t="s">
        <v>155</v>
      </c>
      <c r="AO126" s="4">
        <v>2</v>
      </c>
      <c r="AP126" s="5">
        <v>0.85744212962962962</v>
      </c>
      <c r="AQ126" s="4">
        <v>47.162475000000001</v>
      </c>
      <c r="AR126" s="4">
        <v>-88.491795999999994</v>
      </c>
      <c r="AS126" s="4">
        <v>318.60000000000002</v>
      </c>
      <c r="AT126" s="4">
        <v>41.7</v>
      </c>
      <c r="AU126" s="4">
        <v>12</v>
      </c>
      <c r="AV126" s="4">
        <v>9</v>
      </c>
      <c r="AW126" s="4" t="s">
        <v>195</v>
      </c>
      <c r="AX126" s="4">
        <v>1.5</v>
      </c>
      <c r="AY126" s="4">
        <v>1.5849</v>
      </c>
      <c r="AZ126" s="4">
        <v>2.3849</v>
      </c>
      <c r="BA126" s="4">
        <v>14.023</v>
      </c>
      <c r="BB126" s="4">
        <v>12.28</v>
      </c>
      <c r="BC126" s="4">
        <v>0.88</v>
      </c>
      <c r="BD126" s="4">
        <v>16.974</v>
      </c>
      <c r="BE126" s="4">
        <v>1542.317</v>
      </c>
      <c r="BF126" s="4">
        <v>604.54300000000001</v>
      </c>
      <c r="BG126" s="4">
        <v>4.4539999999999997</v>
      </c>
      <c r="BH126" s="4">
        <v>0.06</v>
      </c>
      <c r="BI126" s="4">
        <v>4.5140000000000002</v>
      </c>
      <c r="BJ126" s="4">
        <v>3.351</v>
      </c>
      <c r="BK126" s="4">
        <v>4.4999999999999998E-2</v>
      </c>
      <c r="BL126" s="4">
        <v>3.3959999999999999</v>
      </c>
      <c r="BM126" s="4">
        <v>178.49080000000001</v>
      </c>
      <c r="BQ126" s="4">
        <v>565.65499999999997</v>
      </c>
      <c r="BR126" s="4">
        <v>0.64051400000000003</v>
      </c>
      <c r="BS126" s="4">
        <v>-5</v>
      </c>
      <c r="BT126" s="4">
        <v>-8.2270999999999997E-2</v>
      </c>
      <c r="BU126" s="4">
        <v>15.652573</v>
      </c>
      <c r="BV126" s="4">
        <v>-1.661869</v>
      </c>
      <c r="BW126" s="4">
        <f t="shared" si="14"/>
        <v>4.1354097866000004</v>
      </c>
      <c r="BY126" s="4">
        <f t="shared" si="15"/>
        <v>17792.086091119418</v>
      </c>
      <c r="BZ126" s="4">
        <f t="shared" si="16"/>
        <v>6973.9755846454427</v>
      </c>
      <c r="CA126" s="4">
        <f t="shared" si="17"/>
        <v>38.656956054650998</v>
      </c>
      <c r="CB126" s="4">
        <f t="shared" si="18"/>
        <v>2059.0602840225306</v>
      </c>
    </row>
    <row r="127" spans="1:80" x14ac:dyDescent="0.25">
      <c r="A127" s="2">
        <v>42067</v>
      </c>
      <c r="B127" s="3">
        <v>2.3254629629629629E-2</v>
      </c>
      <c r="C127" s="4">
        <v>8.4779999999999998</v>
      </c>
      <c r="D127" s="4">
        <v>5.1406000000000001</v>
      </c>
      <c r="E127" s="4">
        <v>51406.178189999999</v>
      </c>
      <c r="F127" s="4">
        <v>231.2</v>
      </c>
      <c r="G127" s="4">
        <v>3.1</v>
      </c>
      <c r="H127" s="4">
        <v>25094.9</v>
      </c>
      <c r="J127" s="4">
        <v>4.2</v>
      </c>
      <c r="K127" s="4">
        <v>0.85340000000000005</v>
      </c>
      <c r="L127" s="4">
        <v>7.2348999999999997</v>
      </c>
      <c r="M127" s="4">
        <v>4.3869999999999996</v>
      </c>
      <c r="N127" s="4">
        <v>197.32060000000001</v>
      </c>
      <c r="O127" s="4">
        <v>2.6455000000000002</v>
      </c>
      <c r="P127" s="4">
        <v>200</v>
      </c>
      <c r="Q127" s="4">
        <v>148.46369999999999</v>
      </c>
      <c r="R127" s="4">
        <v>1.9904999999999999</v>
      </c>
      <c r="S127" s="4">
        <v>150.5</v>
      </c>
      <c r="T127" s="4">
        <v>25094.920999999998</v>
      </c>
      <c r="W127" s="4">
        <v>0</v>
      </c>
      <c r="X127" s="4">
        <v>3.5842999999999998</v>
      </c>
      <c r="Y127" s="4">
        <v>12</v>
      </c>
      <c r="Z127" s="4">
        <v>853</v>
      </c>
      <c r="AA127" s="4">
        <v>880</v>
      </c>
      <c r="AB127" s="4">
        <v>881</v>
      </c>
      <c r="AC127" s="4">
        <v>64</v>
      </c>
      <c r="AD127" s="4">
        <v>4.9800000000000004</v>
      </c>
      <c r="AE127" s="4">
        <v>0.11</v>
      </c>
      <c r="AF127" s="4">
        <v>980</v>
      </c>
      <c r="AG127" s="4">
        <v>-16</v>
      </c>
      <c r="AH127" s="4">
        <v>7.26973</v>
      </c>
      <c r="AI127" s="4">
        <v>9</v>
      </c>
      <c r="AJ127" s="4">
        <v>189</v>
      </c>
      <c r="AK127" s="4">
        <v>139</v>
      </c>
      <c r="AL127" s="4">
        <v>2.9</v>
      </c>
      <c r="AM127" s="4">
        <v>195</v>
      </c>
      <c r="AN127" s="4" t="s">
        <v>155</v>
      </c>
      <c r="AO127" s="4">
        <v>2</v>
      </c>
      <c r="AP127" s="5">
        <v>0.85745370370370377</v>
      </c>
      <c r="AQ127" s="4">
        <v>47.162306000000001</v>
      </c>
      <c r="AR127" s="4">
        <v>-88.491726</v>
      </c>
      <c r="AS127" s="4">
        <v>318.3</v>
      </c>
      <c r="AT127" s="4">
        <v>42.7</v>
      </c>
      <c r="AU127" s="4">
        <v>12</v>
      </c>
      <c r="AV127" s="4">
        <v>9</v>
      </c>
      <c r="AW127" s="4" t="s">
        <v>195</v>
      </c>
      <c r="AX127" s="4">
        <v>1.5</v>
      </c>
      <c r="AY127" s="4">
        <v>1.6</v>
      </c>
      <c r="AZ127" s="4">
        <v>2.4</v>
      </c>
      <c r="BA127" s="4">
        <v>14.023</v>
      </c>
      <c r="BB127" s="4">
        <v>12.15</v>
      </c>
      <c r="BC127" s="4">
        <v>0.87</v>
      </c>
      <c r="BD127" s="4">
        <v>17.178000000000001</v>
      </c>
      <c r="BE127" s="4">
        <v>1552.21</v>
      </c>
      <c r="BF127" s="4">
        <v>599.05399999999997</v>
      </c>
      <c r="BG127" s="4">
        <v>4.4329999999999998</v>
      </c>
      <c r="BH127" s="4">
        <v>5.8999999999999997E-2</v>
      </c>
      <c r="BI127" s="4">
        <v>4.4930000000000003</v>
      </c>
      <c r="BJ127" s="4">
        <v>3.3359999999999999</v>
      </c>
      <c r="BK127" s="4">
        <v>4.4999999999999998E-2</v>
      </c>
      <c r="BL127" s="4">
        <v>3.38</v>
      </c>
      <c r="BM127" s="4">
        <v>178.0437</v>
      </c>
      <c r="BQ127" s="4">
        <v>559.14099999999996</v>
      </c>
      <c r="BR127" s="4">
        <v>0.67474999999999996</v>
      </c>
      <c r="BS127" s="4">
        <v>-5</v>
      </c>
      <c r="BT127" s="4">
        <v>-8.3000000000000004E-2</v>
      </c>
      <c r="BU127" s="4">
        <v>16.48921</v>
      </c>
      <c r="BV127" s="4">
        <v>-1.6766000000000001</v>
      </c>
      <c r="BW127" s="4">
        <f t="shared" si="14"/>
        <v>4.3564492819999998</v>
      </c>
      <c r="BY127" s="4">
        <f t="shared" si="15"/>
        <v>18863.306174071698</v>
      </c>
      <c r="BZ127" s="4">
        <f t="shared" si="16"/>
        <v>7280.0323518095793</v>
      </c>
      <c r="CA127" s="4">
        <f t="shared" si="17"/>
        <v>40.540899360719997</v>
      </c>
      <c r="CB127" s="4">
        <f t="shared" si="18"/>
        <v>2163.6845693975488</v>
      </c>
    </row>
    <row r="128" spans="1:80" x14ac:dyDescent="0.25">
      <c r="A128" s="2">
        <v>42067</v>
      </c>
      <c r="B128" s="3">
        <v>2.3266203703703702E-2</v>
      </c>
      <c r="C128" s="4">
        <v>9.2460000000000004</v>
      </c>
      <c r="D128" s="4">
        <v>4.5137</v>
      </c>
      <c r="E128" s="4">
        <v>45136.583599999998</v>
      </c>
      <c r="F128" s="4">
        <v>225.6</v>
      </c>
      <c r="G128" s="4">
        <v>3.1</v>
      </c>
      <c r="H128" s="4">
        <v>25041</v>
      </c>
      <c r="J128" s="4">
        <v>4.2</v>
      </c>
      <c r="K128" s="4">
        <v>0.85340000000000005</v>
      </c>
      <c r="L128" s="4">
        <v>7.8902000000000001</v>
      </c>
      <c r="M128" s="4">
        <v>3.8519999999999999</v>
      </c>
      <c r="N128" s="4">
        <v>192.51990000000001</v>
      </c>
      <c r="O128" s="4">
        <v>2.6455000000000002</v>
      </c>
      <c r="P128" s="4">
        <v>195.2</v>
      </c>
      <c r="Q128" s="4">
        <v>144.85159999999999</v>
      </c>
      <c r="R128" s="4">
        <v>1.9904999999999999</v>
      </c>
      <c r="S128" s="4">
        <v>146.80000000000001</v>
      </c>
      <c r="T128" s="4">
        <v>25040.985799999999</v>
      </c>
      <c r="W128" s="4">
        <v>0</v>
      </c>
      <c r="X128" s="4">
        <v>3.5842999999999998</v>
      </c>
      <c r="Y128" s="4">
        <v>12</v>
      </c>
      <c r="Z128" s="4">
        <v>853</v>
      </c>
      <c r="AA128" s="4">
        <v>880</v>
      </c>
      <c r="AB128" s="4">
        <v>880</v>
      </c>
      <c r="AC128" s="4">
        <v>64</v>
      </c>
      <c r="AD128" s="4">
        <v>4.9800000000000004</v>
      </c>
      <c r="AE128" s="4">
        <v>0.11</v>
      </c>
      <c r="AF128" s="4">
        <v>980</v>
      </c>
      <c r="AG128" s="4">
        <v>-16</v>
      </c>
      <c r="AH128" s="4">
        <v>8</v>
      </c>
      <c r="AI128" s="4">
        <v>9</v>
      </c>
      <c r="AJ128" s="4">
        <v>189</v>
      </c>
      <c r="AK128" s="4">
        <v>139.30000000000001</v>
      </c>
      <c r="AL128" s="4">
        <v>2.7</v>
      </c>
      <c r="AM128" s="4">
        <v>195</v>
      </c>
      <c r="AN128" s="4" t="s">
        <v>155</v>
      </c>
      <c r="AO128" s="4">
        <v>2</v>
      </c>
      <c r="AP128" s="5">
        <v>0.8574652777777777</v>
      </c>
      <c r="AQ128" s="4">
        <v>47.162137000000001</v>
      </c>
      <c r="AR128" s="4">
        <v>-88.491642999999996</v>
      </c>
      <c r="AS128" s="4">
        <v>318.2</v>
      </c>
      <c r="AT128" s="4">
        <v>44.4</v>
      </c>
      <c r="AU128" s="4">
        <v>12</v>
      </c>
      <c r="AV128" s="4">
        <v>9</v>
      </c>
      <c r="AW128" s="4" t="s">
        <v>195</v>
      </c>
      <c r="AX128" s="4">
        <v>1.5</v>
      </c>
      <c r="AY128" s="4">
        <v>1.6</v>
      </c>
      <c r="AZ128" s="4">
        <v>2.4</v>
      </c>
      <c r="BA128" s="4">
        <v>14.023</v>
      </c>
      <c r="BB128" s="4">
        <v>12.15</v>
      </c>
      <c r="BC128" s="4">
        <v>0.87</v>
      </c>
      <c r="BD128" s="4">
        <v>17.178000000000001</v>
      </c>
      <c r="BE128" s="4">
        <v>1679.1320000000001</v>
      </c>
      <c r="BF128" s="4">
        <v>521.74300000000005</v>
      </c>
      <c r="BG128" s="4">
        <v>4.2910000000000004</v>
      </c>
      <c r="BH128" s="4">
        <v>5.8999999999999997E-2</v>
      </c>
      <c r="BI128" s="4">
        <v>4.3490000000000002</v>
      </c>
      <c r="BJ128" s="4">
        <v>3.2280000000000002</v>
      </c>
      <c r="BK128" s="4">
        <v>4.3999999999999997E-2</v>
      </c>
      <c r="BL128" s="4">
        <v>3.2730000000000001</v>
      </c>
      <c r="BM128" s="4">
        <v>176.2253</v>
      </c>
      <c r="BQ128" s="4">
        <v>554.62400000000002</v>
      </c>
      <c r="BR128" s="4">
        <v>0.63275700000000001</v>
      </c>
      <c r="BS128" s="4">
        <v>-5</v>
      </c>
      <c r="BT128" s="4">
        <v>-8.3806000000000005E-2</v>
      </c>
      <c r="BU128" s="4">
        <v>15.463005000000001</v>
      </c>
      <c r="BV128" s="4">
        <v>-1.692885</v>
      </c>
      <c r="BW128" s="4">
        <f t="shared" si="14"/>
        <v>4.0853259209999999</v>
      </c>
      <c r="BY128" s="4">
        <f t="shared" si="15"/>
        <v>19135.782339093421</v>
      </c>
      <c r="BZ128" s="4">
        <f t="shared" si="16"/>
        <v>5945.9056732559557</v>
      </c>
      <c r="CA128" s="4">
        <f t="shared" si="17"/>
        <v>36.787045563180001</v>
      </c>
      <c r="CB128" s="4">
        <f t="shared" si="18"/>
        <v>2008.3048762345306</v>
      </c>
    </row>
    <row r="129" spans="1:80" x14ac:dyDescent="0.25">
      <c r="A129" s="2">
        <v>42067</v>
      </c>
      <c r="B129" s="3">
        <v>2.3277777777777783E-2</v>
      </c>
      <c r="C129" s="4">
        <v>9.7430000000000003</v>
      </c>
      <c r="D129" s="4">
        <v>3.6699000000000002</v>
      </c>
      <c r="E129" s="4">
        <v>36698.712189999998</v>
      </c>
      <c r="F129" s="4">
        <v>222.9</v>
      </c>
      <c r="G129" s="4">
        <v>3</v>
      </c>
      <c r="H129" s="4">
        <v>24996.2</v>
      </c>
      <c r="J129" s="4">
        <v>4.2</v>
      </c>
      <c r="K129" s="4">
        <v>0.85760000000000003</v>
      </c>
      <c r="L129" s="4">
        <v>8.3551000000000002</v>
      </c>
      <c r="M129" s="4">
        <v>3.1472000000000002</v>
      </c>
      <c r="N129" s="4">
        <v>191.1711</v>
      </c>
      <c r="O129" s="4">
        <v>2.5727000000000002</v>
      </c>
      <c r="P129" s="4">
        <v>193.7</v>
      </c>
      <c r="Q129" s="4">
        <v>143.83680000000001</v>
      </c>
      <c r="R129" s="4">
        <v>1.9357</v>
      </c>
      <c r="S129" s="4">
        <v>145.80000000000001</v>
      </c>
      <c r="T129" s="4">
        <v>24996.212100000001</v>
      </c>
      <c r="W129" s="4">
        <v>0</v>
      </c>
      <c r="X129" s="4">
        <v>3.6017999999999999</v>
      </c>
      <c r="Y129" s="4">
        <v>12</v>
      </c>
      <c r="Z129" s="4">
        <v>854</v>
      </c>
      <c r="AA129" s="4">
        <v>880</v>
      </c>
      <c r="AB129" s="4">
        <v>879</v>
      </c>
      <c r="AC129" s="4">
        <v>64</v>
      </c>
      <c r="AD129" s="4">
        <v>4.9800000000000004</v>
      </c>
      <c r="AE129" s="4">
        <v>0.11</v>
      </c>
      <c r="AF129" s="4">
        <v>980</v>
      </c>
      <c r="AG129" s="4">
        <v>-16</v>
      </c>
      <c r="AH129" s="4">
        <v>8</v>
      </c>
      <c r="AI129" s="4">
        <v>9</v>
      </c>
      <c r="AJ129" s="4">
        <v>189</v>
      </c>
      <c r="AK129" s="4">
        <v>140</v>
      </c>
      <c r="AL129" s="4">
        <v>2.7</v>
      </c>
      <c r="AM129" s="4">
        <v>195</v>
      </c>
      <c r="AN129" s="4" t="s">
        <v>155</v>
      </c>
      <c r="AO129" s="4">
        <v>2</v>
      </c>
      <c r="AP129" s="5">
        <v>0.85747685185185185</v>
      </c>
      <c r="AQ129" s="4">
        <v>47.161807000000003</v>
      </c>
      <c r="AR129" s="4">
        <v>-88.491462999999996</v>
      </c>
      <c r="AS129" s="4">
        <v>317.5</v>
      </c>
      <c r="AT129" s="4">
        <v>46.1</v>
      </c>
      <c r="AU129" s="4">
        <v>12</v>
      </c>
      <c r="AV129" s="4">
        <v>9</v>
      </c>
      <c r="AW129" s="4" t="s">
        <v>195</v>
      </c>
      <c r="AX129" s="4">
        <v>1.1604000000000001</v>
      </c>
      <c r="AY129" s="4">
        <v>1.6</v>
      </c>
      <c r="AZ129" s="4">
        <v>2.4</v>
      </c>
      <c r="BA129" s="4">
        <v>14.023</v>
      </c>
      <c r="BB129" s="4">
        <v>12.53</v>
      </c>
      <c r="BC129" s="4">
        <v>0.89</v>
      </c>
      <c r="BD129" s="4">
        <v>16.606999999999999</v>
      </c>
      <c r="BE129" s="4">
        <v>1809.2</v>
      </c>
      <c r="BF129" s="4">
        <v>433.74900000000002</v>
      </c>
      <c r="BG129" s="4">
        <v>4.335</v>
      </c>
      <c r="BH129" s="4">
        <v>5.8000000000000003E-2</v>
      </c>
      <c r="BI129" s="4">
        <v>4.3929999999999998</v>
      </c>
      <c r="BJ129" s="4">
        <v>3.262</v>
      </c>
      <c r="BK129" s="4">
        <v>4.3999999999999997E-2</v>
      </c>
      <c r="BL129" s="4">
        <v>3.306</v>
      </c>
      <c r="BM129" s="4">
        <v>178.99080000000001</v>
      </c>
      <c r="BQ129" s="4">
        <v>567.09799999999996</v>
      </c>
      <c r="BR129" s="4">
        <v>0.60069300000000003</v>
      </c>
      <c r="BS129" s="4">
        <v>-5</v>
      </c>
      <c r="BT129" s="4">
        <v>-8.5999999999999993E-2</v>
      </c>
      <c r="BU129" s="4">
        <v>14.679442999999999</v>
      </c>
      <c r="BV129" s="4">
        <v>-1.7372000000000001</v>
      </c>
      <c r="BW129" s="4">
        <f t="shared" si="14"/>
        <v>3.8783088405999995</v>
      </c>
      <c r="BY129" s="4">
        <f t="shared" si="15"/>
        <v>19573.2815791172</v>
      </c>
      <c r="BZ129" s="4">
        <f t="shared" si="16"/>
        <v>4692.6217729717591</v>
      </c>
      <c r="CA129" s="4">
        <f t="shared" si="17"/>
        <v>35.290760839641997</v>
      </c>
      <c r="CB129" s="4">
        <f t="shared" si="18"/>
        <v>1936.4566263936827</v>
      </c>
    </row>
    <row r="130" spans="1:80" x14ac:dyDescent="0.25">
      <c r="A130" s="2">
        <v>42067</v>
      </c>
      <c r="B130" s="3">
        <v>2.3289351851851853E-2</v>
      </c>
      <c r="C130" s="4">
        <v>10.047000000000001</v>
      </c>
      <c r="D130" s="4">
        <v>2.7667000000000002</v>
      </c>
      <c r="E130" s="4">
        <v>27666.732929999998</v>
      </c>
      <c r="F130" s="4">
        <v>221.2</v>
      </c>
      <c r="G130" s="4">
        <v>-0.8</v>
      </c>
      <c r="H130" s="4">
        <v>24707</v>
      </c>
      <c r="J130" s="4">
        <v>4.2</v>
      </c>
      <c r="K130" s="4">
        <v>0.8639</v>
      </c>
      <c r="L130" s="4">
        <v>8.6792999999999996</v>
      </c>
      <c r="M130" s="4">
        <v>2.3900999999999999</v>
      </c>
      <c r="N130" s="4">
        <v>191.07640000000001</v>
      </c>
      <c r="O130" s="4">
        <v>0</v>
      </c>
      <c r="P130" s="4">
        <v>191.1</v>
      </c>
      <c r="Q130" s="4">
        <v>143.76560000000001</v>
      </c>
      <c r="R130" s="4">
        <v>0</v>
      </c>
      <c r="S130" s="4">
        <v>143.80000000000001</v>
      </c>
      <c r="T130" s="4">
        <v>24707.0219</v>
      </c>
      <c r="W130" s="4">
        <v>0</v>
      </c>
      <c r="X130" s="4">
        <v>3.6284000000000001</v>
      </c>
      <c r="Y130" s="4">
        <v>12.1</v>
      </c>
      <c r="Z130" s="4">
        <v>853</v>
      </c>
      <c r="AA130" s="4">
        <v>879</v>
      </c>
      <c r="AB130" s="4">
        <v>879</v>
      </c>
      <c r="AC130" s="4">
        <v>64</v>
      </c>
      <c r="AD130" s="4">
        <v>4.9800000000000004</v>
      </c>
      <c r="AE130" s="4">
        <v>0.11</v>
      </c>
      <c r="AF130" s="4">
        <v>980</v>
      </c>
      <c r="AG130" s="4">
        <v>-16</v>
      </c>
      <c r="AH130" s="4">
        <v>7.7332669999999997</v>
      </c>
      <c r="AI130" s="4">
        <v>9</v>
      </c>
      <c r="AJ130" s="4">
        <v>189</v>
      </c>
      <c r="AK130" s="4">
        <v>140</v>
      </c>
      <c r="AL130" s="4">
        <v>2.6</v>
      </c>
      <c r="AM130" s="4">
        <v>195</v>
      </c>
      <c r="AN130" s="4" t="s">
        <v>155</v>
      </c>
      <c r="AO130" s="4">
        <v>2</v>
      </c>
      <c r="AP130" s="5">
        <v>0.85749999999999993</v>
      </c>
      <c r="AQ130" s="4">
        <v>47.161752999999997</v>
      </c>
      <c r="AR130" s="4">
        <v>-88.491433000000001</v>
      </c>
      <c r="AS130" s="4">
        <v>317.39999999999998</v>
      </c>
      <c r="AT130" s="4">
        <v>46.7</v>
      </c>
      <c r="AU130" s="4">
        <v>12</v>
      </c>
      <c r="AV130" s="4">
        <v>9</v>
      </c>
      <c r="AW130" s="4" t="s">
        <v>195</v>
      </c>
      <c r="AX130" s="4">
        <v>1.6942999999999999</v>
      </c>
      <c r="AY130" s="4">
        <v>1.0906</v>
      </c>
      <c r="AZ130" s="4">
        <v>2.8245</v>
      </c>
      <c r="BA130" s="4">
        <v>14.023</v>
      </c>
      <c r="BB130" s="4">
        <v>13.14</v>
      </c>
      <c r="BC130" s="4">
        <v>0.94</v>
      </c>
      <c r="BD130" s="4">
        <v>15.754</v>
      </c>
      <c r="BE130" s="4">
        <v>1943.711</v>
      </c>
      <c r="BF130" s="4">
        <v>340.67899999999997</v>
      </c>
      <c r="BG130" s="4">
        <v>4.4809999999999999</v>
      </c>
      <c r="BH130" s="4">
        <v>0</v>
      </c>
      <c r="BI130" s="4">
        <v>4.4809999999999999</v>
      </c>
      <c r="BJ130" s="4">
        <v>3.3719999999999999</v>
      </c>
      <c r="BK130" s="4">
        <v>0</v>
      </c>
      <c r="BL130" s="4">
        <v>3.3719999999999999</v>
      </c>
      <c r="BM130" s="4">
        <v>182.97290000000001</v>
      </c>
      <c r="BQ130" s="4">
        <v>590.82399999999996</v>
      </c>
      <c r="BR130" s="4">
        <v>0.55845199999999995</v>
      </c>
      <c r="BS130" s="4">
        <v>-5</v>
      </c>
      <c r="BT130" s="4">
        <v>-8.6800000000000002E-2</v>
      </c>
      <c r="BU130" s="4">
        <v>13.64716</v>
      </c>
      <c r="BV130" s="4">
        <v>-1.7533639999999999</v>
      </c>
      <c r="BW130" s="4">
        <f t="shared" si="14"/>
        <v>3.6055796719999997</v>
      </c>
      <c r="BY130" s="4">
        <f t="shared" si="15"/>
        <v>19549.76150293012</v>
      </c>
      <c r="BZ130" s="4">
        <f t="shared" si="16"/>
        <v>3426.5347055486795</v>
      </c>
      <c r="CA130" s="4">
        <f t="shared" si="17"/>
        <v>33.915430734239997</v>
      </c>
      <c r="CB130" s="4">
        <f t="shared" si="18"/>
        <v>1840.3335457274679</v>
      </c>
    </row>
    <row r="131" spans="1:80" x14ac:dyDescent="0.25">
      <c r="A131" s="2">
        <v>42067</v>
      </c>
      <c r="B131" s="3">
        <v>2.330092592592593E-2</v>
      </c>
      <c r="C131" s="4">
        <v>9.3460000000000001</v>
      </c>
      <c r="D131" s="4">
        <v>2.6857000000000002</v>
      </c>
      <c r="E131" s="4">
        <v>26856.939760000001</v>
      </c>
      <c r="F131" s="4">
        <v>218.9</v>
      </c>
      <c r="G131" s="4">
        <v>-3.9</v>
      </c>
      <c r="H131" s="4">
        <v>24437.4</v>
      </c>
      <c r="J131" s="4">
        <v>4.0999999999999996</v>
      </c>
      <c r="K131" s="4">
        <v>0.87050000000000005</v>
      </c>
      <c r="L131" s="4">
        <v>8.1356999999999999</v>
      </c>
      <c r="M131" s="4">
        <v>2.3378999999999999</v>
      </c>
      <c r="N131" s="4">
        <v>190.51769999999999</v>
      </c>
      <c r="O131" s="4">
        <v>0</v>
      </c>
      <c r="P131" s="4">
        <v>190.5</v>
      </c>
      <c r="Q131" s="4">
        <v>143.34520000000001</v>
      </c>
      <c r="R131" s="4">
        <v>0</v>
      </c>
      <c r="S131" s="4">
        <v>143.30000000000001</v>
      </c>
      <c r="T131" s="4">
        <v>24437.390299999999</v>
      </c>
      <c r="W131" s="4">
        <v>0</v>
      </c>
      <c r="X131" s="4">
        <v>3.5691000000000002</v>
      </c>
      <c r="Y131" s="4">
        <v>12</v>
      </c>
      <c r="Z131" s="4">
        <v>852</v>
      </c>
      <c r="AA131" s="4">
        <v>878</v>
      </c>
      <c r="AB131" s="4">
        <v>879</v>
      </c>
      <c r="AC131" s="4">
        <v>64</v>
      </c>
      <c r="AD131" s="4">
        <v>4.9800000000000004</v>
      </c>
      <c r="AE131" s="4">
        <v>0.11</v>
      </c>
      <c r="AF131" s="4">
        <v>980</v>
      </c>
      <c r="AG131" s="4">
        <v>-16</v>
      </c>
      <c r="AH131" s="4">
        <v>7.266</v>
      </c>
      <c r="AI131" s="4">
        <v>9</v>
      </c>
      <c r="AJ131" s="4">
        <v>189.3</v>
      </c>
      <c r="AK131" s="4">
        <v>140</v>
      </c>
      <c r="AL131" s="4">
        <v>2.7</v>
      </c>
      <c r="AM131" s="4">
        <v>195</v>
      </c>
      <c r="AN131" s="4" t="s">
        <v>155</v>
      </c>
      <c r="AO131" s="4">
        <v>2</v>
      </c>
      <c r="AP131" s="5">
        <v>0.85749999999999993</v>
      </c>
      <c r="AQ131" s="4">
        <v>47.161608999999999</v>
      </c>
      <c r="AR131" s="4">
        <v>-88.491332999999997</v>
      </c>
      <c r="AS131" s="4">
        <v>317.5</v>
      </c>
      <c r="AT131" s="4">
        <v>46.1</v>
      </c>
      <c r="AU131" s="4">
        <v>12</v>
      </c>
      <c r="AV131" s="4">
        <v>9</v>
      </c>
      <c r="AW131" s="4" t="s">
        <v>195</v>
      </c>
      <c r="AX131" s="4">
        <v>1.1208</v>
      </c>
      <c r="AY131" s="4">
        <v>1.0849</v>
      </c>
      <c r="AZ131" s="4">
        <v>2.3056999999999999</v>
      </c>
      <c r="BA131" s="4">
        <v>14.023</v>
      </c>
      <c r="BB131" s="4">
        <v>13.83</v>
      </c>
      <c r="BC131" s="4">
        <v>0.99</v>
      </c>
      <c r="BD131" s="4">
        <v>14.874000000000001</v>
      </c>
      <c r="BE131" s="4">
        <v>1910.08</v>
      </c>
      <c r="BF131" s="4">
        <v>349.35599999999999</v>
      </c>
      <c r="BG131" s="4">
        <v>4.6840000000000002</v>
      </c>
      <c r="BH131" s="4">
        <v>0</v>
      </c>
      <c r="BI131" s="4">
        <v>4.6840000000000002</v>
      </c>
      <c r="BJ131" s="4">
        <v>3.524</v>
      </c>
      <c r="BK131" s="4">
        <v>0</v>
      </c>
      <c r="BL131" s="4">
        <v>3.524</v>
      </c>
      <c r="BM131" s="4">
        <v>189.72839999999999</v>
      </c>
      <c r="BQ131" s="4">
        <v>609.28</v>
      </c>
      <c r="BR131" s="4">
        <v>0.36247400000000002</v>
      </c>
      <c r="BS131" s="4">
        <v>-5</v>
      </c>
      <c r="BT131" s="4">
        <v>-8.8999999999999996E-2</v>
      </c>
      <c r="BU131" s="4">
        <v>8.8579589999999993</v>
      </c>
      <c r="BV131" s="4">
        <v>-1.7978000000000001</v>
      </c>
      <c r="BW131" s="4">
        <f t="shared" si="14"/>
        <v>2.3402727677999997</v>
      </c>
      <c r="BY131" s="4">
        <f t="shared" si="15"/>
        <v>12469.605410792637</v>
      </c>
      <c r="BZ131" s="4">
        <f t="shared" si="16"/>
        <v>2280.7062886857475</v>
      </c>
      <c r="CA131" s="4">
        <f t="shared" si="17"/>
        <v>23.005784819291996</v>
      </c>
      <c r="CB131" s="4">
        <f t="shared" si="18"/>
        <v>1238.6069082033371</v>
      </c>
    </row>
    <row r="132" spans="1:80" x14ac:dyDescent="0.25">
      <c r="A132" s="2">
        <v>42067</v>
      </c>
      <c r="B132" s="3">
        <v>2.33125E-2</v>
      </c>
      <c r="C132" s="4">
        <v>7.4969999999999999</v>
      </c>
      <c r="D132" s="4">
        <v>3.3620000000000001</v>
      </c>
      <c r="E132" s="4">
        <v>33619.81682</v>
      </c>
      <c r="F132" s="4">
        <v>207.6</v>
      </c>
      <c r="G132" s="4">
        <v>-4.2</v>
      </c>
      <c r="H132" s="4">
        <v>30004.6</v>
      </c>
      <c r="J132" s="4">
        <v>4.0999999999999996</v>
      </c>
      <c r="K132" s="4">
        <v>0.87350000000000005</v>
      </c>
      <c r="L132" s="4">
        <v>6.5484</v>
      </c>
      <c r="M132" s="4">
        <v>2.9367000000000001</v>
      </c>
      <c r="N132" s="4">
        <v>181.32939999999999</v>
      </c>
      <c r="O132" s="4">
        <v>0</v>
      </c>
      <c r="P132" s="4">
        <v>181.3</v>
      </c>
      <c r="Q132" s="4">
        <v>136.43190000000001</v>
      </c>
      <c r="R132" s="4">
        <v>0</v>
      </c>
      <c r="S132" s="4">
        <v>136.4</v>
      </c>
      <c r="T132" s="4">
        <v>30004.6407</v>
      </c>
      <c r="W132" s="4">
        <v>0</v>
      </c>
      <c r="X132" s="4">
        <v>3.5813000000000001</v>
      </c>
      <c r="Y132" s="4">
        <v>12</v>
      </c>
      <c r="Z132" s="4">
        <v>851</v>
      </c>
      <c r="AA132" s="4">
        <v>878</v>
      </c>
      <c r="AB132" s="4">
        <v>878</v>
      </c>
      <c r="AC132" s="4">
        <v>64</v>
      </c>
      <c r="AD132" s="4">
        <v>4.9800000000000004</v>
      </c>
      <c r="AE132" s="4">
        <v>0.11</v>
      </c>
      <c r="AF132" s="4">
        <v>980</v>
      </c>
      <c r="AG132" s="4">
        <v>-16</v>
      </c>
      <c r="AH132" s="4">
        <v>8</v>
      </c>
      <c r="AI132" s="4">
        <v>9</v>
      </c>
      <c r="AJ132" s="4">
        <v>189.7</v>
      </c>
      <c r="AK132" s="4">
        <v>140</v>
      </c>
      <c r="AL132" s="4">
        <v>2.7</v>
      </c>
      <c r="AM132" s="4">
        <v>195</v>
      </c>
      <c r="AN132" s="4" t="s">
        <v>155</v>
      </c>
      <c r="AO132" s="4">
        <v>2</v>
      </c>
      <c r="AP132" s="5">
        <v>0.85751157407407408</v>
      </c>
      <c r="AQ132" s="4">
        <v>47.161447000000003</v>
      </c>
      <c r="AR132" s="4">
        <v>-88.491197999999997</v>
      </c>
      <c r="AS132" s="4">
        <v>317.39999999999998</v>
      </c>
      <c r="AT132" s="4">
        <v>46</v>
      </c>
      <c r="AU132" s="4">
        <v>12</v>
      </c>
      <c r="AV132" s="4">
        <v>9</v>
      </c>
      <c r="AW132" s="4" t="s">
        <v>195</v>
      </c>
      <c r="AX132" s="4">
        <v>0.91518500000000003</v>
      </c>
      <c r="AY132" s="4">
        <v>1.184815</v>
      </c>
      <c r="AZ132" s="4">
        <v>1.8607389999999999</v>
      </c>
      <c r="BA132" s="4">
        <v>14.023</v>
      </c>
      <c r="BB132" s="4">
        <v>14.17</v>
      </c>
      <c r="BC132" s="4">
        <v>1.01</v>
      </c>
      <c r="BD132" s="4">
        <v>14.483000000000001</v>
      </c>
      <c r="BE132" s="4">
        <v>1590.7449999999999</v>
      </c>
      <c r="BF132" s="4">
        <v>454.04599999999999</v>
      </c>
      <c r="BG132" s="4">
        <v>4.6130000000000004</v>
      </c>
      <c r="BH132" s="4">
        <v>0</v>
      </c>
      <c r="BI132" s="4">
        <v>4.6130000000000004</v>
      </c>
      <c r="BJ132" s="4">
        <v>3.4710000000000001</v>
      </c>
      <c r="BK132" s="4">
        <v>0</v>
      </c>
      <c r="BL132" s="4">
        <v>3.4710000000000001</v>
      </c>
      <c r="BM132" s="4">
        <v>241.03229999999999</v>
      </c>
      <c r="BQ132" s="4">
        <v>632.57100000000003</v>
      </c>
      <c r="BR132" s="4">
        <v>0.28259600000000001</v>
      </c>
      <c r="BS132" s="4">
        <v>-5</v>
      </c>
      <c r="BT132" s="4">
        <v>-8.9798000000000003E-2</v>
      </c>
      <c r="BU132" s="4">
        <v>6.9059400000000002</v>
      </c>
      <c r="BV132" s="4">
        <v>-1.81392</v>
      </c>
      <c r="BW132" s="4">
        <f t="shared" si="14"/>
        <v>1.8245493479999999</v>
      </c>
      <c r="BY132" s="4">
        <f t="shared" si="15"/>
        <v>8096.3794801460999</v>
      </c>
      <c r="BZ132" s="4">
        <f t="shared" si="16"/>
        <v>2310.9478372978797</v>
      </c>
      <c r="CA132" s="4">
        <f t="shared" si="17"/>
        <v>17.666271574380001</v>
      </c>
      <c r="CB132" s="4">
        <f t="shared" si="18"/>
        <v>1226.776741572294</v>
      </c>
    </row>
    <row r="133" spans="1:80" x14ac:dyDescent="0.25">
      <c r="A133" s="2">
        <v>42067</v>
      </c>
      <c r="B133" s="3">
        <v>2.3324074074074077E-2</v>
      </c>
      <c r="C133" s="4">
        <v>6.2539999999999996</v>
      </c>
      <c r="D133" s="4">
        <v>4.2763999999999998</v>
      </c>
      <c r="E133" s="4">
        <v>42764.180399999997</v>
      </c>
      <c r="F133" s="4">
        <v>178.6</v>
      </c>
      <c r="G133" s="4">
        <v>-6.4</v>
      </c>
      <c r="H133" s="4">
        <v>40235.1</v>
      </c>
      <c r="J133" s="4">
        <v>4.0999999999999996</v>
      </c>
      <c r="K133" s="4">
        <v>0.86429999999999996</v>
      </c>
      <c r="L133" s="4">
        <v>5.4047999999999998</v>
      </c>
      <c r="M133" s="4">
        <v>3.6960000000000002</v>
      </c>
      <c r="N133" s="4">
        <v>154.33430000000001</v>
      </c>
      <c r="O133" s="4">
        <v>0</v>
      </c>
      <c r="P133" s="4">
        <v>154.30000000000001</v>
      </c>
      <c r="Q133" s="4">
        <v>116.1208</v>
      </c>
      <c r="R133" s="4">
        <v>0</v>
      </c>
      <c r="S133" s="4">
        <v>116.1</v>
      </c>
      <c r="T133" s="4">
        <v>40235.148000000001</v>
      </c>
      <c r="W133" s="4">
        <v>0</v>
      </c>
      <c r="X133" s="4">
        <v>3.5436000000000001</v>
      </c>
      <c r="Y133" s="4">
        <v>12</v>
      </c>
      <c r="Z133" s="4">
        <v>852</v>
      </c>
      <c r="AA133" s="4">
        <v>878</v>
      </c>
      <c r="AB133" s="4">
        <v>879</v>
      </c>
      <c r="AC133" s="4">
        <v>64</v>
      </c>
      <c r="AD133" s="4">
        <v>4.9800000000000004</v>
      </c>
      <c r="AE133" s="4">
        <v>0.11</v>
      </c>
      <c r="AF133" s="4">
        <v>980</v>
      </c>
      <c r="AG133" s="4">
        <v>-16</v>
      </c>
      <c r="AH133" s="4">
        <v>8.2681450000000005</v>
      </c>
      <c r="AI133" s="4">
        <v>9</v>
      </c>
      <c r="AJ133" s="4">
        <v>189</v>
      </c>
      <c r="AK133" s="4">
        <v>139.69999999999999</v>
      </c>
      <c r="AL133" s="4">
        <v>2.8</v>
      </c>
      <c r="AM133" s="4">
        <v>195</v>
      </c>
      <c r="AN133" s="4" t="s">
        <v>155</v>
      </c>
      <c r="AO133" s="4">
        <v>2</v>
      </c>
      <c r="AP133" s="5">
        <v>0.85752314814814812</v>
      </c>
      <c r="AQ133" s="4">
        <v>47.161306000000003</v>
      </c>
      <c r="AR133" s="4">
        <v>-88.491024999999993</v>
      </c>
      <c r="AS133" s="4">
        <v>317.3</v>
      </c>
      <c r="AT133" s="4">
        <v>43.3</v>
      </c>
      <c r="AU133" s="4">
        <v>12</v>
      </c>
      <c r="AV133" s="4">
        <v>10</v>
      </c>
      <c r="AW133" s="4" t="s">
        <v>193</v>
      </c>
      <c r="AX133" s="4">
        <v>1.494194</v>
      </c>
      <c r="AY133" s="4">
        <v>1.03023</v>
      </c>
      <c r="AZ133" s="4">
        <v>2.3093089999999998</v>
      </c>
      <c r="BA133" s="4">
        <v>14.023</v>
      </c>
      <c r="BB133" s="4">
        <v>13.17</v>
      </c>
      <c r="BC133" s="4">
        <v>0.94</v>
      </c>
      <c r="BD133" s="4">
        <v>15.702999999999999</v>
      </c>
      <c r="BE133" s="4">
        <v>1248.8320000000001</v>
      </c>
      <c r="BF133" s="4">
        <v>543.54499999999996</v>
      </c>
      <c r="BG133" s="4">
        <v>3.734</v>
      </c>
      <c r="BH133" s="4">
        <v>0</v>
      </c>
      <c r="BI133" s="4">
        <v>3.734</v>
      </c>
      <c r="BJ133" s="4">
        <v>2.81</v>
      </c>
      <c r="BK133" s="4">
        <v>0</v>
      </c>
      <c r="BL133" s="4">
        <v>2.81</v>
      </c>
      <c r="BM133" s="4">
        <v>307.43200000000002</v>
      </c>
      <c r="BQ133" s="4">
        <v>595.33399999999995</v>
      </c>
      <c r="BR133" s="4">
        <v>0.285659</v>
      </c>
      <c r="BS133" s="4">
        <v>-5</v>
      </c>
      <c r="BT133" s="4">
        <v>-9.2535999999999993E-2</v>
      </c>
      <c r="BU133" s="4">
        <v>6.9807980000000001</v>
      </c>
      <c r="BV133" s="4">
        <v>-1.8692329999999999</v>
      </c>
      <c r="BW133" s="4">
        <f t="shared" si="14"/>
        <v>1.8443268315999999</v>
      </c>
      <c r="BY133" s="4">
        <f t="shared" si="15"/>
        <v>6425.0509748888326</v>
      </c>
      <c r="BZ133" s="4">
        <f t="shared" si="16"/>
        <v>2796.4564746466694</v>
      </c>
      <c r="CA133" s="4">
        <f t="shared" si="17"/>
        <v>14.457023234059999</v>
      </c>
      <c r="CB133" s="4">
        <f t="shared" si="18"/>
        <v>1581.690949072432</v>
      </c>
    </row>
    <row r="134" spans="1:80" x14ac:dyDescent="0.25">
      <c r="A134" s="2">
        <v>42067</v>
      </c>
      <c r="B134" s="3">
        <v>2.3335648148148147E-2</v>
      </c>
      <c r="C134" s="4">
        <v>7.7569999999999997</v>
      </c>
      <c r="D134" s="4">
        <v>4.7070999999999996</v>
      </c>
      <c r="E134" s="4">
        <v>47070.900900000001</v>
      </c>
      <c r="F134" s="4">
        <v>106.7</v>
      </c>
      <c r="G134" s="4">
        <v>-6.4</v>
      </c>
      <c r="H134" s="4">
        <v>37456.9</v>
      </c>
      <c r="J134" s="4">
        <v>4.0999999999999996</v>
      </c>
      <c r="K134" s="4">
        <v>0.8508</v>
      </c>
      <c r="L134" s="4">
        <v>6.6</v>
      </c>
      <c r="M134" s="4">
        <v>4.0048000000000004</v>
      </c>
      <c r="N134" s="4">
        <v>90.810900000000004</v>
      </c>
      <c r="O134" s="4">
        <v>0</v>
      </c>
      <c r="P134" s="4">
        <v>90.8</v>
      </c>
      <c r="Q134" s="4">
        <v>68.325999999999993</v>
      </c>
      <c r="R134" s="4">
        <v>0</v>
      </c>
      <c r="S134" s="4">
        <v>68.3</v>
      </c>
      <c r="T134" s="4">
        <v>37456.881600000001</v>
      </c>
      <c r="W134" s="4">
        <v>0</v>
      </c>
      <c r="X134" s="4">
        <v>3.4883000000000002</v>
      </c>
      <c r="Y134" s="4">
        <v>12</v>
      </c>
      <c r="Z134" s="4">
        <v>853</v>
      </c>
      <c r="AA134" s="4">
        <v>878</v>
      </c>
      <c r="AB134" s="4">
        <v>880</v>
      </c>
      <c r="AC134" s="4">
        <v>64</v>
      </c>
      <c r="AD134" s="4">
        <v>4.9800000000000004</v>
      </c>
      <c r="AE134" s="4">
        <v>0.11</v>
      </c>
      <c r="AF134" s="4">
        <v>980</v>
      </c>
      <c r="AG134" s="4">
        <v>-16</v>
      </c>
      <c r="AH134" s="4">
        <v>9</v>
      </c>
      <c r="AI134" s="4">
        <v>9</v>
      </c>
      <c r="AJ134" s="4">
        <v>189.3</v>
      </c>
      <c r="AK134" s="4">
        <v>139</v>
      </c>
      <c r="AL134" s="4">
        <v>2.9</v>
      </c>
      <c r="AM134" s="4">
        <v>195</v>
      </c>
      <c r="AN134" s="4" t="s">
        <v>155</v>
      </c>
      <c r="AO134" s="4">
        <v>2</v>
      </c>
      <c r="AP134" s="5">
        <v>0.85753472222222227</v>
      </c>
      <c r="AQ134" s="4">
        <v>47.161175</v>
      </c>
      <c r="AR134" s="4">
        <v>-88.490876999999998</v>
      </c>
      <c r="AS134" s="4">
        <v>317</v>
      </c>
      <c r="AT134" s="4">
        <v>40.299999999999997</v>
      </c>
      <c r="AU134" s="4">
        <v>12</v>
      </c>
      <c r="AV134" s="4">
        <v>10</v>
      </c>
      <c r="AW134" s="4" t="s">
        <v>193</v>
      </c>
      <c r="AX134" s="4">
        <v>1.6</v>
      </c>
      <c r="AY134" s="4">
        <v>1</v>
      </c>
      <c r="AZ134" s="4">
        <v>2.0604</v>
      </c>
      <c r="BA134" s="4">
        <v>14.023</v>
      </c>
      <c r="BB134" s="4">
        <v>11.93</v>
      </c>
      <c r="BC134" s="4">
        <v>0.85</v>
      </c>
      <c r="BD134" s="4">
        <v>17.536999999999999</v>
      </c>
      <c r="BE134" s="4">
        <v>1394.3309999999999</v>
      </c>
      <c r="BF134" s="4">
        <v>538.49099999999999</v>
      </c>
      <c r="BG134" s="4">
        <v>2.0089999999999999</v>
      </c>
      <c r="BH134" s="4">
        <v>0</v>
      </c>
      <c r="BI134" s="4">
        <v>2.0089999999999999</v>
      </c>
      <c r="BJ134" s="4">
        <v>1.512</v>
      </c>
      <c r="BK134" s="4">
        <v>0</v>
      </c>
      <c r="BL134" s="4">
        <v>1.512</v>
      </c>
      <c r="BM134" s="4">
        <v>261.68239999999997</v>
      </c>
      <c r="BQ134" s="4">
        <v>535.83500000000004</v>
      </c>
      <c r="BR134" s="4">
        <v>0.29813400000000001</v>
      </c>
      <c r="BS134" s="4">
        <v>-5</v>
      </c>
      <c r="BT134" s="4">
        <v>-9.3452999999999994E-2</v>
      </c>
      <c r="BU134" s="4">
        <v>7.2856430000000003</v>
      </c>
      <c r="BV134" s="4">
        <v>-1.8877520000000001</v>
      </c>
      <c r="BW134" s="4">
        <f t="shared" si="14"/>
        <v>1.9248668806</v>
      </c>
      <c r="BY134" s="4">
        <f t="shared" si="15"/>
        <v>7486.8866448069202</v>
      </c>
      <c r="BZ134" s="4">
        <f t="shared" si="16"/>
        <v>2891.4375971334807</v>
      </c>
      <c r="CA134" s="4">
        <f t="shared" si="17"/>
        <v>8.1187125631920001</v>
      </c>
      <c r="CB134" s="4">
        <f t="shared" si="18"/>
        <v>1405.1085902422183</v>
      </c>
    </row>
    <row r="135" spans="1:80" x14ac:dyDescent="0.25">
      <c r="A135" s="2">
        <v>42067</v>
      </c>
      <c r="B135" s="3">
        <v>2.3347222222222217E-2</v>
      </c>
      <c r="C135" s="4">
        <v>8.5760000000000005</v>
      </c>
      <c r="D135" s="4">
        <v>4.4166999999999996</v>
      </c>
      <c r="E135" s="4">
        <v>44167.082269999999</v>
      </c>
      <c r="F135" s="4">
        <v>69.099999999999994</v>
      </c>
      <c r="G135" s="4">
        <v>-6.4</v>
      </c>
      <c r="H135" s="4">
        <v>31763.200000000001</v>
      </c>
      <c r="J135" s="4">
        <v>4.84</v>
      </c>
      <c r="K135" s="4">
        <v>0.85289999999999999</v>
      </c>
      <c r="L135" s="4">
        <v>7.3147000000000002</v>
      </c>
      <c r="M135" s="4">
        <v>3.7669999999999999</v>
      </c>
      <c r="N135" s="4">
        <v>58.976300000000002</v>
      </c>
      <c r="O135" s="4">
        <v>0</v>
      </c>
      <c r="P135" s="4">
        <v>59</v>
      </c>
      <c r="Q135" s="4">
        <v>44.373600000000003</v>
      </c>
      <c r="R135" s="4">
        <v>0</v>
      </c>
      <c r="S135" s="4">
        <v>44.4</v>
      </c>
      <c r="T135" s="4">
        <v>31763.164199999999</v>
      </c>
      <c r="W135" s="4">
        <v>0</v>
      </c>
      <c r="X135" s="4">
        <v>4.1261000000000001</v>
      </c>
      <c r="Y135" s="4">
        <v>12</v>
      </c>
      <c r="Z135" s="4">
        <v>852</v>
      </c>
      <c r="AA135" s="4">
        <v>878</v>
      </c>
      <c r="AB135" s="4">
        <v>880</v>
      </c>
      <c r="AC135" s="4">
        <v>64</v>
      </c>
      <c r="AD135" s="4">
        <v>4.9800000000000004</v>
      </c>
      <c r="AE135" s="4">
        <v>0.11</v>
      </c>
      <c r="AF135" s="4">
        <v>980</v>
      </c>
      <c r="AG135" s="4">
        <v>-16</v>
      </c>
      <c r="AH135" s="4">
        <v>9</v>
      </c>
      <c r="AI135" s="4">
        <v>9</v>
      </c>
      <c r="AJ135" s="4">
        <v>189.7</v>
      </c>
      <c r="AK135" s="4">
        <v>139</v>
      </c>
      <c r="AL135" s="4">
        <v>2.8</v>
      </c>
      <c r="AM135" s="4">
        <v>195</v>
      </c>
      <c r="AN135" s="4" t="s">
        <v>155</v>
      </c>
      <c r="AO135" s="4">
        <v>2</v>
      </c>
      <c r="AP135" s="5">
        <v>0.8575462962962962</v>
      </c>
      <c r="AQ135" s="4">
        <v>47.161042000000002</v>
      </c>
      <c r="AR135" s="4">
        <v>-88.490768000000003</v>
      </c>
      <c r="AS135" s="4">
        <v>316.89999999999998</v>
      </c>
      <c r="AT135" s="4">
        <v>36.4</v>
      </c>
      <c r="AU135" s="4">
        <v>12</v>
      </c>
      <c r="AV135" s="4">
        <v>10</v>
      </c>
      <c r="AW135" s="4" t="s">
        <v>193</v>
      </c>
      <c r="AX135" s="4">
        <v>1.6</v>
      </c>
      <c r="AY135" s="4">
        <v>1</v>
      </c>
      <c r="AZ135" s="4">
        <v>1.9151</v>
      </c>
      <c r="BA135" s="4">
        <v>14.023</v>
      </c>
      <c r="BB135" s="4">
        <v>12.11</v>
      </c>
      <c r="BC135" s="4">
        <v>0.86</v>
      </c>
      <c r="BD135" s="4">
        <v>17.248000000000001</v>
      </c>
      <c r="BE135" s="4">
        <v>1555.375</v>
      </c>
      <c r="BF135" s="4">
        <v>509.81200000000001</v>
      </c>
      <c r="BG135" s="4">
        <v>1.3129999999999999</v>
      </c>
      <c r="BH135" s="4">
        <v>0</v>
      </c>
      <c r="BI135" s="4">
        <v>1.3129999999999999</v>
      </c>
      <c r="BJ135" s="4">
        <v>0.98799999999999999</v>
      </c>
      <c r="BK135" s="4">
        <v>0</v>
      </c>
      <c r="BL135" s="4">
        <v>0.98799999999999999</v>
      </c>
      <c r="BM135" s="4">
        <v>223.3485</v>
      </c>
      <c r="BQ135" s="4">
        <v>637.94399999999996</v>
      </c>
      <c r="BR135" s="4">
        <v>0.34916000000000003</v>
      </c>
      <c r="BS135" s="4">
        <v>-5</v>
      </c>
      <c r="BT135" s="4">
        <v>-9.2544000000000001E-2</v>
      </c>
      <c r="BU135" s="4">
        <v>8.5325980000000001</v>
      </c>
      <c r="BV135" s="4">
        <v>-1.869389</v>
      </c>
      <c r="BW135" s="4">
        <f t="shared" si="14"/>
        <v>2.2543123916000001</v>
      </c>
      <c r="BY135" s="4">
        <f t="shared" si="15"/>
        <v>9781.0141457022492</v>
      </c>
      <c r="BZ135" s="4">
        <f t="shared" si="16"/>
        <v>3205.9653676115122</v>
      </c>
      <c r="CA135" s="4">
        <f t="shared" si="17"/>
        <v>6.2130624292880006</v>
      </c>
      <c r="CB135" s="4">
        <f t="shared" si="18"/>
        <v>1404.5325647650111</v>
      </c>
    </row>
    <row r="136" spans="1:80" x14ac:dyDescent="0.25">
      <c r="A136" s="2">
        <v>42067</v>
      </c>
      <c r="B136" s="3">
        <v>2.3358796296296298E-2</v>
      </c>
      <c r="C136" s="4">
        <v>8.8550000000000004</v>
      </c>
      <c r="D136" s="4">
        <v>4.6576000000000004</v>
      </c>
      <c r="E136" s="4">
        <v>46575.903310000002</v>
      </c>
      <c r="F136" s="4">
        <v>56.5</v>
      </c>
      <c r="G136" s="4">
        <v>-6.4</v>
      </c>
      <c r="H136" s="4">
        <v>28428.3</v>
      </c>
      <c r="J136" s="4">
        <v>6.15</v>
      </c>
      <c r="K136" s="4">
        <v>0.8518</v>
      </c>
      <c r="L136" s="4">
        <v>7.5427999999999997</v>
      </c>
      <c r="M136" s="4">
        <v>3.9674</v>
      </c>
      <c r="N136" s="4">
        <v>48.136099999999999</v>
      </c>
      <c r="O136" s="4">
        <v>0</v>
      </c>
      <c r="P136" s="4">
        <v>48.1</v>
      </c>
      <c r="Q136" s="4">
        <v>36.217500000000001</v>
      </c>
      <c r="R136" s="4">
        <v>0</v>
      </c>
      <c r="S136" s="4">
        <v>36.200000000000003</v>
      </c>
      <c r="T136" s="4">
        <v>28428.2932</v>
      </c>
      <c r="W136" s="4">
        <v>0</v>
      </c>
      <c r="X136" s="4">
        <v>5.2396000000000003</v>
      </c>
      <c r="Y136" s="4">
        <v>11.9</v>
      </c>
      <c r="Z136" s="4">
        <v>852</v>
      </c>
      <c r="AA136" s="4">
        <v>877</v>
      </c>
      <c r="AB136" s="4">
        <v>879</v>
      </c>
      <c r="AC136" s="4">
        <v>64</v>
      </c>
      <c r="AD136" s="4">
        <v>4.9800000000000004</v>
      </c>
      <c r="AE136" s="4">
        <v>0.11</v>
      </c>
      <c r="AF136" s="4">
        <v>980</v>
      </c>
      <c r="AG136" s="4">
        <v>-16</v>
      </c>
      <c r="AH136" s="4">
        <v>9</v>
      </c>
      <c r="AI136" s="4">
        <v>9</v>
      </c>
      <c r="AJ136" s="4">
        <v>189.3</v>
      </c>
      <c r="AK136" s="4">
        <v>139.30000000000001</v>
      </c>
      <c r="AL136" s="4">
        <v>3.1</v>
      </c>
      <c r="AM136" s="4">
        <v>195</v>
      </c>
      <c r="AN136" s="4" t="s">
        <v>155</v>
      </c>
      <c r="AO136" s="4">
        <v>2</v>
      </c>
      <c r="AP136" s="5">
        <v>0.85755787037037035</v>
      </c>
      <c r="AQ136" s="4">
        <v>47.160910000000001</v>
      </c>
      <c r="AR136" s="4">
        <v>-88.490679999999998</v>
      </c>
      <c r="AS136" s="4">
        <v>316.7</v>
      </c>
      <c r="AT136" s="4">
        <v>34.4</v>
      </c>
      <c r="AU136" s="4">
        <v>12</v>
      </c>
      <c r="AV136" s="4">
        <v>10</v>
      </c>
      <c r="AW136" s="4" t="s">
        <v>193</v>
      </c>
      <c r="AX136" s="4">
        <v>1.0057</v>
      </c>
      <c r="AY136" s="4">
        <v>1.0849</v>
      </c>
      <c r="AZ136" s="4">
        <v>1.8150999999999999</v>
      </c>
      <c r="BA136" s="4">
        <v>14.023</v>
      </c>
      <c r="BB136" s="4">
        <v>12.01</v>
      </c>
      <c r="BC136" s="4">
        <v>0.86</v>
      </c>
      <c r="BD136" s="4">
        <v>17.396999999999998</v>
      </c>
      <c r="BE136" s="4">
        <v>1593.231</v>
      </c>
      <c r="BF136" s="4">
        <v>533.36599999999999</v>
      </c>
      <c r="BG136" s="4">
        <v>1.0649999999999999</v>
      </c>
      <c r="BH136" s="4">
        <v>0</v>
      </c>
      <c r="BI136" s="4">
        <v>1.0649999999999999</v>
      </c>
      <c r="BJ136" s="4">
        <v>0.80100000000000005</v>
      </c>
      <c r="BK136" s="4">
        <v>0</v>
      </c>
      <c r="BL136" s="4">
        <v>0.80100000000000005</v>
      </c>
      <c r="BM136" s="4">
        <v>198.57079999999999</v>
      </c>
      <c r="BQ136" s="4">
        <v>804.71299999999997</v>
      </c>
      <c r="BR136" s="4">
        <v>0.37561899999999998</v>
      </c>
      <c r="BS136" s="4">
        <v>-5</v>
      </c>
      <c r="BT136" s="4">
        <v>-9.2912999999999996E-2</v>
      </c>
      <c r="BU136" s="4">
        <v>9.1791990000000006</v>
      </c>
      <c r="BV136" s="4">
        <v>-1.876844</v>
      </c>
      <c r="BW136" s="4">
        <f t="shared" si="14"/>
        <v>2.4251443758</v>
      </c>
      <c r="BY136" s="4">
        <f t="shared" si="15"/>
        <v>10778.318704251154</v>
      </c>
      <c r="BZ136" s="4">
        <f t="shared" si="16"/>
        <v>3608.2581458756576</v>
      </c>
      <c r="CA136" s="4">
        <f t="shared" si="17"/>
        <v>5.4188208000630009</v>
      </c>
      <c r="CB136" s="4">
        <f t="shared" si="18"/>
        <v>1343.3452950376404</v>
      </c>
    </row>
    <row r="137" spans="1:80" x14ac:dyDescent="0.25">
      <c r="A137" s="2">
        <v>42067</v>
      </c>
      <c r="B137" s="3">
        <v>2.3370370370370371E-2</v>
      </c>
      <c r="C137" s="4">
        <v>8.7750000000000004</v>
      </c>
      <c r="D137" s="4">
        <v>4.8516000000000004</v>
      </c>
      <c r="E137" s="4">
        <v>48516.4804</v>
      </c>
      <c r="F137" s="4">
        <v>44.5</v>
      </c>
      <c r="G137" s="4">
        <v>-6.2</v>
      </c>
      <c r="H137" s="4">
        <v>26981.7</v>
      </c>
      <c r="J137" s="4">
        <v>6.7</v>
      </c>
      <c r="K137" s="4">
        <v>0.85219999999999996</v>
      </c>
      <c r="L137" s="4">
        <v>7.4776999999999996</v>
      </c>
      <c r="M137" s="4">
        <v>4.1342999999999996</v>
      </c>
      <c r="N137" s="4">
        <v>37.9208</v>
      </c>
      <c r="O137" s="4">
        <v>0</v>
      </c>
      <c r="P137" s="4">
        <v>37.9</v>
      </c>
      <c r="Q137" s="4">
        <v>28.531400000000001</v>
      </c>
      <c r="R137" s="4">
        <v>0</v>
      </c>
      <c r="S137" s="4">
        <v>28.5</v>
      </c>
      <c r="T137" s="4">
        <v>26981.714100000001</v>
      </c>
      <c r="W137" s="4">
        <v>0</v>
      </c>
      <c r="X137" s="4">
        <v>5.7065999999999999</v>
      </c>
      <c r="Y137" s="4">
        <v>12.1</v>
      </c>
      <c r="Z137" s="4">
        <v>851</v>
      </c>
      <c r="AA137" s="4">
        <v>877</v>
      </c>
      <c r="AB137" s="4">
        <v>878</v>
      </c>
      <c r="AC137" s="4">
        <v>64</v>
      </c>
      <c r="AD137" s="4">
        <v>4.9800000000000004</v>
      </c>
      <c r="AE137" s="4">
        <v>0.11</v>
      </c>
      <c r="AF137" s="4">
        <v>980</v>
      </c>
      <c r="AG137" s="4">
        <v>-16</v>
      </c>
      <c r="AH137" s="4">
        <v>9.2707289999999993</v>
      </c>
      <c r="AI137" s="4">
        <v>9</v>
      </c>
      <c r="AJ137" s="4">
        <v>189.7</v>
      </c>
      <c r="AK137" s="4">
        <v>140.30000000000001</v>
      </c>
      <c r="AL137" s="4">
        <v>3.6</v>
      </c>
      <c r="AM137" s="4">
        <v>195</v>
      </c>
      <c r="AN137" s="4" t="s">
        <v>155</v>
      </c>
      <c r="AO137" s="4">
        <v>2</v>
      </c>
      <c r="AP137" s="5">
        <v>0.8575694444444445</v>
      </c>
      <c r="AQ137" s="4">
        <v>47.160777000000003</v>
      </c>
      <c r="AR137" s="4">
        <v>-88.490617</v>
      </c>
      <c r="AS137" s="4">
        <v>316.60000000000002</v>
      </c>
      <c r="AT137" s="4">
        <v>34.200000000000003</v>
      </c>
      <c r="AU137" s="4">
        <v>12</v>
      </c>
      <c r="AV137" s="4">
        <v>10</v>
      </c>
      <c r="AW137" s="4" t="s">
        <v>193</v>
      </c>
      <c r="AX137" s="4">
        <v>0.81510000000000005</v>
      </c>
      <c r="AY137" s="4">
        <v>1.1000000000000001</v>
      </c>
      <c r="AZ137" s="4">
        <v>1.8</v>
      </c>
      <c r="BA137" s="4">
        <v>14.023</v>
      </c>
      <c r="BB137" s="4">
        <v>12.03</v>
      </c>
      <c r="BC137" s="4">
        <v>0.86</v>
      </c>
      <c r="BD137" s="4">
        <v>17.350000000000001</v>
      </c>
      <c r="BE137" s="4">
        <v>1584.211</v>
      </c>
      <c r="BF137" s="4">
        <v>557.47799999999995</v>
      </c>
      <c r="BG137" s="4">
        <v>0.84099999999999997</v>
      </c>
      <c r="BH137" s="4">
        <v>0</v>
      </c>
      <c r="BI137" s="4">
        <v>0.84099999999999997</v>
      </c>
      <c r="BJ137" s="4">
        <v>0.63300000000000001</v>
      </c>
      <c r="BK137" s="4">
        <v>0</v>
      </c>
      <c r="BL137" s="4">
        <v>0.63300000000000001</v>
      </c>
      <c r="BM137" s="4">
        <v>189.03149999999999</v>
      </c>
      <c r="BQ137" s="4">
        <v>879.05799999999999</v>
      </c>
      <c r="BR137" s="4">
        <v>0.37960700000000003</v>
      </c>
      <c r="BS137" s="4">
        <v>-5</v>
      </c>
      <c r="BT137" s="4">
        <v>-8.8916999999999996E-2</v>
      </c>
      <c r="BU137" s="4">
        <v>9.2766559999999991</v>
      </c>
      <c r="BV137" s="4">
        <v>-1.796125</v>
      </c>
      <c r="BW137" s="4">
        <f t="shared" si="14"/>
        <v>2.4508925151999996</v>
      </c>
      <c r="BY137" s="4">
        <f t="shared" si="15"/>
        <v>10831.085012592592</v>
      </c>
      <c r="BZ137" s="4">
        <f t="shared" si="16"/>
        <v>3811.4188139396151</v>
      </c>
      <c r="CA137" s="4">
        <f t="shared" si="17"/>
        <v>4.3277548337759999</v>
      </c>
      <c r="CB137" s="4">
        <f t="shared" si="18"/>
        <v>1292.3886064153678</v>
      </c>
    </row>
    <row r="138" spans="1:80" x14ac:dyDescent="0.25">
      <c r="A138" s="2">
        <v>42067</v>
      </c>
      <c r="B138" s="3">
        <v>2.3381944444444445E-2</v>
      </c>
      <c r="C138" s="4">
        <v>8.5670000000000002</v>
      </c>
      <c r="D138" s="4">
        <v>5.2079000000000004</v>
      </c>
      <c r="E138" s="4">
        <v>52078.894229999998</v>
      </c>
      <c r="F138" s="4">
        <v>51.7</v>
      </c>
      <c r="G138" s="4">
        <v>-6.1</v>
      </c>
      <c r="H138" s="4">
        <v>26102.400000000001</v>
      </c>
      <c r="J138" s="4">
        <v>6.01</v>
      </c>
      <c r="K138" s="4">
        <v>0.85119999999999996</v>
      </c>
      <c r="L138" s="4">
        <v>7.2919999999999998</v>
      </c>
      <c r="M138" s="4">
        <v>4.4326999999999996</v>
      </c>
      <c r="N138" s="4">
        <v>44.0336</v>
      </c>
      <c r="O138" s="4">
        <v>0</v>
      </c>
      <c r="P138" s="4">
        <v>44</v>
      </c>
      <c r="Q138" s="4">
        <v>33.130200000000002</v>
      </c>
      <c r="R138" s="4">
        <v>0</v>
      </c>
      <c r="S138" s="4">
        <v>33.1</v>
      </c>
      <c r="T138" s="4">
        <v>26102.393599999999</v>
      </c>
      <c r="W138" s="4">
        <v>0</v>
      </c>
      <c r="X138" s="4">
        <v>5.1159999999999997</v>
      </c>
      <c r="Y138" s="4">
        <v>12.2</v>
      </c>
      <c r="Z138" s="4">
        <v>850</v>
      </c>
      <c r="AA138" s="4">
        <v>875</v>
      </c>
      <c r="AB138" s="4">
        <v>879</v>
      </c>
      <c r="AC138" s="4">
        <v>64</v>
      </c>
      <c r="AD138" s="4">
        <v>4.9800000000000004</v>
      </c>
      <c r="AE138" s="4">
        <v>0.11</v>
      </c>
      <c r="AF138" s="4">
        <v>981</v>
      </c>
      <c r="AG138" s="4">
        <v>-16</v>
      </c>
      <c r="AH138" s="4">
        <v>9.7305390000000003</v>
      </c>
      <c r="AI138" s="4">
        <v>9</v>
      </c>
      <c r="AJ138" s="4">
        <v>189</v>
      </c>
      <c r="AK138" s="4">
        <v>140.69999999999999</v>
      </c>
      <c r="AL138" s="4">
        <v>3.4</v>
      </c>
      <c r="AM138" s="4">
        <v>195</v>
      </c>
      <c r="AN138" s="4" t="s">
        <v>155</v>
      </c>
      <c r="AO138" s="4">
        <v>2</v>
      </c>
      <c r="AP138" s="5">
        <v>0.85758101851851853</v>
      </c>
      <c r="AQ138" s="4">
        <v>47.160640999999998</v>
      </c>
      <c r="AR138" s="4">
        <v>-88.490583000000001</v>
      </c>
      <c r="AS138" s="4">
        <v>316.60000000000002</v>
      </c>
      <c r="AT138" s="4">
        <v>34.299999999999997</v>
      </c>
      <c r="AU138" s="4">
        <v>12</v>
      </c>
      <c r="AV138" s="4">
        <v>10</v>
      </c>
      <c r="AW138" s="4" t="s">
        <v>193</v>
      </c>
      <c r="AX138" s="4">
        <v>0.88490000000000002</v>
      </c>
      <c r="AY138" s="4">
        <v>1.1849000000000001</v>
      </c>
      <c r="AZ138" s="4">
        <v>1.8849</v>
      </c>
      <c r="BA138" s="4">
        <v>14.023</v>
      </c>
      <c r="BB138" s="4">
        <v>11.95</v>
      </c>
      <c r="BC138" s="4">
        <v>0.85</v>
      </c>
      <c r="BD138" s="4">
        <v>17.488</v>
      </c>
      <c r="BE138" s="4">
        <v>1542.184</v>
      </c>
      <c r="BF138" s="4">
        <v>596.67499999999995</v>
      </c>
      <c r="BG138" s="4">
        <v>0.97499999999999998</v>
      </c>
      <c r="BH138" s="4">
        <v>0</v>
      </c>
      <c r="BI138" s="4">
        <v>0.97499999999999998</v>
      </c>
      <c r="BJ138" s="4">
        <v>0.73399999999999999</v>
      </c>
      <c r="BK138" s="4">
        <v>0</v>
      </c>
      <c r="BL138" s="4">
        <v>0.73399999999999999</v>
      </c>
      <c r="BM138" s="4">
        <v>182.5547</v>
      </c>
      <c r="BQ138" s="4">
        <v>786.72799999999995</v>
      </c>
      <c r="BR138" s="4">
        <v>0.36831700000000001</v>
      </c>
      <c r="BS138" s="4">
        <v>-5</v>
      </c>
      <c r="BT138" s="4">
        <v>-8.5192000000000004E-2</v>
      </c>
      <c r="BU138" s="4">
        <v>9.0007549999999998</v>
      </c>
      <c r="BV138" s="4">
        <v>-1.720871</v>
      </c>
      <c r="BW138" s="4">
        <f t="shared" si="14"/>
        <v>2.3779994709999999</v>
      </c>
      <c r="BY138" s="4">
        <f t="shared" si="15"/>
        <v>10230.164597154038</v>
      </c>
      <c r="BZ138" s="4">
        <f t="shared" si="16"/>
        <v>3958.0772858536247</v>
      </c>
      <c r="CA138" s="4">
        <f t="shared" si="17"/>
        <v>4.8690304232899999</v>
      </c>
      <c r="CB138" s="4">
        <f t="shared" si="18"/>
        <v>1210.9869049244944</v>
      </c>
    </row>
    <row r="139" spans="1:80" x14ac:dyDescent="0.25">
      <c r="A139" s="2">
        <v>42067</v>
      </c>
      <c r="B139" s="3">
        <v>2.3393518518518518E-2</v>
      </c>
      <c r="C139" s="4">
        <v>8.3620000000000001</v>
      </c>
      <c r="D139" s="4">
        <v>5.4519000000000002</v>
      </c>
      <c r="E139" s="4">
        <v>54518.908150000003</v>
      </c>
      <c r="F139" s="4">
        <v>60.1</v>
      </c>
      <c r="G139" s="4">
        <v>-2.5</v>
      </c>
      <c r="H139" s="4">
        <v>25717.599999999999</v>
      </c>
      <c r="J139" s="4">
        <v>5.0999999999999996</v>
      </c>
      <c r="K139" s="4">
        <v>0.85070000000000001</v>
      </c>
      <c r="L139" s="4">
        <v>7.1139000000000001</v>
      </c>
      <c r="M139" s="4">
        <v>4.6380999999999997</v>
      </c>
      <c r="N139" s="4">
        <v>51.1449</v>
      </c>
      <c r="O139" s="4">
        <v>0</v>
      </c>
      <c r="P139" s="4">
        <v>51.1</v>
      </c>
      <c r="Q139" s="4">
        <v>38.480600000000003</v>
      </c>
      <c r="R139" s="4">
        <v>0</v>
      </c>
      <c r="S139" s="4">
        <v>38.5</v>
      </c>
      <c r="T139" s="4">
        <v>25717.5746</v>
      </c>
      <c r="W139" s="4">
        <v>0</v>
      </c>
      <c r="X139" s="4">
        <v>4.3353000000000002</v>
      </c>
      <c r="Y139" s="4">
        <v>12.3</v>
      </c>
      <c r="Z139" s="4">
        <v>849</v>
      </c>
      <c r="AA139" s="4">
        <v>874</v>
      </c>
      <c r="AB139" s="4">
        <v>878</v>
      </c>
      <c r="AC139" s="4">
        <v>64</v>
      </c>
      <c r="AD139" s="4">
        <v>4.9800000000000004</v>
      </c>
      <c r="AE139" s="4">
        <v>0.11</v>
      </c>
      <c r="AF139" s="4">
        <v>981</v>
      </c>
      <c r="AG139" s="4">
        <v>-16</v>
      </c>
      <c r="AH139" s="4">
        <v>9.2680000000000007</v>
      </c>
      <c r="AI139" s="4">
        <v>9</v>
      </c>
      <c r="AJ139" s="4">
        <v>189.3</v>
      </c>
      <c r="AK139" s="4">
        <v>140.30000000000001</v>
      </c>
      <c r="AL139" s="4">
        <v>3.2</v>
      </c>
      <c r="AM139" s="4">
        <v>195</v>
      </c>
      <c r="AN139" s="4" t="s">
        <v>155</v>
      </c>
      <c r="AO139" s="4">
        <v>2</v>
      </c>
      <c r="AP139" s="5">
        <v>0.85759259259259257</v>
      </c>
      <c r="AQ139" s="4">
        <v>47.160500999999996</v>
      </c>
      <c r="AR139" s="4">
        <v>-88.490585999999993</v>
      </c>
      <c r="AS139" s="4">
        <v>316.2</v>
      </c>
      <c r="AT139" s="4">
        <v>34.4</v>
      </c>
      <c r="AU139" s="4">
        <v>12</v>
      </c>
      <c r="AV139" s="4">
        <v>10</v>
      </c>
      <c r="AW139" s="4" t="s">
        <v>193</v>
      </c>
      <c r="AX139" s="4">
        <v>1.0698000000000001</v>
      </c>
      <c r="AY139" s="4">
        <v>1.3697999999999999</v>
      </c>
      <c r="AZ139" s="4">
        <v>2.0697999999999999</v>
      </c>
      <c r="BA139" s="4">
        <v>14.023</v>
      </c>
      <c r="BB139" s="4">
        <v>11.91</v>
      </c>
      <c r="BC139" s="4">
        <v>0.85</v>
      </c>
      <c r="BD139" s="4">
        <v>17.545000000000002</v>
      </c>
      <c r="BE139" s="4">
        <v>1505.6969999999999</v>
      </c>
      <c r="BF139" s="4">
        <v>624.80999999999995</v>
      </c>
      <c r="BG139" s="4">
        <v>1.1339999999999999</v>
      </c>
      <c r="BH139" s="4">
        <v>0</v>
      </c>
      <c r="BI139" s="4">
        <v>1.1339999999999999</v>
      </c>
      <c r="BJ139" s="4">
        <v>0.85299999999999998</v>
      </c>
      <c r="BK139" s="4">
        <v>0</v>
      </c>
      <c r="BL139" s="4">
        <v>0.85299999999999998</v>
      </c>
      <c r="BM139" s="4">
        <v>180.00200000000001</v>
      </c>
      <c r="BQ139" s="4">
        <v>667.18499999999995</v>
      </c>
      <c r="BR139" s="4">
        <v>0.41079199999999999</v>
      </c>
      <c r="BS139" s="4">
        <v>-5</v>
      </c>
      <c r="BT139" s="4">
        <v>-8.1928000000000001E-2</v>
      </c>
      <c r="BU139" s="4">
        <v>10.038729999999999</v>
      </c>
      <c r="BV139" s="4">
        <v>-1.654946</v>
      </c>
      <c r="BW139" s="4">
        <f t="shared" ref="BW139:BW146" si="19">BU139*0.2642</f>
        <v>2.6522324659999996</v>
      </c>
      <c r="BY139" s="4">
        <f t="shared" ref="BY139:BY146" si="20">BE139*$BU139*0.737</f>
        <v>11139.965520224969</v>
      </c>
      <c r="BZ139" s="4">
        <f t="shared" ref="BZ139:BZ146" si="21">BF139*$BU139*0.737</f>
        <v>4622.684282888099</v>
      </c>
      <c r="CA139" s="4">
        <f t="shared" ref="CA139:CA146" si="22">BJ139*$BU139*0.737</f>
        <v>6.3109580405299992</v>
      </c>
      <c r="CB139" s="4">
        <f t="shared" ref="CB139:CB146" si="23">BM139*$BU139*0.737</f>
        <v>1331.7527188880199</v>
      </c>
    </row>
    <row r="140" spans="1:80" x14ac:dyDescent="0.25">
      <c r="A140" s="2">
        <v>42067</v>
      </c>
      <c r="B140" s="3">
        <v>2.3405092592592592E-2</v>
      </c>
      <c r="C140" s="4">
        <v>8.6219999999999999</v>
      </c>
      <c r="D140" s="4">
        <v>5.4226999999999999</v>
      </c>
      <c r="E140" s="4">
        <v>54227.078650000003</v>
      </c>
      <c r="F140" s="4">
        <v>61.2</v>
      </c>
      <c r="G140" s="4">
        <v>-2.2999999999999998</v>
      </c>
      <c r="H140" s="4">
        <v>25397.9</v>
      </c>
      <c r="J140" s="4">
        <v>4.54</v>
      </c>
      <c r="K140" s="4">
        <v>0.84930000000000005</v>
      </c>
      <c r="L140" s="4">
        <v>7.3219000000000003</v>
      </c>
      <c r="M140" s="4">
        <v>4.6052999999999997</v>
      </c>
      <c r="N140" s="4">
        <v>51.936700000000002</v>
      </c>
      <c r="O140" s="4">
        <v>0</v>
      </c>
      <c r="P140" s="4">
        <v>51.9</v>
      </c>
      <c r="Q140" s="4">
        <v>39.0764</v>
      </c>
      <c r="R140" s="4">
        <v>0</v>
      </c>
      <c r="S140" s="4">
        <v>39.1</v>
      </c>
      <c r="T140" s="4">
        <v>25397.8691</v>
      </c>
      <c r="W140" s="4">
        <v>0</v>
      </c>
      <c r="X140" s="4">
        <v>3.8531</v>
      </c>
      <c r="Y140" s="4">
        <v>12.4</v>
      </c>
      <c r="Z140" s="4">
        <v>848</v>
      </c>
      <c r="AA140" s="4">
        <v>873</v>
      </c>
      <c r="AB140" s="4">
        <v>877</v>
      </c>
      <c r="AC140" s="4">
        <v>64</v>
      </c>
      <c r="AD140" s="4">
        <v>4.9800000000000004</v>
      </c>
      <c r="AE140" s="4">
        <v>0.11</v>
      </c>
      <c r="AF140" s="4">
        <v>981</v>
      </c>
      <c r="AG140" s="4">
        <v>-16</v>
      </c>
      <c r="AH140" s="4">
        <v>9.7322679999999995</v>
      </c>
      <c r="AI140" s="4">
        <v>9</v>
      </c>
      <c r="AJ140" s="4">
        <v>190</v>
      </c>
      <c r="AK140" s="4">
        <v>141</v>
      </c>
      <c r="AL140" s="4">
        <v>3</v>
      </c>
      <c r="AM140" s="4">
        <v>195</v>
      </c>
      <c r="AN140" s="4" t="s">
        <v>155</v>
      </c>
      <c r="AO140" s="4">
        <v>2</v>
      </c>
      <c r="AP140" s="5">
        <v>0.85760416666666661</v>
      </c>
      <c r="AQ140" s="4">
        <v>47.160361000000002</v>
      </c>
      <c r="AR140" s="4">
        <v>-88.490598000000006</v>
      </c>
      <c r="AS140" s="4">
        <v>315.5</v>
      </c>
      <c r="AT140" s="4">
        <v>34.1</v>
      </c>
      <c r="AU140" s="4">
        <v>12</v>
      </c>
      <c r="AV140" s="4">
        <v>10</v>
      </c>
      <c r="AW140" s="4" t="s">
        <v>193</v>
      </c>
      <c r="AX140" s="4">
        <v>1.1849000000000001</v>
      </c>
      <c r="AY140" s="4">
        <v>1.7396</v>
      </c>
      <c r="AZ140" s="4">
        <v>2.4396</v>
      </c>
      <c r="BA140" s="4">
        <v>14.023</v>
      </c>
      <c r="BB140" s="4">
        <v>11.8</v>
      </c>
      <c r="BC140" s="4">
        <v>0.84</v>
      </c>
      <c r="BD140" s="4">
        <v>17.75</v>
      </c>
      <c r="BE140" s="4">
        <v>1534.345</v>
      </c>
      <c r="BF140" s="4">
        <v>614.22699999999998</v>
      </c>
      <c r="BG140" s="4">
        <v>1.1399999999999999</v>
      </c>
      <c r="BH140" s="4">
        <v>0</v>
      </c>
      <c r="BI140" s="4">
        <v>1.1399999999999999</v>
      </c>
      <c r="BJ140" s="4">
        <v>0.85799999999999998</v>
      </c>
      <c r="BK140" s="4">
        <v>0</v>
      </c>
      <c r="BL140" s="4">
        <v>0.85799999999999998</v>
      </c>
      <c r="BM140" s="4">
        <v>176.00059999999999</v>
      </c>
      <c r="BQ140" s="4">
        <v>587.08699999999999</v>
      </c>
      <c r="BR140" s="4">
        <v>0.443268</v>
      </c>
      <c r="BS140" s="4">
        <v>-5</v>
      </c>
      <c r="BT140" s="4">
        <v>-7.9268000000000005E-2</v>
      </c>
      <c r="BU140" s="4">
        <v>10.832356000000001</v>
      </c>
      <c r="BV140" s="4">
        <v>-1.601208</v>
      </c>
      <c r="BW140" s="4">
        <f t="shared" si="19"/>
        <v>2.8619084552</v>
      </c>
      <c r="BY140" s="4">
        <f t="shared" si="20"/>
        <v>12249.361023646343</v>
      </c>
      <c r="BZ140" s="4">
        <f t="shared" si="21"/>
        <v>4903.6483147344443</v>
      </c>
      <c r="CA140" s="4">
        <f t="shared" si="22"/>
        <v>6.8497969871760001</v>
      </c>
      <c r="CB140" s="4">
        <f t="shared" si="23"/>
        <v>1405.0913515398233</v>
      </c>
    </row>
    <row r="141" spans="1:80" x14ac:dyDescent="0.25">
      <c r="A141" s="2">
        <v>42067</v>
      </c>
      <c r="B141" s="3">
        <v>2.3416666666666665E-2</v>
      </c>
      <c r="C141" s="4">
        <v>8.4969999999999999</v>
      </c>
      <c r="D141" s="4">
        <v>5.4615999999999998</v>
      </c>
      <c r="E141" s="4">
        <v>54615.657440000003</v>
      </c>
      <c r="F141" s="4">
        <v>61.3</v>
      </c>
      <c r="G141" s="4">
        <v>-2.2999999999999998</v>
      </c>
      <c r="H141" s="4">
        <v>25092.400000000001</v>
      </c>
      <c r="J141" s="4">
        <v>4.2</v>
      </c>
      <c r="K141" s="4">
        <v>0.85009999999999997</v>
      </c>
      <c r="L141" s="4">
        <v>7.2237999999999998</v>
      </c>
      <c r="M141" s="4">
        <v>4.6429999999999998</v>
      </c>
      <c r="N141" s="4">
        <v>52.112900000000003</v>
      </c>
      <c r="O141" s="4">
        <v>0</v>
      </c>
      <c r="P141" s="4">
        <v>52.1</v>
      </c>
      <c r="Q141" s="4">
        <v>39.209000000000003</v>
      </c>
      <c r="R141" s="4">
        <v>0</v>
      </c>
      <c r="S141" s="4">
        <v>39.200000000000003</v>
      </c>
      <c r="T141" s="4">
        <v>25092.429100000001</v>
      </c>
      <c r="W141" s="4">
        <v>0</v>
      </c>
      <c r="X141" s="4">
        <v>3.5705</v>
      </c>
      <c r="Y141" s="4">
        <v>12.3</v>
      </c>
      <c r="Z141" s="4">
        <v>849</v>
      </c>
      <c r="AA141" s="4">
        <v>873</v>
      </c>
      <c r="AB141" s="4">
        <v>877</v>
      </c>
      <c r="AC141" s="4">
        <v>64</v>
      </c>
      <c r="AD141" s="4">
        <v>4.9800000000000004</v>
      </c>
      <c r="AE141" s="4">
        <v>0.11</v>
      </c>
      <c r="AF141" s="4">
        <v>981</v>
      </c>
      <c r="AG141" s="4">
        <v>-16</v>
      </c>
      <c r="AH141" s="4">
        <v>9</v>
      </c>
      <c r="AI141" s="4">
        <v>9</v>
      </c>
      <c r="AJ141" s="4">
        <v>190</v>
      </c>
      <c r="AK141" s="4">
        <v>141</v>
      </c>
      <c r="AL141" s="4">
        <v>2.9</v>
      </c>
      <c r="AM141" s="4">
        <v>195</v>
      </c>
      <c r="AN141" s="4" t="s">
        <v>155</v>
      </c>
      <c r="AO141" s="4">
        <v>2</v>
      </c>
      <c r="AP141" s="5">
        <v>0.85761574074074076</v>
      </c>
      <c r="AQ141" s="4">
        <v>47.160223999999999</v>
      </c>
      <c r="AR141" s="4">
        <v>-88.490589999999997</v>
      </c>
      <c r="AS141" s="4">
        <v>315.10000000000002</v>
      </c>
      <c r="AT141" s="4">
        <v>31.3</v>
      </c>
      <c r="AU141" s="4">
        <v>12</v>
      </c>
      <c r="AV141" s="4">
        <v>10</v>
      </c>
      <c r="AW141" s="4" t="s">
        <v>193</v>
      </c>
      <c r="AX141" s="4">
        <v>1.7943</v>
      </c>
      <c r="AY141" s="4">
        <v>1.1208</v>
      </c>
      <c r="AZ141" s="4">
        <v>2.9245000000000001</v>
      </c>
      <c r="BA141" s="4">
        <v>14.023</v>
      </c>
      <c r="BB141" s="4">
        <v>11.87</v>
      </c>
      <c r="BC141" s="4">
        <v>0.85</v>
      </c>
      <c r="BD141" s="4">
        <v>17.629000000000001</v>
      </c>
      <c r="BE141" s="4">
        <v>1523.373</v>
      </c>
      <c r="BF141" s="4">
        <v>623.19299999999998</v>
      </c>
      <c r="BG141" s="4">
        <v>1.151</v>
      </c>
      <c r="BH141" s="4">
        <v>0</v>
      </c>
      <c r="BI141" s="4">
        <v>1.151</v>
      </c>
      <c r="BJ141" s="4">
        <v>0.86599999999999999</v>
      </c>
      <c r="BK141" s="4">
        <v>0</v>
      </c>
      <c r="BL141" s="4">
        <v>0.86599999999999999</v>
      </c>
      <c r="BM141" s="4">
        <v>174.9871</v>
      </c>
      <c r="BQ141" s="4">
        <v>547.49</v>
      </c>
      <c r="BR141" s="4">
        <v>0.45493600000000001</v>
      </c>
      <c r="BS141" s="4">
        <v>-5</v>
      </c>
      <c r="BT141" s="4">
        <v>-7.9466999999999996E-2</v>
      </c>
      <c r="BU141" s="4">
        <v>11.1175</v>
      </c>
      <c r="BV141" s="4">
        <v>-1.605224</v>
      </c>
      <c r="BW141" s="4">
        <f t="shared" si="19"/>
        <v>2.9372434999999997</v>
      </c>
      <c r="BY141" s="4">
        <f t="shared" si="20"/>
        <v>12481.9052043675</v>
      </c>
      <c r="BZ141" s="4">
        <f t="shared" si="21"/>
        <v>5106.1926068174998</v>
      </c>
      <c r="CA141" s="4">
        <f t="shared" si="22"/>
        <v>7.0956554350000003</v>
      </c>
      <c r="CB141" s="4">
        <f t="shared" si="23"/>
        <v>1433.7738650922499</v>
      </c>
    </row>
    <row r="142" spans="1:80" x14ac:dyDescent="0.25">
      <c r="A142" s="2">
        <v>42067</v>
      </c>
      <c r="B142" s="3">
        <v>2.3428240740740739E-2</v>
      </c>
      <c r="C142" s="4">
        <v>8.4350000000000005</v>
      </c>
      <c r="D142" s="4">
        <v>5.5559000000000003</v>
      </c>
      <c r="E142" s="4">
        <v>55558.564010000002</v>
      </c>
      <c r="F142" s="4">
        <v>62.6</v>
      </c>
      <c r="G142" s="4">
        <v>-2.4</v>
      </c>
      <c r="H142" s="4">
        <v>25088.9</v>
      </c>
      <c r="J142" s="4">
        <v>4.0999999999999996</v>
      </c>
      <c r="K142" s="4">
        <v>0.8498</v>
      </c>
      <c r="L142" s="4">
        <v>7.1681999999999997</v>
      </c>
      <c r="M142" s="4">
        <v>4.7213000000000003</v>
      </c>
      <c r="N142" s="4">
        <v>53.1646</v>
      </c>
      <c r="O142" s="4">
        <v>0</v>
      </c>
      <c r="P142" s="4">
        <v>53.2</v>
      </c>
      <c r="Q142" s="4">
        <v>39.997300000000003</v>
      </c>
      <c r="R142" s="4">
        <v>0</v>
      </c>
      <c r="S142" s="4">
        <v>40</v>
      </c>
      <c r="T142" s="4">
        <v>25088.862300000001</v>
      </c>
      <c r="W142" s="4">
        <v>0</v>
      </c>
      <c r="X142" s="4">
        <v>3.4842</v>
      </c>
      <c r="Y142" s="4">
        <v>12.4</v>
      </c>
      <c r="Z142" s="4">
        <v>849</v>
      </c>
      <c r="AA142" s="4">
        <v>873</v>
      </c>
      <c r="AB142" s="4">
        <v>878</v>
      </c>
      <c r="AC142" s="4">
        <v>63.7</v>
      </c>
      <c r="AD142" s="4">
        <v>4.96</v>
      </c>
      <c r="AE142" s="4">
        <v>0.11</v>
      </c>
      <c r="AF142" s="4">
        <v>981</v>
      </c>
      <c r="AG142" s="4">
        <v>-16</v>
      </c>
      <c r="AH142" s="4">
        <v>9</v>
      </c>
      <c r="AI142" s="4">
        <v>9</v>
      </c>
      <c r="AJ142" s="4">
        <v>189.7</v>
      </c>
      <c r="AK142" s="4">
        <v>140.69999999999999</v>
      </c>
      <c r="AL142" s="4">
        <v>3.3</v>
      </c>
      <c r="AM142" s="4">
        <v>195</v>
      </c>
      <c r="AN142" s="4" t="s">
        <v>155</v>
      </c>
      <c r="AO142" s="4">
        <v>2</v>
      </c>
      <c r="AP142" s="5">
        <v>0.85762731481481491</v>
      </c>
      <c r="AQ142" s="4">
        <v>47.160105000000001</v>
      </c>
      <c r="AR142" s="4">
        <v>-88.490534999999994</v>
      </c>
      <c r="AS142" s="4">
        <v>315.10000000000002</v>
      </c>
      <c r="AT142" s="4">
        <v>34.5</v>
      </c>
      <c r="AU142" s="4">
        <v>12</v>
      </c>
      <c r="AV142" s="4">
        <v>10</v>
      </c>
      <c r="AW142" s="4" t="s">
        <v>193</v>
      </c>
      <c r="AX142" s="4">
        <v>1.1358999999999999</v>
      </c>
      <c r="AY142" s="4">
        <v>1.0849</v>
      </c>
      <c r="AZ142" s="4">
        <v>2.4056999999999999</v>
      </c>
      <c r="BA142" s="4">
        <v>14.023</v>
      </c>
      <c r="BB142" s="4">
        <v>11.83</v>
      </c>
      <c r="BC142" s="4">
        <v>0.84</v>
      </c>
      <c r="BD142" s="4">
        <v>17.675999999999998</v>
      </c>
      <c r="BE142" s="4">
        <v>1509.299</v>
      </c>
      <c r="BF142" s="4">
        <v>632.71299999999997</v>
      </c>
      <c r="BG142" s="4">
        <v>1.1719999999999999</v>
      </c>
      <c r="BH142" s="4">
        <v>0</v>
      </c>
      <c r="BI142" s="4">
        <v>1.1719999999999999</v>
      </c>
      <c r="BJ142" s="4">
        <v>0.88200000000000001</v>
      </c>
      <c r="BK142" s="4">
        <v>0</v>
      </c>
      <c r="BL142" s="4">
        <v>0.88200000000000001</v>
      </c>
      <c r="BM142" s="4">
        <v>174.68940000000001</v>
      </c>
      <c r="BQ142" s="4">
        <v>533.41</v>
      </c>
      <c r="BR142" s="4">
        <v>0.48712800000000001</v>
      </c>
      <c r="BS142" s="4">
        <v>-5</v>
      </c>
      <c r="BT142" s="4">
        <v>-7.8266000000000002E-2</v>
      </c>
      <c r="BU142" s="4">
        <v>11.90419</v>
      </c>
      <c r="BV142" s="4">
        <v>-1.580973</v>
      </c>
      <c r="BW142" s="4">
        <f t="shared" si="19"/>
        <v>3.145086998</v>
      </c>
      <c r="BY142" s="4">
        <f t="shared" si="20"/>
        <v>13241.665780290969</v>
      </c>
      <c r="BZ142" s="4">
        <f t="shared" si="21"/>
        <v>5551.0366606253892</v>
      </c>
      <c r="CA142" s="4">
        <f t="shared" si="22"/>
        <v>7.7381282424599993</v>
      </c>
      <c r="CB142" s="4">
        <f t="shared" si="23"/>
        <v>1532.6178909278822</v>
      </c>
    </row>
    <row r="143" spans="1:80" x14ac:dyDescent="0.25">
      <c r="A143" s="2">
        <v>42067</v>
      </c>
      <c r="B143" s="3">
        <v>2.3439814814814813E-2</v>
      </c>
      <c r="C143" s="4">
        <v>8.5809999999999995</v>
      </c>
      <c r="D143" s="4">
        <v>5.2743000000000002</v>
      </c>
      <c r="E143" s="4">
        <v>52742.880259999998</v>
      </c>
      <c r="F143" s="4">
        <v>65.5</v>
      </c>
      <c r="G143" s="4">
        <v>-2.5</v>
      </c>
      <c r="H143" s="4">
        <v>25030.5</v>
      </c>
      <c r="J143" s="4">
        <v>4</v>
      </c>
      <c r="K143" s="4">
        <v>0.85150000000000003</v>
      </c>
      <c r="L143" s="4">
        <v>7.3070000000000004</v>
      </c>
      <c r="M143" s="4">
        <v>4.4911000000000003</v>
      </c>
      <c r="N143" s="4">
        <v>55.762999999999998</v>
      </c>
      <c r="O143" s="4">
        <v>0</v>
      </c>
      <c r="P143" s="4">
        <v>55.8</v>
      </c>
      <c r="Q143" s="4">
        <v>41.943899999999999</v>
      </c>
      <c r="R143" s="4">
        <v>0</v>
      </c>
      <c r="S143" s="4">
        <v>41.9</v>
      </c>
      <c r="T143" s="4">
        <v>25030.494699999999</v>
      </c>
      <c r="W143" s="4">
        <v>0</v>
      </c>
      <c r="X143" s="4">
        <v>3.4060000000000001</v>
      </c>
      <c r="Y143" s="4">
        <v>12.3</v>
      </c>
      <c r="Z143" s="4">
        <v>848</v>
      </c>
      <c r="AA143" s="4">
        <v>875</v>
      </c>
      <c r="AB143" s="4">
        <v>877</v>
      </c>
      <c r="AC143" s="4">
        <v>63</v>
      </c>
      <c r="AD143" s="4">
        <v>4.9000000000000004</v>
      </c>
      <c r="AE143" s="4">
        <v>0.11</v>
      </c>
      <c r="AF143" s="4">
        <v>981</v>
      </c>
      <c r="AG143" s="4">
        <v>-16</v>
      </c>
      <c r="AH143" s="4">
        <v>9</v>
      </c>
      <c r="AI143" s="4">
        <v>9</v>
      </c>
      <c r="AJ143" s="4">
        <v>189</v>
      </c>
      <c r="AK143" s="4">
        <v>140</v>
      </c>
      <c r="AL143" s="4">
        <v>3.4</v>
      </c>
      <c r="AM143" s="4">
        <v>195</v>
      </c>
      <c r="AN143" s="4" t="s">
        <v>155</v>
      </c>
      <c r="AO143" s="4">
        <v>2</v>
      </c>
      <c r="AP143" s="5">
        <v>0.85763888888888884</v>
      </c>
      <c r="AQ143" s="4">
        <v>47.159970999999999</v>
      </c>
      <c r="AR143" s="4">
        <v>-88.490476999999998</v>
      </c>
      <c r="AS143" s="4">
        <v>315</v>
      </c>
      <c r="AT143" s="4">
        <v>35.4</v>
      </c>
      <c r="AU143" s="4">
        <v>12</v>
      </c>
      <c r="AV143" s="4">
        <v>10</v>
      </c>
      <c r="AW143" s="4" t="s">
        <v>193</v>
      </c>
      <c r="AX143" s="4">
        <v>1</v>
      </c>
      <c r="AY143" s="4">
        <v>1.1849000000000001</v>
      </c>
      <c r="AZ143" s="4">
        <v>2.0453000000000001</v>
      </c>
      <c r="BA143" s="4">
        <v>14.023</v>
      </c>
      <c r="BB143" s="4">
        <v>11.97</v>
      </c>
      <c r="BC143" s="4">
        <v>0.85</v>
      </c>
      <c r="BD143" s="4">
        <v>17.440000000000001</v>
      </c>
      <c r="BE143" s="4">
        <v>1549.0239999999999</v>
      </c>
      <c r="BF143" s="4">
        <v>605.96299999999997</v>
      </c>
      <c r="BG143" s="4">
        <v>1.238</v>
      </c>
      <c r="BH143" s="4">
        <v>0</v>
      </c>
      <c r="BI143" s="4">
        <v>1.238</v>
      </c>
      <c r="BJ143" s="4">
        <v>0.93100000000000005</v>
      </c>
      <c r="BK143" s="4">
        <v>0</v>
      </c>
      <c r="BL143" s="4">
        <v>0.93100000000000005</v>
      </c>
      <c r="BM143" s="4">
        <v>175.47309999999999</v>
      </c>
      <c r="BQ143" s="4">
        <v>525.005</v>
      </c>
      <c r="BR143" s="4">
        <v>0.48581800000000003</v>
      </c>
      <c r="BS143" s="4">
        <v>-5</v>
      </c>
      <c r="BT143" s="4">
        <v>-8.0063999999999996E-2</v>
      </c>
      <c r="BU143" s="4">
        <v>11.872178</v>
      </c>
      <c r="BV143" s="4">
        <v>-1.6172930000000001</v>
      </c>
      <c r="BW143" s="4">
        <f t="shared" si="19"/>
        <v>3.1366294276</v>
      </c>
      <c r="BY143" s="4">
        <f t="shared" si="20"/>
        <v>13553.642738198461</v>
      </c>
      <c r="BZ143" s="4">
        <f t="shared" si="21"/>
        <v>5302.0521402941176</v>
      </c>
      <c r="CA143" s="4">
        <f t="shared" si="22"/>
        <v>8.1460593181659995</v>
      </c>
      <c r="CB143" s="4">
        <f t="shared" si="23"/>
        <v>1535.3536856524966</v>
      </c>
    </row>
    <row r="144" spans="1:80" x14ac:dyDescent="0.25">
      <c r="A144" s="2">
        <v>42067</v>
      </c>
      <c r="B144" s="3">
        <v>2.3451388888888893E-2</v>
      </c>
      <c r="C144" s="4">
        <v>8.7690000000000001</v>
      </c>
      <c r="D144" s="4">
        <v>5.1765999999999996</v>
      </c>
      <c r="E144" s="4">
        <v>51765.657570000003</v>
      </c>
      <c r="F144" s="4">
        <v>68.400000000000006</v>
      </c>
      <c r="G144" s="4">
        <v>-2.7</v>
      </c>
      <c r="H144" s="4">
        <v>24691</v>
      </c>
      <c r="J144" s="4">
        <v>3.94</v>
      </c>
      <c r="K144" s="4">
        <v>0.85129999999999995</v>
      </c>
      <c r="L144" s="4">
        <v>7.4648000000000003</v>
      </c>
      <c r="M144" s="4">
        <v>4.4066999999999998</v>
      </c>
      <c r="N144" s="4">
        <v>58.227699999999999</v>
      </c>
      <c r="O144" s="4">
        <v>0</v>
      </c>
      <c r="P144" s="4">
        <v>58.2</v>
      </c>
      <c r="Q144" s="4">
        <v>43.798200000000001</v>
      </c>
      <c r="R144" s="4">
        <v>0</v>
      </c>
      <c r="S144" s="4">
        <v>43.8</v>
      </c>
      <c r="T144" s="4">
        <v>24691.0056</v>
      </c>
      <c r="W144" s="4">
        <v>0</v>
      </c>
      <c r="X144" s="4">
        <v>3.3515000000000001</v>
      </c>
      <c r="Y144" s="4">
        <v>12.2</v>
      </c>
      <c r="Z144" s="4">
        <v>849</v>
      </c>
      <c r="AA144" s="4">
        <v>875</v>
      </c>
      <c r="AB144" s="4">
        <v>877</v>
      </c>
      <c r="AC144" s="4">
        <v>63</v>
      </c>
      <c r="AD144" s="4">
        <v>4.9000000000000004</v>
      </c>
      <c r="AE144" s="4">
        <v>0.11</v>
      </c>
      <c r="AF144" s="4">
        <v>980</v>
      </c>
      <c r="AG144" s="4">
        <v>-16</v>
      </c>
      <c r="AH144" s="4">
        <v>9</v>
      </c>
      <c r="AI144" s="4">
        <v>9</v>
      </c>
      <c r="AJ144" s="4">
        <v>189.3</v>
      </c>
      <c r="AK144" s="4">
        <v>140</v>
      </c>
      <c r="AL144" s="4">
        <v>3.2</v>
      </c>
      <c r="AM144" s="4">
        <v>195</v>
      </c>
      <c r="AN144" s="4" t="s">
        <v>155</v>
      </c>
      <c r="AO144" s="4">
        <v>2</v>
      </c>
      <c r="AP144" s="5">
        <v>0.85765046296296299</v>
      </c>
      <c r="AQ144" s="4">
        <v>47.159739000000002</v>
      </c>
      <c r="AR144" s="4">
        <v>-88.490286999999995</v>
      </c>
      <c r="AS144" s="4">
        <v>315.10000000000002</v>
      </c>
      <c r="AT144" s="4">
        <v>35.799999999999997</v>
      </c>
      <c r="AU144" s="4">
        <v>12</v>
      </c>
      <c r="AV144" s="4">
        <v>10</v>
      </c>
      <c r="AW144" s="4" t="s">
        <v>193</v>
      </c>
      <c r="AX144" s="4">
        <v>1</v>
      </c>
      <c r="AY144" s="4">
        <v>1.2</v>
      </c>
      <c r="AZ144" s="4">
        <v>1.9151</v>
      </c>
      <c r="BA144" s="4">
        <v>14.023</v>
      </c>
      <c r="BB144" s="4">
        <v>11.96</v>
      </c>
      <c r="BC144" s="4">
        <v>0.85</v>
      </c>
      <c r="BD144" s="4">
        <v>17.472000000000001</v>
      </c>
      <c r="BE144" s="4">
        <v>1578.1130000000001</v>
      </c>
      <c r="BF144" s="4">
        <v>592.93600000000004</v>
      </c>
      <c r="BG144" s="4">
        <v>1.2889999999999999</v>
      </c>
      <c r="BH144" s="4">
        <v>0</v>
      </c>
      <c r="BI144" s="4">
        <v>1.2889999999999999</v>
      </c>
      <c r="BJ144" s="4">
        <v>0.97</v>
      </c>
      <c r="BK144" s="4">
        <v>0</v>
      </c>
      <c r="BL144" s="4">
        <v>0.97</v>
      </c>
      <c r="BM144" s="4">
        <v>172.6157</v>
      </c>
      <c r="BQ144" s="4">
        <v>515.18100000000004</v>
      </c>
      <c r="BR144" s="4">
        <v>0.470022</v>
      </c>
      <c r="BS144" s="4">
        <v>-5</v>
      </c>
      <c r="BT144" s="4">
        <v>-8.2196000000000005E-2</v>
      </c>
      <c r="BU144" s="4">
        <v>11.486167</v>
      </c>
      <c r="BV144" s="4">
        <v>-1.66035</v>
      </c>
      <c r="BW144" s="4">
        <f t="shared" si="19"/>
        <v>3.0346453213999998</v>
      </c>
      <c r="BY144" s="4">
        <f t="shared" si="20"/>
        <v>13359.207994135928</v>
      </c>
      <c r="BZ144" s="4">
        <f t="shared" si="21"/>
        <v>5019.384132321944</v>
      </c>
      <c r="CA144" s="4">
        <f t="shared" si="22"/>
        <v>8.2113459266299991</v>
      </c>
      <c r="CB144" s="4">
        <f t="shared" si="23"/>
        <v>1461.2445619251403</v>
      </c>
    </row>
    <row r="145" spans="1:80" x14ac:dyDescent="0.25">
      <c r="A145" s="2">
        <v>42067</v>
      </c>
      <c r="B145" s="3">
        <v>2.3462962962962963E-2</v>
      </c>
      <c r="C145" s="4">
        <v>8.4890000000000008</v>
      </c>
      <c r="D145" s="4">
        <v>5.4024999999999999</v>
      </c>
      <c r="E145" s="4">
        <v>54024.858130000001</v>
      </c>
      <c r="F145" s="4">
        <v>69.7</v>
      </c>
      <c r="G145" s="4">
        <v>-2.8</v>
      </c>
      <c r="H145" s="4">
        <v>24307.200000000001</v>
      </c>
      <c r="J145" s="4">
        <v>3.9</v>
      </c>
      <c r="K145" s="4">
        <v>0.85150000000000003</v>
      </c>
      <c r="L145" s="4">
        <v>7.2286999999999999</v>
      </c>
      <c r="M145" s="4">
        <v>4.6003999999999996</v>
      </c>
      <c r="N145" s="4">
        <v>59.318800000000003</v>
      </c>
      <c r="O145" s="4">
        <v>0</v>
      </c>
      <c r="P145" s="4">
        <v>59.3</v>
      </c>
      <c r="Q145" s="4">
        <v>44.618200000000002</v>
      </c>
      <c r="R145" s="4">
        <v>0</v>
      </c>
      <c r="S145" s="4">
        <v>44.6</v>
      </c>
      <c r="T145" s="4">
        <v>24307.178</v>
      </c>
      <c r="W145" s="4">
        <v>0</v>
      </c>
      <c r="X145" s="4">
        <v>3.3210000000000002</v>
      </c>
      <c r="Y145" s="4">
        <v>12.3</v>
      </c>
      <c r="Z145" s="4">
        <v>849</v>
      </c>
      <c r="AA145" s="4">
        <v>873</v>
      </c>
      <c r="AB145" s="4">
        <v>877</v>
      </c>
      <c r="AC145" s="4">
        <v>63</v>
      </c>
      <c r="AD145" s="4">
        <v>4.9000000000000004</v>
      </c>
      <c r="AE145" s="4">
        <v>0.11</v>
      </c>
      <c r="AF145" s="4">
        <v>981</v>
      </c>
      <c r="AG145" s="4">
        <v>-16</v>
      </c>
      <c r="AH145" s="4">
        <v>9</v>
      </c>
      <c r="AI145" s="4">
        <v>9</v>
      </c>
      <c r="AJ145" s="4">
        <v>190</v>
      </c>
      <c r="AK145" s="4">
        <v>140.30000000000001</v>
      </c>
      <c r="AL145" s="4">
        <v>2.8</v>
      </c>
      <c r="AM145" s="4">
        <v>195</v>
      </c>
      <c r="AN145" s="4" t="s">
        <v>155</v>
      </c>
      <c r="AO145" s="4">
        <v>2</v>
      </c>
      <c r="AP145" s="5">
        <v>0.85767361111111118</v>
      </c>
      <c r="AQ145" s="4">
        <v>47.159618000000002</v>
      </c>
      <c r="AR145" s="4">
        <v>-88.490108000000006</v>
      </c>
      <c r="AS145" s="4">
        <v>314.89999999999998</v>
      </c>
      <c r="AT145" s="4">
        <v>36.5</v>
      </c>
      <c r="AU145" s="4">
        <v>12</v>
      </c>
      <c r="AV145" s="4">
        <v>10</v>
      </c>
      <c r="AW145" s="4" t="s">
        <v>193</v>
      </c>
      <c r="AX145" s="4">
        <v>0.91510000000000002</v>
      </c>
      <c r="AY145" s="4">
        <v>1.2848999999999999</v>
      </c>
      <c r="AZ145" s="4">
        <v>1.9</v>
      </c>
      <c r="BA145" s="4">
        <v>14.023</v>
      </c>
      <c r="BB145" s="4">
        <v>11.99</v>
      </c>
      <c r="BC145" s="4">
        <v>0.86</v>
      </c>
      <c r="BD145" s="4">
        <v>17.434999999999999</v>
      </c>
      <c r="BE145" s="4">
        <v>1536.8689999999999</v>
      </c>
      <c r="BF145" s="4">
        <v>622.52</v>
      </c>
      <c r="BG145" s="4">
        <v>1.321</v>
      </c>
      <c r="BH145" s="4">
        <v>0</v>
      </c>
      <c r="BI145" s="4">
        <v>1.321</v>
      </c>
      <c r="BJ145" s="4">
        <v>0.99299999999999999</v>
      </c>
      <c r="BK145" s="4">
        <v>0</v>
      </c>
      <c r="BL145" s="4">
        <v>0.99299999999999999</v>
      </c>
      <c r="BM145" s="4">
        <v>170.89670000000001</v>
      </c>
      <c r="BQ145" s="4">
        <v>513.38800000000003</v>
      </c>
      <c r="BR145" s="4">
        <v>0.47443099999999999</v>
      </c>
      <c r="BS145" s="4">
        <v>-5</v>
      </c>
      <c r="BT145" s="4">
        <v>-8.0273999999999998E-2</v>
      </c>
      <c r="BU145" s="4">
        <v>11.593897999999999</v>
      </c>
      <c r="BV145" s="4">
        <v>-1.621529</v>
      </c>
      <c r="BW145" s="4">
        <f t="shared" si="19"/>
        <v>3.0631078515999999</v>
      </c>
      <c r="BY145" s="4">
        <f t="shared" si="20"/>
        <v>13132.088887491793</v>
      </c>
      <c r="BZ145" s="4">
        <f t="shared" si="21"/>
        <v>5319.2484032415196</v>
      </c>
      <c r="CA145" s="4">
        <f t="shared" si="22"/>
        <v>8.4848899062179992</v>
      </c>
      <c r="CB145" s="4">
        <f t="shared" si="23"/>
        <v>1460.2615154440741</v>
      </c>
    </row>
    <row r="146" spans="1:80" x14ac:dyDescent="0.25">
      <c r="A146" s="2">
        <v>42067</v>
      </c>
      <c r="B146" s="3">
        <v>2.347453703703704E-2</v>
      </c>
      <c r="C146" s="4">
        <v>8.3160000000000007</v>
      </c>
      <c r="D146" s="4">
        <v>5.7507999999999999</v>
      </c>
      <c r="E146" s="4">
        <v>57507.966099999998</v>
      </c>
      <c r="F146" s="4">
        <v>73</v>
      </c>
      <c r="G146" s="4">
        <v>-1.6</v>
      </c>
      <c r="H146" s="4">
        <v>24460.400000000001</v>
      </c>
      <c r="J146" s="4">
        <v>3.9</v>
      </c>
      <c r="K146" s="4">
        <v>0.84930000000000005</v>
      </c>
      <c r="L146" s="4">
        <v>7.0629</v>
      </c>
      <c r="M146" s="4">
        <v>4.8844000000000003</v>
      </c>
      <c r="N146" s="4">
        <v>62.033900000000003</v>
      </c>
      <c r="O146" s="4">
        <v>0</v>
      </c>
      <c r="P146" s="4">
        <v>62</v>
      </c>
      <c r="Q146" s="4">
        <v>46.660499999999999</v>
      </c>
      <c r="R146" s="4">
        <v>0</v>
      </c>
      <c r="S146" s="4">
        <v>46.7</v>
      </c>
      <c r="T146" s="4">
        <v>24460.438999999998</v>
      </c>
      <c r="W146" s="4">
        <v>0</v>
      </c>
      <c r="X146" s="4">
        <v>3.3125</v>
      </c>
      <c r="Y146" s="4">
        <v>12.3</v>
      </c>
      <c r="Z146" s="4">
        <v>848</v>
      </c>
      <c r="AA146" s="4">
        <v>874</v>
      </c>
      <c r="AB146" s="4">
        <v>876</v>
      </c>
      <c r="AC146" s="4">
        <v>63</v>
      </c>
      <c r="AD146" s="4">
        <v>4.9000000000000004</v>
      </c>
      <c r="AE146" s="4">
        <v>0.11</v>
      </c>
      <c r="AF146" s="4">
        <v>981</v>
      </c>
      <c r="AG146" s="4">
        <v>-16</v>
      </c>
      <c r="AH146" s="4">
        <v>9</v>
      </c>
      <c r="AI146" s="4">
        <v>9</v>
      </c>
      <c r="AJ146" s="4">
        <v>190</v>
      </c>
      <c r="AK146" s="4">
        <v>141</v>
      </c>
      <c r="AL146" s="4">
        <v>2.8</v>
      </c>
      <c r="AM146" s="4">
        <v>195</v>
      </c>
      <c r="AN146" s="4" t="s">
        <v>155</v>
      </c>
      <c r="AO146" s="4">
        <v>2</v>
      </c>
      <c r="AP146" s="5">
        <v>0.85768518518518511</v>
      </c>
      <c r="AQ146" s="4">
        <v>47.159602999999997</v>
      </c>
      <c r="AR146" s="4">
        <v>-88.490082000000001</v>
      </c>
      <c r="AS146" s="4">
        <v>314.89999999999998</v>
      </c>
      <c r="AT146" s="4">
        <v>37.299999999999997</v>
      </c>
      <c r="AU146" s="4">
        <v>12</v>
      </c>
      <c r="AV146" s="4">
        <v>10</v>
      </c>
      <c r="AW146" s="4" t="s">
        <v>193</v>
      </c>
      <c r="AX146" s="4">
        <v>0.9849</v>
      </c>
      <c r="AY146" s="4">
        <v>1.3</v>
      </c>
      <c r="AZ146" s="4">
        <v>1.9</v>
      </c>
      <c r="BA146" s="4">
        <v>14.023</v>
      </c>
      <c r="BB146" s="4">
        <v>11.81</v>
      </c>
      <c r="BC146" s="4">
        <v>0.84</v>
      </c>
      <c r="BD146" s="4">
        <v>17.736999999999998</v>
      </c>
      <c r="BE146" s="4">
        <v>1487.645</v>
      </c>
      <c r="BF146" s="4">
        <v>654.79999999999995</v>
      </c>
      <c r="BG146" s="4">
        <v>1.3680000000000001</v>
      </c>
      <c r="BH146" s="4">
        <v>0</v>
      </c>
      <c r="BI146" s="4">
        <v>1.3680000000000001</v>
      </c>
      <c r="BJ146" s="4">
        <v>1.0289999999999999</v>
      </c>
      <c r="BK146" s="4">
        <v>0</v>
      </c>
      <c r="BL146" s="4">
        <v>1.0289999999999999</v>
      </c>
      <c r="BM146" s="4">
        <v>170.3732</v>
      </c>
      <c r="BQ146" s="4">
        <v>507.30200000000002</v>
      </c>
      <c r="BR146" s="4">
        <v>0.45018200000000003</v>
      </c>
      <c r="BS146" s="4">
        <v>-5</v>
      </c>
      <c r="BT146" s="4">
        <v>-8.0454999999999999E-2</v>
      </c>
      <c r="BU146" s="4">
        <v>11.001319000000001</v>
      </c>
      <c r="BV146" s="4">
        <v>-1.6251819999999999</v>
      </c>
      <c r="BW146" s="4">
        <f t="shared" si="19"/>
        <v>2.9065484798000001</v>
      </c>
      <c r="BY146" s="4">
        <f t="shared" si="20"/>
        <v>12061.784159167435</v>
      </c>
      <c r="BZ146" s="4">
        <f t="shared" si="21"/>
        <v>5309.1001330443996</v>
      </c>
      <c r="CA146" s="4">
        <f t="shared" si="22"/>
        <v>8.3431032939869993</v>
      </c>
      <c r="CB146" s="4">
        <f t="shared" si="23"/>
        <v>1381.3811526988397</v>
      </c>
    </row>
    <row r="147" spans="1:80" x14ac:dyDescent="0.25">
      <c r="A147" s="2">
        <v>42067</v>
      </c>
      <c r="B147" s="3">
        <v>2.348611111111111E-2</v>
      </c>
      <c r="C147" s="4">
        <v>8.3719999999999999</v>
      </c>
      <c r="D147" s="4">
        <v>5.7164999999999999</v>
      </c>
      <c r="E147" s="4">
        <v>57165.464809999998</v>
      </c>
      <c r="F147" s="4">
        <v>74</v>
      </c>
      <c r="G147" s="4">
        <v>-0.4</v>
      </c>
      <c r="H147" s="4">
        <v>24701.1</v>
      </c>
      <c r="J147" s="4">
        <v>3.9</v>
      </c>
      <c r="K147" s="4">
        <v>0.84889999999999999</v>
      </c>
      <c r="L147" s="4">
        <v>7.1074000000000002</v>
      </c>
      <c r="M147" s="4">
        <v>4.8529999999999998</v>
      </c>
      <c r="N147" s="4">
        <v>62.8215</v>
      </c>
      <c r="O147" s="4">
        <v>0</v>
      </c>
      <c r="P147" s="4">
        <v>62.8</v>
      </c>
      <c r="Q147" s="4">
        <v>47.252899999999997</v>
      </c>
      <c r="R147" s="4">
        <v>0</v>
      </c>
      <c r="S147" s="4">
        <v>47.3</v>
      </c>
      <c r="T147" s="4">
        <v>24701.067800000001</v>
      </c>
      <c r="W147" s="4">
        <v>0</v>
      </c>
      <c r="X147" s="4">
        <v>3.3109000000000002</v>
      </c>
      <c r="Y147" s="4">
        <v>12.4</v>
      </c>
      <c r="Z147" s="4">
        <v>849</v>
      </c>
      <c r="AA147" s="4">
        <v>873</v>
      </c>
      <c r="AB147" s="4">
        <v>877</v>
      </c>
      <c r="AC147" s="4">
        <v>63</v>
      </c>
      <c r="AD147" s="4">
        <v>4.9000000000000004</v>
      </c>
      <c r="AE147" s="4">
        <v>0.11</v>
      </c>
      <c r="AF147" s="4">
        <v>981</v>
      </c>
      <c r="AG147" s="4">
        <v>-16</v>
      </c>
      <c r="AH147" s="4">
        <v>9</v>
      </c>
      <c r="AI147" s="4">
        <v>9</v>
      </c>
      <c r="AJ147" s="4">
        <v>190</v>
      </c>
      <c r="AK147" s="4">
        <v>141</v>
      </c>
      <c r="AL147" s="4">
        <v>2.6</v>
      </c>
      <c r="AM147" s="4">
        <v>195</v>
      </c>
      <c r="AN147" s="4" t="s">
        <v>155</v>
      </c>
      <c r="AO147" s="4">
        <v>2</v>
      </c>
      <c r="AP147" s="5">
        <v>0.85768518518518511</v>
      </c>
      <c r="AQ147" s="4">
        <v>47.159436999999997</v>
      </c>
      <c r="AR147" s="4">
        <v>-88.489787000000007</v>
      </c>
      <c r="AS147" s="4">
        <v>315</v>
      </c>
      <c r="AT147" s="4">
        <v>37.299999999999997</v>
      </c>
      <c r="AU147" s="4">
        <v>12</v>
      </c>
      <c r="AV147" s="4">
        <v>10</v>
      </c>
      <c r="AW147" s="4" t="s">
        <v>193</v>
      </c>
      <c r="AX147" s="4">
        <v>1.0849</v>
      </c>
      <c r="AY147" s="4">
        <v>1.6395999999999999</v>
      </c>
      <c r="AZ147" s="4">
        <v>2.2395999999999998</v>
      </c>
      <c r="BA147" s="4">
        <v>14.023</v>
      </c>
      <c r="BB147" s="4">
        <v>11.78</v>
      </c>
      <c r="BC147" s="4">
        <v>0.84</v>
      </c>
      <c r="BD147" s="4">
        <v>17.794</v>
      </c>
      <c r="BE147" s="4">
        <v>1493.16</v>
      </c>
      <c r="BF147" s="4">
        <v>648.90599999999995</v>
      </c>
      <c r="BG147" s="4">
        <v>1.3819999999999999</v>
      </c>
      <c r="BH147" s="4">
        <v>0</v>
      </c>
      <c r="BI147" s="4">
        <v>1.3819999999999999</v>
      </c>
      <c r="BJ147" s="4">
        <v>1.04</v>
      </c>
      <c r="BK147" s="4">
        <v>0</v>
      </c>
      <c r="BL147" s="4">
        <v>1.04</v>
      </c>
      <c r="BM147" s="4">
        <v>171.60509999999999</v>
      </c>
      <c r="BQ147" s="4">
        <v>505.74799999999999</v>
      </c>
      <c r="BR147" s="4">
        <v>0.444216</v>
      </c>
      <c r="BS147" s="4">
        <v>-5</v>
      </c>
      <c r="BT147" s="4">
        <v>-7.9543000000000003E-2</v>
      </c>
      <c r="BU147" s="4">
        <v>10.855518</v>
      </c>
      <c r="BV147" s="4">
        <v>-1.6067670000000001</v>
      </c>
      <c r="BW147" s="4">
        <f t="shared" ref="BW147" si="24">BU147*0.2642</f>
        <v>2.8680278555999998</v>
      </c>
      <c r="BY147" s="4">
        <f t="shared" ref="BY147" si="25">BE147*$BU147*0.737</f>
        <v>11946.05161432056</v>
      </c>
      <c r="BZ147" s="4">
        <f t="shared" ref="BZ147" si="26">BF147*$BU147*0.737</f>
        <v>5191.5833325579952</v>
      </c>
      <c r="CA147" s="4">
        <f t="shared" ref="CA147" si="27">BJ147*$BU147*0.737</f>
        <v>8.3205374366400005</v>
      </c>
      <c r="CB147" s="4">
        <f t="shared" ref="CB147" si="28">BM147*$BU147*0.737</f>
        <v>1372.9294796811066</v>
      </c>
    </row>
    <row r="148" spans="1:80" x14ac:dyDescent="0.25">
      <c r="A148" s="2"/>
      <c r="B148" s="3"/>
      <c r="AP148" s="5"/>
    </row>
  </sheetData>
  <customSheetViews>
    <customSheetView guid="{2B424CCC-7244-4294-A128-8AE125D4F682}">
      <pane ySplit="9" topLeftCell="A10" activePane="bottomLeft" state="frozen"/>
      <selection pane="bottomLeft" activeCell="BW16" sqref="BW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6"/>
  <sheetViews>
    <sheetView workbookViewId="0">
      <pane xSplit="2" ySplit="9" topLeftCell="BS136" activePane="bottomRight" state="frozen"/>
      <selection pane="topRight" activeCell="C1" sqref="C1"/>
      <selection pane="bottomLeft" activeCell="A10" sqref="A10"/>
      <selection pane="bottomRight" activeCell="CC5" sqref="CC5"/>
    </sheetView>
  </sheetViews>
  <sheetFormatPr defaultRowHeight="15" x14ac:dyDescent="0.25"/>
  <cols>
    <col min="1" max="1" width="13.85546875" style="2" bestFit="1" customWidth="1"/>
    <col min="2" max="2" width="13.28515625" style="8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77" width="12" style="4" bestFit="1" customWidth="1"/>
    <col min="78" max="80" width="9.140625" style="4"/>
    <col min="81" max="81" width="14.7109375" style="4" bestFit="1" customWidth="1"/>
    <col min="82" max="82" width="3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224</v>
      </c>
      <c r="CI2" s="1" t="s">
        <v>224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221</v>
      </c>
    </row>
    <row r="5" spans="1:87" s="14" customFormat="1" x14ac:dyDescent="0.25">
      <c r="A5" s="14" t="s">
        <v>169</v>
      </c>
      <c r="C5" s="14">
        <f>AVERAGE(C10:C150)</f>
        <v>8.1690729927007339</v>
      </c>
      <c r="D5" s="14">
        <f t="shared" ref="D5:BO5" si="0">AVERAGE(D10:D150)</f>
        <v>4.6247167883211686</v>
      </c>
      <c r="E5" s="14">
        <f t="shared" si="0"/>
        <v>46247.153117591231</v>
      </c>
      <c r="F5" s="14">
        <f t="shared" si="0"/>
        <v>100.83430656934306</v>
      </c>
      <c r="G5" s="14">
        <f t="shared" si="0"/>
        <v>-2.7547445255474448</v>
      </c>
      <c r="H5" s="14">
        <f t="shared" si="0"/>
        <v>28584.505109489055</v>
      </c>
      <c r="I5" s="14" t="e">
        <f t="shared" si="0"/>
        <v>#DIV/0!</v>
      </c>
      <c r="J5" s="14">
        <f t="shared" si="0"/>
        <v>5.0860583941605801</v>
      </c>
      <c r="K5" s="14">
        <f t="shared" si="0"/>
        <v>0.85750875912408775</v>
      </c>
      <c r="L5" s="14">
        <f t="shared" si="0"/>
        <v>6.9860678832116783</v>
      </c>
      <c r="M5" s="14">
        <f t="shared" si="0"/>
        <v>3.9591722627737247</v>
      </c>
      <c r="N5" s="14">
        <f t="shared" si="0"/>
        <v>86.482982481751776</v>
      </c>
      <c r="O5" s="14">
        <f t="shared" si="0"/>
        <v>0.12165693430656933</v>
      </c>
      <c r="P5" s="14">
        <f t="shared" si="0"/>
        <v>86.602919708029205</v>
      </c>
      <c r="Q5" s="14">
        <f t="shared" si="0"/>
        <v>65.039200729927003</v>
      </c>
      <c r="R5" s="14">
        <f t="shared" si="0"/>
        <v>9.1505839416058388E-2</v>
      </c>
      <c r="S5" s="14">
        <f t="shared" si="0"/>
        <v>65.130656934306572</v>
      </c>
      <c r="T5" s="14">
        <f t="shared" si="0"/>
        <v>28584.505872262773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4.366967153284671</v>
      </c>
      <c r="Y5" s="14">
        <f t="shared" si="0"/>
        <v>12.122627737226278</v>
      </c>
      <c r="Z5" s="14">
        <f t="shared" si="0"/>
        <v>848.1532846715329</v>
      </c>
      <c r="AA5" s="14">
        <f t="shared" si="0"/>
        <v>875.12408759124082</v>
      </c>
      <c r="AB5" s="14">
        <f t="shared" si="0"/>
        <v>873.54014598540141</v>
      </c>
      <c r="AC5" s="14">
        <f t="shared" si="0"/>
        <v>62.384671532846724</v>
      </c>
      <c r="AD5" s="14">
        <f t="shared" si="0"/>
        <v>4.854525547445248</v>
      </c>
      <c r="AE5" s="14">
        <f t="shared" si="0"/>
        <v>0.10999999999999981</v>
      </c>
      <c r="AF5" s="14">
        <f t="shared" si="0"/>
        <v>980.21167883211683</v>
      </c>
      <c r="AG5" s="14">
        <f t="shared" si="0"/>
        <v>-16</v>
      </c>
      <c r="AH5" s="14">
        <f t="shared" si="0"/>
        <v>9.3940470218978085</v>
      </c>
      <c r="AI5" s="14">
        <f t="shared" si="0"/>
        <v>9</v>
      </c>
      <c r="AJ5" s="14">
        <f t="shared" si="0"/>
        <v>190.32846715328466</v>
      </c>
      <c r="AK5" s="14">
        <f t="shared" si="0"/>
        <v>139.47226277372263</v>
      </c>
      <c r="AL5" s="14">
        <f t="shared" si="0"/>
        <v>2.9846715328467135</v>
      </c>
      <c r="AM5" s="14">
        <f t="shared" si="0"/>
        <v>195</v>
      </c>
      <c r="AN5" s="14" t="e">
        <f t="shared" si="0"/>
        <v>#DIV/0!</v>
      </c>
      <c r="AO5" s="14">
        <f t="shared" si="0"/>
        <v>1.832116788321168</v>
      </c>
      <c r="AP5" s="14">
        <f t="shared" si="0"/>
        <v>0.85847348945660995</v>
      </c>
      <c r="AQ5" s="14">
        <f t="shared" si="0"/>
        <v>47.16157995620437</v>
      </c>
      <c r="AR5" s="14">
        <f t="shared" si="0"/>
        <v>-88.487516678832151</v>
      </c>
      <c r="AS5" s="14">
        <f t="shared" si="0"/>
        <v>317.36496350364979</v>
      </c>
      <c r="AT5" s="14">
        <f t="shared" si="0"/>
        <v>34.3094890510949</v>
      </c>
      <c r="AU5" s="14">
        <f t="shared" si="0"/>
        <v>12</v>
      </c>
      <c r="AV5" s="14">
        <f t="shared" si="0"/>
        <v>8.985401459854014</v>
      </c>
      <c r="AW5" s="14" t="e">
        <f t="shared" si="0"/>
        <v>#DIV/0!</v>
      </c>
      <c r="AX5" s="14">
        <f t="shared" si="0"/>
        <v>1.3523942846715322</v>
      </c>
      <c r="AY5" s="14">
        <f t="shared" si="0"/>
        <v>1.5258860875912403</v>
      </c>
      <c r="AZ5" s="14">
        <f t="shared" si="0"/>
        <v>2.6200985693430652</v>
      </c>
      <c r="BA5" s="14">
        <f t="shared" si="0"/>
        <v>14.022999999999968</v>
      </c>
      <c r="BB5" s="14">
        <f t="shared" si="0"/>
        <v>12.673722627737225</v>
      </c>
      <c r="BC5" s="14">
        <f t="shared" si="0"/>
        <v>0.90394160583941596</v>
      </c>
      <c r="BD5" s="14">
        <f t="shared" si="0"/>
        <v>16.643759124087595</v>
      </c>
      <c r="BE5" s="14">
        <f t="shared" si="0"/>
        <v>1515.7634233576641</v>
      </c>
      <c r="BF5" s="14">
        <f t="shared" si="0"/>
        <v>554.12594890510968</v>
      </c>
      <c r="BG5" s="14">
        <f t="shared" si="0"/>
        <v>2.0020437956204375</v>
      </c>
      <c r="BH5" s="14">
        <f t="shared" si="0"/>
        <v>2.7445255474452565E-3</v>
      </c>
      <c r="BI5" s="14">
        <f t="shared" si="0"/>
        <v>2.0047956204379562</v>
      </c>
      <c r="BJ5" s="14">
        <f t="shared" si="0"/>
        <v>1.5056058394160592</v>
      </c>
      <c r="BK5" s="14">
        <f t="shared" si="0"/>
        <v>2.0875912408759127E-3</v>
      </c>
      <c r="BL5" s="14">
        <f t="shared" si="0"/>
        <v>1.5076642335766421</v>
      </c>
      <c r="BM5" s="14">
        <f t="shared" si="0"/>
        <v>213.54513211678835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718.90762773722622</v>
      </c>
      <c r="BR5" s="14">
        <f t="shared" si="1"/>
        <v>0.42742531386861299</v>
      </c>
      <c r="BS5" s="14">
        <f t="shared" si="1"/>
        <v>-5</v>
      </c>
      <c r="BT5" s="14">
        <f t="shared" si="1"/>
        <v>-0.10688272262773726</v>
      </c>
      <c r="BU5" s="14">
        <f t="shared" si="1"/>
        <v>10.445205759124088</v>
      </c>
      <c r="BV5" s="14">
        <f t="shared" si="1"/>
        <v>-2.1590313649635045</v>
      </c>
      <c r="BW5" s="14">
        <f t="shared" si="1"/>
        <v>2.7596233615605845</v>
      </c>
      <c r="BX5" s="23"/>
      <c r="BY5" s="14">
        <f t="shared" ref="BY5:CB5" si="2">AVERAGE(BY10:BY150)</f>
        <v>12020.059058559918</v>
      </c>
      <c r="BZ5" s="14">
        <f t="shared" si="2"/>
        <v>4259.162238124296</v>
      </c>
      <c r="CA5" s="14">
        <f t="shared" si="2"/>
        <v>12.746671301712945</v>
      </c>
      <c r="CB5" s="14">
        <f t="shared" si="2"/>
        <v>1530.7772526177073</v>
      </c>
      <c r="CC5" s="24">
        <f>BZ8/(136/3600)+CB8/(136/3600)+CA8/(136/3600)</f>
        <v>5845.352972058743</v>
      </c>
      <c r="CD5" s="23"/>
      <c r="CE5" s="22">
        <f>BY8/$AT8</f>
        <v>350.34211790969033</v>
      </c>
      <c r="CF5" s="22">
        <f>BZ8/$AT8</f>
        <v>124.13948315526942</v>
      </c>
      <c r="CG5" s="22">
        <f>CA8/$AT8</f>
        <v>0.37152028940827869</v>
      </c>
      <c r="CH5" s="22">
        <f>CB8/$AT8</f>
        <v>44.616731258749432</v>
      </c>
      <c r="CI5" s="25">
        <f>(BZ8+CB8+CA8)/AT8</f>
        <v>169.12773470342714</v>
      </c>
    </row>
    <row r="6" spans="1:87" s="14" customFormat="1" x14ac:dyDescent="0.25">
      <c r="A6" s="14" t="s">
        <v>170</v>
      </c>
      <c r="C6" s="14">
        <f>MIN(C10:C150)</f>
        <v>1.1459999999999999</v>
      </c>
      <c r="D6" s="14">
        <f t="shared" ref="D6:BO6" si="3">MIN(D10:D150)</f>
        <v>2.3494999999999999</v>
      </c>
      <c r="E6" s="14">
        <f t="shared" si="3"/>
        <v>23495.077679999999</v>
      </c>
      <c r="F6" s="14">
        <f t="shared" si="3"/>
        <v>23</v>
      </c>
      <c r="G6" s="14">
        <f t="shared" si="3"/>
        <v>-6.8</v>
      </c>
      <c r="H6" s="14">
        <f t="shared" si="3"/>
        <v>20753.5</v>
      </c>
      <c r="I6" s="14">
        <f t="shared" si="3"/>
        <v>0</v>
      </c>
      <c r="J6" s="14">
        <f t="shared" si="3"/>
        <v>3.8</v>
      </c>
      <c r="K6" s="14">
        <f t="shared" si="3"/>
        <v>0.83830000000000005</v>
      </c>
      <c r="L6" s="14">
        <f t="shared" si="3"/>
        <v>1.0513999999999999</v>
      </c>
      <c r="M6" s="14">
        <f t="shared" si="3"/>
        <v>2.1394000000000002</v>
      </c>
      <c r="N6" s="14">
        <f t="shared" si="3"/>
        <v>19.292999999999999</v>
      </c>
      <c r="O6" s="14">
        <f t="shared" si="3"/>
        <v>0</v>
      </c>
      <c r="P6" s="14">
        <f t="shared" si="3"/>
        <v>19.3</v>
      </c>
      <c r="Q6" s="14">
        <f t="shared" si="3"/>
        <v>14.5078</v>
      </c>
      <c r="R6" s="14">
        <f t="shared" si="3"/>
        <v>0</v>
      </c>
      <c r="S6" s="14">
        <f t="shared" si="3"/>
        <v>14.5</v>
      </c>
      <c r="T6" s="14">
        <f t="shared" si="3"/>
        <v>20753.478299999999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3.2326999999999999</v>
      </c>
      <c r="Y6" s="14">
        <f t="shared" si="3"/>
        <v>11.9</v>
      </c>
      <c r="Z6" s="14">
        <f t="shared" si="3"/>
        <v>844</v>
      </c>
      <c r="AA6" s="14">
        <f t="shared" si="3"/>
        <v>870</v>
      </c>
      <c r="AB6" s="14">
        <f t="shared" si="3"/>
        <v>864</v>
      </c>
      <c r="AC6" s="14">
        <f t="shared" si="3"/>
        <v>61</v>
      </c>
      <c r="AD6" s="14">
        <f t="shared" si="3"/>
        <v>4.75</v>
      </c>
      <c r="AE6" s="14">
        <f t="shared" si="3"/>
        <v>0.11</v>
      </c>
      <c r="AF6" s="14">
        <f t="shared" si="3"/>
        <v>979</v>
      </c>
      <c r="AG6" s="14">
        <f t="shared" si="3"/>
        <v>-16</v>
      </c>
      <c r="AH6" s="14">
        <f t="shared" si="3"/>
        <v>8</v>
      </c>
      <c r="AI6" s="14">
        <f t="shared" si="3"/>
        <v>9</v>
      </c>
      <c r="AJ6" s="14">
        <f t="shared" si="3"/>
        <v>189</v>
      </c>
      <c r="AK6" s="14">
        <f t="shared" si="3"/>
        <v>138</v>
      </c>
      <c r="AL6" s="14">
        <f t="shared" si="3"/>
        <v>1.8</v>
      </c>
      <c r="AM6" s="14">
        <f t="shared" si="3"/>
        <v>195</v>
      </c>
      <c r="AN6" s="14">
        <f t="shared" si="3"/>
        <v>0</v>
      </c>
      <c r="AO6" s="14">
        <f t="shared" si="3"/>
        <v>1</v>
      </c>
      <c r="AP6" s="14">
        <f t="shared" si="3"/>
        <v>0.85768518518518511</v>
      </c>
      <c r="AQ6" s="14">
        <f t="shared" si="3"/>
        <v>47.158554000000002</v>
      </c>
      <c r="AR6" s="14">
        <f t="shared" si="3"/>
        <v>-88.491917999999998</v>
      </c>
      <c r="AS6" s="14">
        <f t="shared" si="3"/>
        <v>309.10000000000002</v>
      </c>
      <c r="AT6" s="14">
        <f t="shared" si="3"/>
        <v>19</v>
      </c>
      <c r="AU6" s="14">
        <f t="shared" si="3"/>
        <v>12</v>
      </c>
      <c r="AV6" s="14">
        <f t="shared" si="3"/>
        <v>7</v>
      </c>
      <c r="AW6" s="14">
        <f t="shared" si="3"/>
        <v>0</v>
      </c>
      <c r="AX6" s="14">
        <f t="shared" si="3"/>
        <v>1</v>
      </c>
      <c r="AY6" s="14">
        <f t="shared" si="3"/>
        <v>1</v>
      </c>
      <c r="AZ6" s="14">
        <f t="shared" si="3"/>
        <v>1.7848999999999999</v>
      </c>
      <c r="BA6" s="14">
        <f t="shared" si="3"/>
        <v>14.023</v>
      </c>
      <c r="BB6" s="14">
        <f t="shared" si="3"/>
        <v>10.95</v>
      </c>
      <c r="BC6" s="14">
        <f t="shared" si="3"/>
        <v>0.78</v>
      </c>
      <c r="BD6" s="14">
        <f t="shared" si="3"/>
        <v>9.01</v>
      </c>
      <c r="BE6" s="14">
        <f t="shared" si="3"/>
        <v>388.98200000000003</v>
      </c>
      <c r="BF6" s="14">
        <f t="shared" si="3"/>
        <v>338.08499999999998</v>
      </c>
      <c r="BG6" s="14">
        <f t="shared" si="3"/>
        <v>0.39900000000000002</v>
      </c>
      <c r="BH6" s="14">
        <f t="shared" si="3"/>
        <v>0</v>
      </c>
      <c r="BI6" s="14">
        <f t="shared" si="3"/>
        <v>0.39900000000000002</v>
      </c>
      <c r="BJ6" s="14">
        <f t="shared" si="3"/>
        <v>0.3</v>
      </c>
      <c r="BK6" s="14">
        <f t="shared" si="3"/>
        <v>0</v>
      </c>
      <c r="BL6" s="14">
        <f t="shared" si="3"/>
        <v>0.3</v>
      </c>
      <c r="BM6" s="14">
        <f t="shared" si="3"/>
        <v>147.41890000000001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497.11200000000002</v>
      </c>
      <c r="BR6" s="14">
        <f t="shared" si="4"/>
        <v>0.22382099999999999</v>
      </c>
      <c r="BS6" s="14">
        <f t="shared" si="4"/>
        <v>-5</v>
      </c>
      <c r="BT6" s="14">
        <f t="shared" si="4"/>
        <v>-0.12820200000000001</v>
      </c>
      <c r="BU6" s="14">
        <f t="shared" si="4"/>
        <v>5.4696300000000004</v>
      </c>
      <c r="BV6" s="14">
        <f t="shared" si="4"/>
        <v>-2.58968</v>
      </c>
      <c r="BW6" s="14">
        <f t="shared" si="4"/>
        <v>1.445076246</v>
      </c>
      <c r="BX6" s="23"/>
      <c r="BY6" s="14">
        <f t="shared" ref="BY6:CB6" si="5">MIN(BY10:BY150)</f>
        <v>1754.4014218328844</v>
      </c>
      <c r="BZ6" s="14">
        <f t="shared" si="5"/>
        <v>2181.0220749826408</v>
      </c>
      <c r="CA6" s="14">
        <f t="shared" si="5"/>
        <v>1.5593219003999998</v>
      </c>
      <c r="CB6" s="14">
        <f t="shared" si="5"/>
        <v>950.22477438674173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9.9420000000000002</v>
      </c>
      <c r="D7" s="14">
        <f t="shared" ref="D7:BO7" si="6">MAX(D10:D150)</f>
        <v>6.0750999999999999</v>
      </c>
      <c r="E7" s="14">
        <f t="shared" si="6"/>
        <v>60750.86249</v>
      </c>
      <c r="F7" s="14">
        <f t="shared" si="6"/>
        <v>238.2</v>
      </c>
      <c r="G7" s="14">
        <f t="shared" si="6"/>
        <v>1.2</v>
      </c>
      <c r="H7" s="14">
        <f t="shared" si="6"/>
        <v>46121.5</v>
      </c>
      <c r="I7" s="14">
        <f t="shared" si="6"/>
        <v>0</v>
      </c>
      <c r="J7" s="14">
        <f t="shared" si="6"/>
        <v>15.74</v>
      </c>
      <c r="K7" s="14">
        <f t="shared" si="6"/>
        <v>0.9173</v>
      </c>
      <c r="L7" s="14">
        <f t="shared" si="6"/>
        <v>8.5769000000000002</v>
      </c>
      <c r="M7" s="14">
        <f t="shared" si="6"/>
        <v>5.1523000000000003</v>
      </c>
      <c r="N7" s="14">
        <f t="shared" si="6"/>
        <v>209.34</v>
      </c>
      <c r="O7" s="14">
        <f t="shared" si="6"/>
        <v>1.0293000000000001</v>
      </c>
      <c r="P7" s="14">
        <f t="shared" si="6"/>
        <v>209.3</v>
      </c>
      <c r="Q7" s="14">
        <f t="shared" si="6"/>
        <v>157.42019999999999</v>
      </c>
      <c r="R7" s="14">
        <f t="shared" si="6"/>
        <v>0.77429999999999999</v>
      </c>
      <c r="S7" s="14">
        <f t="shared" si="6"/>
        <v>157.4</v>
      </c>
      <c r="T7" s="14">
        <f t="shared" si="6"/>
        <v>46121.5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13.568199999999999</v>
      </c>
      <c r="Y7" s="14">
        <f t="shared" si="6"/>
        <v>12.6</v>
      </c>
      <c r="Z7" s="14">
        <f t="shared" si="6"/>
        <v>852</v>
      </c>
      <c r="AA7" s="14">
        <f t="shared" si="6"/>
        <v>878</v>
      </c>
      <c r="AB7" s="14">
        <f t="shared" si="6"/>
        <v>880</v>
      </c>
      <c r="AC7" s="14">
        <f t="shared" si="6"/>
        <v>63</v>
      </c>
      <c r="AD7" s="14">
        <f t="shared" si="6"/>
        <v>4.91</v>
      </c>
      <c r="AE7" s="14">
        <f t="shared" si="6"/>
        <v>0.11</v>
      </c>
      <c r="AF7" s="14">
        <f t="shared" si="6"/>
        <v>981</v>
      </c>
      <c r="AG7" s="14">
        <f t="shared" si="6"/>
        <v>-16</v>
      </c>
      <c r="AH7" s="14">
        <f t="shared" si="6"/>
        <v>10.728999999999999</v>
      </c>
      <c r="AI7" s="14">
        <f t="shared" si="6"/>
        <v>9</v>
      </c>
      <c r="AJ7" s="14">
        <f t="shared" si="6"/>
        <v>192</v>
      </c>
      <c r="AK7" s="14">
        <f t="shared" si="6"/>
        <v>142</v>
      </c>
      <c r="AL7" s="14">
        <f t="shared" si="6"/>
        <v>4.0999999999999996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0.85925925925925928</v>
      </c>
      <c r="AQ7" s="14">
        <f t="shared" si="6"/>
        <v>47.164499999999997</v>
      </c>
      <c r="AR7" s="14">
        <f t="shared" si="6"/>
        <v>-88.483931999999996</v>
      </c>
      <c r="AS7" s="14">
        <f t="shared" si="6"/>
        <v>322.89999999999998</v>
      </c>
      <c r="AT7" s="14">
        <f t="shared" si="6"/>
        <v>46.4</v>
      </c>
      <c r="AU7" s="14">
        <f t="shared" si="6"/>
        <v>12</v>
      </c>
      <c r="AV7" s="14">
        <f t="shared" si="6"/>
        <v>10</v>
      </c>
      <c r="AW7" s="14">
        <f t="shared" si="6"/>
        <v>0</v>
      </c>
      <c r="AX7" s="14">
        <f t="shared" si="6"/>
        <v>2.3094000000000001</v>
      </c>
      <c r="AY7" s="14">
        <f t="shared" si="6"/>
        <v>2.9546999999999999</v>
      </c>
      <c r="AZ7" s="14">
        <f t="shared" si="6"/>
        <v>3.9546999999999999</v>
      </c>
      <c r="BA7" s="14">
        <f t="shared" si="6"/>
        <v>14.023</v>
      </c>
      <c r="BB7" s="14">
        <f t="shared" si="6"/>
        <v>21.8</v>
      </c>
      <c r="BC7" s="14">
        <f t="shared" si="6"/>
        <v>1.55</v>
      </c>
      <c r="BD7" s="14">
        <f t="shared" si="6"/>
        <v>19.291</v>
      </c>
      <c r="BE7" s="14">
        <f t="shared" si="6"/>
        <v>1938.3209999999999</v>
      </c>
      <c r="BF7" s="14">
        <f t="shared" si="6"/>
        <v>702.32299999999998</v>
      </c>
      <c r="BG7" s="14">
        <f t="shared" si="6"/>
        <v>5.5069999999999997</v>
      </c>
      <c r="BH7" s="14">
        <f t="shared" si="6"/>
        <v>2.4E-2</v>
      </c>
      <c r="BI7" s="14">
        <f t="shared" si="6"/>
        <v>5.5069999999999997</v>
      </c>
      <c r="BJ7" s="14">
        <f t="shared" si="6"/>
        <v>4.141</v>
      </c>
      <c r="BK7" s="14">
        <f t="shared" si="6"/>
        <v>1.7999999999999999E-2</v>
      </c>
      <c r="BL7" s="14">
        <f t="shared" si="6"/>
        <v>4.141</v>
      </c>
      <c r="BM7" s="14">
        <f t="shared" si="6"/>
        <v>563.96140000000003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2919.5509999999999</v>
      </c>
      <c r="BR7" s="14">
        <f t="shared" si="7"/>
        <v>0.78772699999999996</v>
      </c>
      <c r="BS7" s="14">
        <f t="shared" si="7"/>
        <v>-5</v>
      </c>
      <c r="BT7" s="14">
        <f t="shared" si="7"/>
        <v>-7.9543000000000003E-2</v>
      </c>
      <c r="BU7" s="14">
        <f t="shared" si="7"/>
        <v>19.250086</v>
      </c>
      <c r="BV7" s="14">
        <f t="shared" si="7"/>
        <v>-1.6067670000000001</v>
      </c>
      <c r="BW7" s="14">
        <f t="shared" si="7"/>
        <v>5.0858727211999994</v>
      </c>
      <c r="BX7" s="23"/>
      <c r="BY7" s="14">
        <f t="shared" ref="BY7:CB7" si="8">MAX(BY10:BY150)</f>
        <v>20919.928652783103</v>
      </c>
      <c r="BZ7" s="14">
        <f t="shared" si="8"/>
        <v>9734.852074073413</v>
      </c>
      <c r="CA7" s="14">
        <f t="shared" si="8"/>
        <v>46.349952818993998</v>
      </c>
      <c r="CB7" s="14">
        <f t="shared" si="8"/>
        <v>2607.2912670443375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B146-B10</f>
        <v>1.574074074074075E-3</v>
      </c>
      <c r="AT8" s="15">
        <f>SUM(AT10:AT150)/3600</f>
        <v>1.305666666666667</v>
      </c>
      <c r="BU8" s="28">
        <f>SUM(BU10:BU150)/3600</f>
        <v>0.39749810805555558</v>
      </c>
      <c r="BV8" s="23"/>
      <c r="BW8" s="28">
        <f>SUM(BW10:BW150)/3600</f>
        <v>0.10501900014827779</v>
      </c>
      <c r="BX8" s="23"/>
      <c r="BY8" s="28">
        <f>SUM(BY10:BY150)/3600</f>
        <v>457.43002528408579</v>
      </c>
      <c r="BZ8" s="28">
        <f>SUM(BZ10:BZ150)/3600</f>
        <v>162.08478517306347</v>
      </c>
      <c r="CA8" s="28">
        <f>SUM(CA10:CA150)/3600</f>
        <v>0.48508165787074264</v>
      </c>
      <c r="CB8" s="28">
        <f>SUM(CB10:CB150)/3600</f>
        <v>58.254578780173858</v>
      </c>
      <c r="CC8" s="29"/>
      <c r="CD8" s="23"/>
      <c r="CE8" s="23"/>
      <c r="CF8" s="23"/>
      <c r="CG8" s="23"/>
      <c r="CH8" s="23"/>
      <c r="CI8" s="29"/>
    </row>
    <row r="9" spans="1:87" s="14" customFormat="1" x14ac:dyDescent="0.25">
      <c r="B9" s="16"/>
      <c r="AT9" s="17"/>
      <c r="BU9" s="4"/>
      <c r="BV9" s="4"/>
      <c r="BW9" s="30">
        <f>AT8/BW8</f>
        <v>12.432670895963378</v>
      </c>
      <c r="BX9" s="31" t="s">
        <v>191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2">
        <v>42067</v>
      </c>
      <c r="B10" s="3">
        <v>2.348611111111111E-2</v>
      </c>
      <c r="C10" s="4">
        <v>8.3719999999999999</v>
      </c>
      <c r="D10" s="4">
        <v>5.7164999999999999</v>
      </c>
      <c r="E10" s="4">
        <v>57165.464809999998</v>
      </c>
      <c r="F10" s="4">
        <v>74</v>
      </c>
      <c r="G10" s="4">
        <v>-0.4</v>
      </c>
      <c r="H10" s="4">
        <v>24701.1</v>
      </c>
      <c r="J10" s="4">
        <v>3.9</v>
      </c>
      <c r="K10" s="4">
        <v>0.84889999999999999</v>
      </c>
      <c r="L10" s="4">
        <v>7.1074000000000002</v>
      </c>
      <c r="M10" s="4">
        <v>4.8529999999999998</v>
      </c>
      <c r="N10" s="4">
        <v>62.8215</v>
      </c>
      <c r="O10" s="4">
        <v>0</v>
      </c>
      <c r="P10" s="4">
        <v>62.8</v>
      </c>
      <c r="Q10" s="4">
        <v>47.252899999999997</v>
      </c>
      <c r="R10" s="4">
        <v>0</v>
      </c>
      <c r="S10" s="4">
        <v>47.3</v>
      </c>
      <c r="T10" s="4">
        <v>24701.067800000001</v>
      </c>
      <c r="W10" s="4">
        <v>0</v>
      </c>
      <c r="X10" s="4">
        <v>3.3109000000000002</v>
      </c>
      <c r="Y10" s="4">
        <v>12.4</v>
      </c>
      <c r="Z10" s="4">
        <v>849</v>
      </c>
      <c r="AA10" s="4">
        <v>873</v>
      </c>
      <c r="AB10" s="4">
        <v>877</v>
      </c>
      <c r="AC10" s="4">
        <v>63</v>
      </c>
      <c r="AD10" s="4">
        <v>4.9000000000000004</v>
      </c>
      <c r="AE10" s="4">
        <v>0.11</v>
      </c>
      <c r="AF10" s="4">
        <v>981</v>
      </c>
      <c r="AG10" s="4">
        <v>-16</v>
      </c>
      <c r="AH10" s="4">
        <v>9</v>
      </c>
      <c r="AI10" s="4">
        <v>9</v>
      </c>
      <c r="AJ10" s="4">
        <v>190</v>
      </c>
      <c r="AK10" s="4">
        <v>141</v>
      </c>
      <c r="AL10" s="4">
        <v>2.6</v>
      </c>
      <c r="AM10" s="4">
        <v>195</v>
      </c>
      <c r="AN10" s="4" t="s">
        <v>155</v>
      </c>
      <c r="AO10" s="4">
        <v>2</v>
      </c>
      <c r="AP10" s="5">
        <v>0.85768518518518511</v>
      </c>
      <c r="AQ10" s="4">
        <v>47.159436999999997</v>
      </c>
      <c r="AR10" s="4">
        <v>-88.489787000000007</v>
      </c>
      <c r="AS10" s="4">
        <v>315</v>
      </c>
      <c r="AT10" s="4">
        <v>37.299999999999997</v>
      </c>
      <c r="AU10" s="4">
        <v>12</v>
      </c>
      <c r="AV10" s="4">
        <v>10</v>
      </c>
      <c r="AW10" s="4" t="s">
        <v>193</v>
      </c>
      <c r="AX10" s="4">
        <v>1.0849</v>
      </c>
      <c r="AY10" s="4">
        <v>1.6395999999999999</v>
      </c>
      <c r="AZ10" s="4">
        <v>2.2395999999999998</v>
      </c>
      <c r="BA10" s="4">
        <v>14.023</v>
      </c>
      <c r="BB10" s="4">
        <v>11.78</v>
      </c>
      <c r="BC10" s="4">
        <v>0.84</v>
      </c>
      <c r="BD10" s="4">
        <v>17.794</v>
      </c>
      <c r="BE10" s="4">
        <v>1493.16</v>
      </c>
      <c r="BF10" s="4">
        <v>648.90599999999995</v>
      </c>
      <c r="BG10" s="4">
        <v>1.3819999999999999</v>
      </c>
      <c r="BH10" s="4">
        <v>0</v>
      </c>
      <c r="BI10" s="4">
        <v>1.3819999999999999</v>
      </c>
      <c r="BJ10" s="4">
        <v>1.04</v>
      </c>
      <c r="BK10" s="4">
        <v>0</v>
      </c>
      <c r="BL10" s="4">
        <v>1.04</v>
      </c>
      <c r="BM10" s="4">
        <v>171.60509999999999</v>
      </c>
      <c r="BQ10" s="4">
        <v>505.74799999999999</v>
      </c>
      <c r="BR10" s="4">
        <v>0.444216</v>
      </c>
      <c r="BS10" s="4">
        <v>-5</v>
      </c>
      <c r="BT10" s="4">
        <v>-7.9543000000000003E-2</v>
      </c>
      <c r="BU10" s="4">
        <v>10.855518</v>
      </c>
      <c r="BV10" s="4">
        <v>-1.6067670000000001</v>
      </c>
      <c r="BW10" s="4">
        <f>BU10*0.2642</f>
        <v>2.8680278555999998</v>
      </c>
      <c r="BY10" s="4">
        <f>BE10*$BU10*0.737</f>
        <v>11946.05161432056</v>
      </c>
      <c r="BZ10" s="4">
        <f>BF10*$BU10*0.737</f>
        <v>5191.5833325579952</v>
      </c>
      <c r="CA10" s="4">
        <f>BJ10*$BU10*0.737</f>
        <v>8.3205374366400005</v>
      </c>
      <c r="CB10" s="4">
        <f>BM10*$BU10*0.737</f>
        <v>1372.9294796811066</v>
      </c>
      <c r="CE10" s="32" t="s">
        <v>192</v>
      </c>
    </row>
    <row r="11" spans="1:87" x14ac:dyDescent="0.25">
      <c r="A11" s="2">
        <v>42067</v>
      </c>
      <c r="B11" s="3">
        <v>2.3497685185185187E-2</v>
      </c>
      <c r="C11" s="4">
        <v>8.41</v>
      </c>
      <c r="D11" s="4">
        <v>5.5654000000000003</v>
      </c>
      <c r="E11" s="4">
        <v>55653.73588</v>
      </c>
      <c r="F11" s="4">
        <v>72.8</v>
      </c>
      <c r="G11" s="4">
        <v>-0.4</v>
      </c>
      <c r="H11" s="4">
        <v>24688.799999999999</v>
      </c>
      <c r="J11" s="4">
        <v>3.9</v>
      </c>
      <c r="K11" s="4">
        <v>0.85019999999999996</v>
      </c>
      <c r="L11" s="4">
        <v>7.1501999999999999</v>
      </c>
      <c r="M11" s="4">
        <v>4.7317</v>
      </c>
      <c r="N11" s="4">
        <v>61.890599999999999</v>
      </c>
      <c r="O11" s="4">
        <v>0</v>
      </c>
      <c r="P11" s="4">
        <v>61.9</v>
      </c>
      <c r="Q11" s="4">
        <v>46.552700000000002</v>
      </c>
      <c r="R11" s="4">
        <v>0</v>
      </c>
      <c r="S11" s="4">
        <v>46.6</v>
      </c>
      <c r="T11" s="4">
        <v>24688.837200000002</v>
      </c>
      <c r="W11" s="4">
        <v>0</v>
      </c>
      <c r="X11" s="4">
        <v>3.3157999999999999</v>
      </c>
      <c r="Y11" s="4">
        <v>12.4</v>
      </c>
      <c r="Z11" s="4">
        <v>848</v>
      </c>
      <c r="AA11" s="4">
        <v>874</v>
      </c>
      <c r="AB11" s="4">
        <v>877</v>
      </c>
      <c r="AC11" s="4">
        <v>63</v>
      </c>
      <c r="AD11" s="4">
        <v>4.9000000000000004</v>
      </c>
      <c r="AE11" s="4">
        <v>0.11</v>
      </c>
      <c r="AF11" s="4">
        <v>981</v>
      </c>
      <c r="AG11" s="4">
        <v>-16</v>
      </c>
      <c r="AH11" s="4">
        <v>9.2697299999999991</v>
      </c>
      <c r="AI11" s="4">
        <v>9</v>
      </c>
      <c r="AJ11" s="4">
        <v>190</v>
      </c>
      <c r="AK11" s="4">
        <v>141.30000000000001</v>
      </c>
      <c r="AL11" s="4">
        <v>2.8</v>
      </c>
      <c r="AM11" s="4">
        <v>195</v>
      </c>
      <c r="AN11" s="4" t="s">
        <v>155</v>
      </c>
      <c r="AO11" s="4">
        <v>2</v>
      </c>
      <c r="AP11" s="5">
        <v>0.85770833333333341</v>
      </c>
      <c r="AQ11" s="4">
        <v>47.159317999999999</v>
      </c>
      <c r="AR11" s="4">
        <v>-88.489604</v>
      </c>
      <c r="AS11" s="4">
        <v>315.10000000000002</v>
      </c>
      <c r="AT11" s="4">
        <v>37.4</v>
      </c>
      <c r="AU11" s="4">
        <v>12</v>
      </c>
      <c r="AV11" s="4">
        <v>10</v>
      </c>
      <c r="AW11" s="4" t="s">
        <v>193</v>
      </c>
      <c r="AX11" s="4">
        <v>1.1000000000000001</v>
      </c>
      <c r="AY11" s="4">
        <v>1.7</v>
      </c>
      <c r="AZ11" s="4">
        <v>2.2999999999999998</v>
      </c>
      <c r="BA11" s="4">
        <v>14.023</v>
      </c>
      <c r="BB11" s="4">
        <v>11.88</v>
      </c>
      <c r="BC11" s="4">
        <v>0.85</v>
      </c>
      <c r="BD11" s="4">
        <v>17.62</v>
      </c>
      <c r="BE11" s="4">
        <v>1510.519</v>
      </c>
      <c r="BF11" s="4">
        <v>636.21199999999999</v>
      </c>
      <c r="BG11" s="4">
        <v>1.369</v>
      </c>
      <c r="BH11" s="4">
        <v>0</v>
      </c>
      <c r="BI11" s="4">
        <v>1.369</v>
      </c>
      <c r="BJ11" s="4">
        <v>1.03</v>
      </c>
      <c r="BK11" s="4">
        <v>0</v>
      </c>
      <c r="BL11" s="4">
        <v>1.03</v>
      </c>
      <c r="BM11" s="4">
        <v>172.47710000000001</v>
      </c>
      <c r="BQ11" s="4">
        <v>509.32299999999998</v>
      </c>
      <c r="BR11" s="4">
        <v>0.47214499999999998</v>
      </c>
      <c r="BS11" s="4">
        <v>-5</v>
      </c>
      <c r="BT11" s="4">
        <v>-8.1269999999999995E-2</v>
      </c>
      <c r="BU11" s="4">
        <v>11.538040000000001</v>
      </c>
      <c r="BV11" s="4">
        <v>-1.6416489999999999</v>
      </c>
      <c r="BW11" s="4">
        <f t="shared" ref="BW11:BW74" si="9">BU11*0.2642</f>
        <v>3.0483501679999998</v>
      </c>
      <c r="BY11" s="4">
        <f t="shared" ref="BY11:BY74" si="10">BE11*$BU11*0.737</f>
        <v>12844.751909714121</v>
      </c>
      <c r="BZ11" s="4">
        <f t="shared" ref="BZ11:BZ74" si="11">BF11*$BU11*0.737</f>
        <v>5410.0513148017599</v>
      </c>
      <c r="CA11" s="4">
        <f t="shared" ref="CA11:CA74" si="12">BJ11*$BU11*0.737</f>
        <v>8.7586415443999996</v>
      </c>
      <c r="CB11" s="4">
        <f t="shared" ref="CB11:CB74" si="13">BM11*$BU11*0.737</f>
        <v>1466.665139337508</v>
      </c>
    </row>
    <row r="12" spans="1:87" x14ac:dyDescent="0.25">
      <c r="A12" s="2">
        <v>42067</v>
      </c>
      <c r="B12" s="3">
        <v>2.3509259259259258E-2</v>
      </c>
      <c r="C12" s="4">
        <v>8.4250000000000007</v>
      </c>
      <c r="D12" s="4">
        <v>5.6002999999999998</v>
      </c>
      <c r="E12" s="4">
        <v>56003.461539999997</v>
      </c>
      <c r="F12" s="4">
        <v>67.5</v>
      </c>
      <c r="G12" s="4">
        <v>-0.4</v>
      </c>
      <c r="H12" s="4">
        <v>24571.5</v>
      </c>
      <c r="J12" s="4">
        <v>3.9</v>
      </c>
      <c r="K12" s="4">
        <v>0.84989999999999999</v>
      </c>
      <c r="L12" s="4">
        <v>7.1605999999999996</v>
      </c>
      <c r="M12" s="4">
        <v>4.7598000000000003</v>
      </c>
      <c r="N12" s="4">
        <v>57.369500000000002</v>
      </c>
      <c r="O12" s="4">
        <v>0</v>
      </c>
      <c r="P12" s="4">
        <v>57.4</v>
      </c>
      <c r="Q12" s="4">
        <v>43.152000000000001</v>
      </c>
      <c r="R12" s="4">
        <v>0</v>
      </c>
      <c r="S12" s="4">
        <v>43.2</v>
      </c>
      <c r="T12" s="4">
        <v>24571.504499999999</v>
      </c>
      <c r="W12" s="4">
        <v>0</v>
      </c>
      <c r="X12" s="4">
        <v>3.3147000000000002</v>
      </c>
      <c r="Y12" s="4">
        <v>12.4</v>
      </c>
      <c r="Z12" s="4">
        <v>849</v>
      </c>
      <c r="AA12" s="4">
        <v>874</v>
      </c>
      <c r="AB12" s="4">
        <v>877</v>
      </c>
      <c r="AC12" s="4">
        <v>63</v>
      </c>
      <c r="AD12" s="4">
        <v>4.9000000000000004</v>
      </c>
      <c r="AE12" s="4">
        <v>0.11</v>
      </c>
      <c r="AF12" s="4">
        <v>981</v>
      </c>
      <c r="AG12" s="4">
        <v>-16</v>
      </c>
      <c r="AH12" s="4">
        <v>10</v>
      </c>
      <c r="AI12" s="4">
        <v>9</v>
      </c>
      <c r="AJ12" s="4">
        <v>190</v>
      </c>
      <c r="AK12" s="4">
        <v>142</v>
      </c>
      <c r="AL12" s="4">
        <v>3</v>
      </c>
      <c r="AM12" s="4">
        <v>195</v>
      </c>
      <c r="AN12" s="4" t="s">
        <v>155</v>
      </c>
      <c r="AO12" s="4">
        <v>2</v>
      </c>
      <c r="AP12" s="5">
        <v>0.85771990740740733</v>
      </c>
      <c r="AQ12" s="4">
        <v>47.159205</v>
      </c>
      <c r="AR12" s="4">
        <v>-88.489441999999997</v>
      </c>
      <c r="AS12" s="4">
        <v>314.8</v>
      </c>
      <c r="AT12" s="4">
        <v>38</v>
      </c>
      <c r="AU12" s="4">
        <v>12</v>
      </c>
      <c r="AV12" s="4">
        <v>10</v>
      </c>
      <c r="AW12" s="4" t="s">
        <v>193</v>
      </c>
      <c r="AX12" s="4">
        <v>1.1000000000000001</v>
      </c>
      <c r="AY12" s="4">
        <v>1.7</v>
      </c>
      <c r="AZ12" s="4">
        <v>2.2999999999999998</v>
      </c>
      <c r="BA12" s="4">
        <v>14.023</v>
      </c>
      <c r="BB12" s="4">
        <v>11.85</v>
      </c>
      <c r="BC12" s="4">
        <v>0.84</v>
      </c>
      <c r="BD12" s="4">
        <v>17.658000000000001</v>
      </c>
      <c r="BE12" s="4">
        <v>1509.8920000000001</v>
      </c>
      <c r="BF12" s="4">
        <v>638.798</v>
      </c>
      <c r="BG12" s="4">
        <v>1.2669999999999999</v>
      </c>
      <c r="BH12" s="4">
        <v>0</v>
      </c>
      <c r="BI12" s="4">
        <v>1.2669999999999999</v>
      </c>
      <c r="BJ12" s="4">
        <v>0.95299999999999996</v>
      </c>
      <c r="BK12" s="4">
        <v>0</v>
      </c>
      <c r="BL12" s="4">
        <v>0.95299999999999996</v>
      </c>
      <c r="BM12" s="4">
        <v>171.33519999999999</v>
      </c>
      <c r="BQ12" s="4">
        <v>508.2</v>
      </c>
      <c r="BR12" s="4">
        <v>0.45765800000000001</v>
      </c>
      <c r="BS12" s="4">
        <v>-5</v>
      </c>
      <c r="BT12" s="4">
        <v>-8.1462999999999994E-2</v>
      </c>
      <c r="BU12" s="4">
        <v>11.184010000000001</v>
      </c>
      <c r="BV12" s="4">
        <v>-1.645554</v>
      </c>
      <c r="BW12" s="4">
        <f t="shared" si="9"/>
        <v>2.9548154420000001</v>
      </c>
      <c r="BY12" s="4">
        <f t="shared" si="10"/>
        <v>12445.459006240042</v>
      </c>
      <c r="BZ12" s="4">
        <f t="shared" si="11"/>
        <v>5265.3662131252604</v>
      </c>
      <c r="CA12" s="4">
        <f t="shared" si="12"/>
        <v>7.8552124476100005</v>
      </c>
      <c r="CB12" s="4">
        <f t="shared" si="13"/>
        <v>1412.250152942024</v>
      </c>
    </row>
    <row r="13" spans="1:87" x14ac:dyDescent="0.25">
      <c r="A13" s="2">
        <v>42067</v>
      </c>
      <c r="B13" s="3">
        <v>2.3520833333333335E-2</v>
      </c>
      <c r="C13" s="4">
        <v>8.5269999999999992</v>
      </c>
      <c r="D13" s="4">
        <v>5.4085999999999999</v>
      </c>
      <c r="E13" s="4">
        <v>54085.533329999998</v>
      </c>
      <c r="F13" s="4">
        <v>66.8</v>
      </c>
      <c r="G13" s="4">
        <v>-0.5</v>
      </c>
      <c r="H13" s="4">
        <v>24796.1</v>
      </c>
      <c r="J13" s="4">
        <v>3.8</v>
      </c>
      <c r="K13" s="4">
        <v>0.85070000000000001</v>
      </c>
      <c r="L13" s="4">
        <v>7.2542</v>
      </c>
      <c r="M13" s="4">
        <v>4.6010999999999997</v>
      </c>
      <c r="N13" s="4">
        <v>56.827300000000001</v>
      </c>
      <c r="O13" s="4">
        <v>0</v>
      </c>
      <c r="P13" s="4">
        <v>56.8</v>
      </c>
      <c r="Q13" s="4">
        <v>42.744199999999999</v>
      </c>
      <c r="R13" s="4">
        <v>0</v>
      </c>
      <c r="S13" s="4">
        <v>42.7</v>
      </c>
      <c r="T13" s="4">
        <v>24796.129700000001</v>
      </c>
      <c r="W13" s="4">
        <v>0</v>
      </c>
      <c r="X13" s="4">
        <v>3.2326999999999999</v>
      </c>
      <c r="Y13" s="4">
        <v>12.4</v>
      </c>
      <c r="Z13" s="4">
        <v>849</v>
      </c>
      <c r="AA13" s="4">
        <v>873</v>
      </c>
      <c r="AB13" s="4">
        <v>876</v>
      </c>
      <c r="AC13" s="4">
        <v>63</v>
      </c>
      <c r="AD13" s="4">
        <v>4.9000000000000004</v>
      </c>
      <c r="AE13" s="4">
        <v>0.11</v>
      </c>
      <c r="AF13" s="4">
        <v>981</v>
      </c>
      <c r="AG13" s="4">
        <v>-16</v>
      </c>
      <c r="AH13" s="4">
        <v>10</v>
      </c>
      <c r="AI13" s="4">
        <v>9</v>
      </c>
      <c r="AJ13" s="4">
        <v>190</v>
      </c>
      <c r="AK13" s="4">
        <v>142</v>
      </c>
      <c r="AL13" s="4">
        <v>2.8</v>
      </c>
      <c r="AM13" s="4">
        <v>195</v>
      </c>
      <c r="AN13" s="4" t="s">
        <v>155</v>
      </c>
      <c r="AO13" s="4">
        <v>2</v>
      </c>
      <c r="AP13" s="5">
        <v>0.85773148148148148</v>
      </c>
      <c r="AQ13" s="4">
        <v>47.159103000000002</v>
      </c>
      <c r="AR13" s="4">
        <v>-88.489266999999998</v>
      </c>
      <c r="AS13" s="4">
        <v>314.5</v>
      </c>
      <c r="AT13" s="4">
        <v>38.6</v>
      </c>
      <c r="AU13" s="4">
        <v>12</v>
      </c>
      <c r="AV13" s="4">
        <v>10</v>
      </c>
      <c r="AW13" s="4" t="s">
        <v>193</v>
      </c>
      <c r="AX13" s="4">
        <v>1.1849000000000001</v>
      </c>
      <c r="AY13" s="4">
        <v>1.7848999999999999</v>
      </c>
      <c r="AZ13" s="4">
        <v>2.3849</v>
      </c>
      <c r="BA13" s="4">
        <v>14.023</v>
      </c>
      <c r="BB13" s="4">
        <v>11.92</v>
      </c>
      <c r="BC13" s="4">
        <v>0.85</v>
      </c>
      <c r="BD13" s="4">
        <v>17.548999999999999</v>
      </c>
      <c r="BE13" s="4">
        <v>1534.192</v>
      </c>
      <c r="BF13" s="4">
        <v>619.34199999999998</v>
      </c>
      <c r="BG13" s="4">
        <v>1.2589999999999999</v>
      </c>
      <c r="BH13" s="4">
        <v>0</v>
      </c>
      <c r="BI13" s="4">
        <v>1.2589999999999999</v>
      </c>
      <c r="BJ13" s="4">
        <v>0.94699999999999995</v>
      </c>
      <c r="BK13" s="4">
        <v>0</v>
      </c>
      <c r="BL13" s="4">
        <v>0.94699999999999995</v>
      </c>
      <c r="BM13" s="4">
        <v>173.41849999999999</v>
      </c>
      <c r="BQ13" s="4">
        <v>497.11200000000002</v>
      </c>
      <c r="BR13" s="4">
        <v>0.45667000000000002</v>
      </c>
      <c r="BS13" s="4">
        <v>-5</v>
      </c>
      <c r="BT13" s="4">
        <v>-8.0533999999999994E-2</v>
      </c>
      <c r="BU13" s="4">
        <v>11.159872999999999</v>
      </c>
      <c r="BV13" s="4">
        <v>-1.626787</v>
      </c>
      <c r="BW13" s="4">
        <f t="shared" si="9"/>
        <v>2.9484384465999995</v>
      </c>
      <c r="BY13" s="4">
        <f t="shared" si="10"/>
        <v>12618.462865802991</v>
      </c>
      <c r="BZ13" s="4">
        <f t="shared" si="11"/>
        <v>5093.9804328481414</v>
      </c>
      <c r="CA13" s="4">
        <f t="shared" si="12"/>
        <v>7.7889106017469993</v>
      </c>
      <c r="CB13" s="4">
        <f t="shared" si="13"/>
        <v>1426.3370572218182</v>
      </c>
    </row>
    <row r="14" spans="1:87" x14ac:dyDescent="0.25">
      <c r="A14" s="2">
        <v>42067</v>
      </c>
      <c r="B14" s="3">
        <v>2.3532407407407408E-2</v>
      </c>
      <c r="C14" s="4">
        <v>8.8360000000000003</v>
      </c>
      <c r="D14" s="4">
        <v>4.8559000000000001</v>
      </c>
      <c r="E14" s="4">
        <v>48559.40883</v>
      </c>
      <c r="F14" s="4">
        <v>66.7</v>
      </c>
      <c r="G14" s="4">
        <v>-1.6</v>
      </c>
      <c r="H14" s="4">
        <v>25032.7</v>
      </c>
      <c r="J14" s="4">
        <v>3.8</v>
      </c>
      <c r="K14" s="4">
        <v>0.85340000000000005</v>
      </c>
      <c r="L14" s="4">
        <v>7.5407999999999999</v>
      </c>
      <c r="M14" s="4">
        <v>4.1440999999999999</v>
      </c>
      <c r="N14" s="4">
        <v>56.921900000000001</v>
      </c>
      <c r="O14" s="4">
        <v>0</v>
      </c>
      <c r="P14" s="4">
        <v>56.9</v>
      </c>
      <c r="Q14" s="4">
        <v>42.815399999999997</v>
      </c>
      <c r="R14" s="4">
        <v>0</v>
      </c>
      <c r="S14" s="4">
        <v>42.8</v>
      </c>
      <c r="T14" s="4">
        <v>25032.7006</v>
      </c>
      <c r="W14" s="4">
        <v>0</v>
      </c>
      <c r="X14" s="4">
        <v>3.2429000000000001</v>
      </c>
      <c r="Y14" s="4">
        <v>12.4</v>
      </c>
      <c r="Z14" s="4">
        <v>848</v>
      </c>
      <c r="AA14" s="4">
        <v>873</v>
      </c>
      <c r="AB14" s="4">
        <v>875</v>
      </c>
      <c r="AC14" s="4">
        <v>63</v>
      </c>
      <c r="AD14" s="4">
        <v>4.9000000000000004</v>
      </c>
      <c r="AE14" s="4">
        <v>0.11</v>
      </c>
      <c r="AF14" s="4">
        <v>981</v>
      </c>
      <c r="AG14" s="4">
        <v>-16</v>
      </c>
      <c r="AH14" s="4">
        <v>10</v>
      </c>
      <c r="AI14" s="4">
        <v>9</v>
      </c>
      <c r="AJ14" s="4">
        <v>190</v>
      </c>
      <c r="AK14" s="4">
        <v>142</v>
      </c>
      <c r="AL14" s="4">
        <v>2.9</v>
      </c>
      <c r="AM14" s="4">
        <v>195</v>
      </c>
      <c r="AN14" s="4" t="s">
        <v>155</v>
      </c>
      <c r="AO14" s="4">
        <v>2</v>
      </c>
      <c r="AP14" s="5">
        <v>0.85774305555555552</v>
      </c>
      <c r="AQ14" s="4">
        <v>47.159087999999997</v>
      </c>
      <c r="AR14" s="4">
        <v>-88.489239999999995</v>
      </c>
      <c r="AS14" s="4">
        <v>314.5</v>
      </c>
      <c r="AT14" s="4">
        <v>39.1</v>
      </c>
      <c r="AU14" s="4">
        <v>12</v>
      </c>
      <c r="AV14" s="4">
        <v>10</v>
      </c>
      <c r="AW14" s="4" t="s">
        <v>193</v>
      </c>
      <c r="AX14" s="4">
        <v>1.2848999999999999</v>
      </c>
      <c r="AY14" s="4">
        <v>1.1208</v>
      </c>
      <c r="AZ14" s="4">
        <v>2.2302</v>
      </c>
      <c r="BA14" s="4">
        <v>14.023</v>
      </c>
      <c r="BB14" s="4">
        <v>12.15</v>
      </c>
      <c r="BC14" s="4">
        <v>0.87</v>
      </c>
      <c r="BD14" s="4">
        <v>17.178000000000001</v>
      </c>
      <c r="BE14" s="4">
        <v>1611.357</v>
      </c>
      <c r="BF14" s="4">
        <v>563.61300000000006</v>
      </c>
      <c r="BG14" s="4">
        <v>1.274</v>
      </c>
      <c r="BH14" s="4">
        <v>0</v>
      </c>
      <c r="BI14" s="4">
        <v>1.274</v>
      </c>
      <c r="BJ14" s="4">
        <v>0.95799999999999996</v>
      </c>
      <c r="BK14" s="4">
        <v>0</v>
      </c>
      <c r="BL14" s="4">
        <v>0.95799999999999996</v>
      </c>
      <c r="BM14" s="4">
        <v>176.89070000000001</v>
      </c>
      <c r="BQ14" s="4">
        <v>503.863</v>
      </c>
      <c r="BR14" s="4">
        <v>0.478937</v>
      </c>
      <c r="BS14" s="4">
        <v>-5</v>
      </c>
      <c r="BT14" s="4">
        <v>-8.1466999999999998E-2</v>
      </c>
      <c r="BU14" s="4">
        <v>11.704024</v>
      </c>
      <c r="BV14" s="4">
        <v>-1.645624</v>
      </c>
      <c r="BW14" s="4">
        <f t="shared" si="9"/>
        <v>3.0922031408000001</v>
      </c>
      <c r="BY14" s="4">
        <f t="shared" si="10"/>
        <v>13899.349057418618</v>
      </c>
      <c r="BZ14" s="4">
        <f t="shared" si="11"/>
        <v>4861.6500380107445</v>
      </c>
      <c r="CA14" s="4">
        <f t="shared" si="12"/>
        <v>8.2635793291039992</v>
      </c>
      <c r="CB14" s="4">
        <f t="shared" si="13"/>
        <v>1525.8354196563016</v>
      </c>
    </row>
    <row r="15" spans="1:87" x14ac:dyDescent="0.25">
      <c r="A15" s="2">
        <v>42067</v>
      </c>
      <c r="B15" s="3">
        <v>2.3543981481481485E-2</v>
      </c>
      <c r="C15" s="4">
        <v>9.3460000000000001</v>
      </c>
      <c r="D15" s="4">
        <v>4.1094999999999997</v>
      </c>
      <c r="E15" s="4">
        <v>41095.295590000002</v>
      </c>
      <c r="F15" s="4">
        <v>72.599999999999994</v>
      </c>
      <c r="G15" s="4">
        <v>-1.6</v>
      </c>
      <c r="H15" s="4">
        <v>25101.5</v>
      </c>
      <c r="J15" s="4">
        <v>3.8</v>
      </c>
      <c r="K15" s="4">
        <v>0.85660000000000003</v>
      </c>
      <c r="L15" s="4">
        <v>8.0054999999999996</v>
      </c>
      <c r="M15" s="4">
        <v>3.5202</v>
      </c>
      <c r="N15" s="4">
        <v>62.1706</v>
      </c>
      <c r="O15" s="4">
        <v>0</v>
      </c>
      <c r="P15" s="4">
        <v>62.2</v>
      </c>
      <c r="Q15" s="4">
        <v>46.763300000000001</v>
      </c>
      <c r="R15" s="4">
        <v>0</v>
      </c>
      <c r="S15" s="4">
        <v>46.8</v>
      </c>
      <c r="T15" s="4">
        <v>25101.477699999999</v>
      </c>
      <c r="W15" s="4">
        <v>0</v>
      </c>
      <c r="X15" s="4">
        <v>3.2551000000000001</v>
      </c>
      <c r="Y15" s="4">
        <v>12.4</v>
      </c>
      <c r="Z15" s="4">
        <v>847</v>
      </c>
      <c r="AA15" s="4">
        <v>874</v>
      </c>
      <c r="AB15" s="4">
        <v>874</v>
      </c>
      <c r="AC15" s="4">
        <v>63</v>
      </c>
      <c r="AD15" s="4">
        <v>4.9000000000000004</v>
      </c>
      <c r="AE15" s="4">
        <v>0.11</v>
      </c>
      <c r="AF15" s="4">
        <v>981</v>
      </c>
      <c r="AG15" s="4">
        <v>-16</v>
      </c>
      <c r="AH15" s="4">
        <v>10</v>
      </c>
      <c r="AI15" s="4">
        <v>9</v>
      </c>
      <c r="AJ15" s="4">
        <v>189.7</v>
      </c>
      <c r="AK15" s="4">
        <v>141.69999999999999</v>
      </c>
      <c r="AL15" s="4">
        <v>3.4</v>
      </c>
      <c r="AM15" s="4">
        <v>195</v>
      </c>
      <c r="AN15" s="4" t="s">
        <v>155</v>
      </c>
      <c r="AO15" s="4">
        <v>2</v>
      </c>
      <c r="AP15" s="5">
        <v>0.85774305555555552</v>
      </c>
      <c r="AQ15" s="4">
        <v>47.159025999999997</v>
      </c>
      <c r="AR15" s="4">
        <v>-88.489057000000003</v>
      </c>
      <c r="AS15" s="4">
        <v>314.5</v>
      </c>
      <c r="AT15" s="4">
        <v>39.700000000000003</v>
      </c>
      <c r="AU15" s="4">
        <v>12</v>
      </c>
      <c r="AV15" s="4">
        <v>10</v>
      </c>
      <c r="AW15" s="4" t="s">
        <v>193</v>
      </c>
      <c r="AX15" s="4">
        <v>1.3849</v>
      </c>
      <c r="AY15" s="4">
        <v>1.0849</v>
      </c>
      <c r="AZ15" s="4">
        <v>2.2848999999999999</v>
      </c>
      <c r="BA15" s="4">
        <v>14.023</v>
      </c>
      <c r="BB15" s="4">
        <v>12.42</v>
      </c>
      <c r="BC15" s="4">
        <v>0.89</v>
      </c>
      <c r="BD15" s="4">
        <v>16.739999999999998</v>
      </c>
      <c r="BE15" s="4">
        <v>1729.2829999999999</v>
      </c>
      <c r="BF15" s="4">
        <v>483.98</v>
      </c>
      <c r="BG15" s="4">
        <v>1.4059999999999999</v>
      </c>
      <c r="BH15" s="4">
        <v>0</v>
      </c>
      <c r="BI15" s="4">
        <v>1.4059999999999999</v>
      </c>
      <c r="BJ15" s="4">
        <v>1.0580000000000001</v>
      </c>
      <c r="BK15" s="4">
        <v>0</v>
      </c>
      <c r="BL15" s="4">
        <v>1.0580000000000001</v>
      </c>
      <c r="BM15" s="4">
        <v>179.30760000000001</v>
      </c>
      <c r="BQ15" s="4">
        <v>511.25799999999998</v>
      </c>
      <c r="BR15" s="4">
        <v>0.54101399999999999</v>
      </c>
      <c r="BS15" s="4">
        <v>-5</v>
      </c>
      <c r="BT15" s="4">
        <v>-8.0532000000000006E-2</v>
      </c>
      <c r="BU15" s="4">
        <v>13.221030000000001</v>
      </c>
      <c r="BV15" s="4">
        <v>-1.626746</v>
      </c>
      <c r="BW15" s="4">
        <f t="shared" si="9"/>
        <v>3.492996126</v>
      </c>
      <c r="BY15" s="4">
        <f t="shared" si="10"/>
        <v>16849.959084638129</v>
      </c>
      <c r="BZ15" s="4">
        <f t="shared" si="11"/>
        <v>4715.852291257801</v>
      </c>
      <c r="CA15" s="4">
        <f t="shared" si="12"/>
        <v>10.309045258380001</v>
      </c>
      <c r="CB15" s="4">
        <f t="shared" si="13"/>
        <v>1747.1551640562359</v>
      </c>
    </row>
    <row r="16" spans="1:87" x14ac:dyDescent="0.25">
      <c r="A16" s="2">
        <v>42067</v>
      </c>
      <c r="B16" s="3">
        <v>2.3555555555555555E-2</v>
      </c>
      <c r="C16" s="4">
        <v>9.4819999999999993</v>
      </c>
      <c r="D16" s="4">
        <v>3.7092999999999998</v>
      </c>
      <c r="E16" s="4">
        <v>37093.120690000003</v>
      </c>
      <c r="F16" s="4">
        <v>94.1</v>
      </c>
      <c r="G16" s="4">
        <v>-1.7</v>
      </c>
      <c r="H16" s="4">
        <v>24814.400000000001</v>
      </c>
      <c r="J16" s="4">
        <v>3.8</v>
      </c>
      <c r="K16" s="4">
        <v>0.85960000000000003</v>
      </c>
      <c r="L16" s="4">
        <v>8.1506000000000007</v>
      </c>
      <c r="M16" s="4">
        <v>3.1886000000000001</v>
      </c>
      <c r="N16" s="4">
        <v>80.861199999999997</v>
      </c>
      <c r="O16" s="4">
        <v>0</v>
      </c>
      <c r="P16" s="4">
        <v>80.900000000000006</v>
      </c>
      <c r="Q16" s="4">
        <v>60.822000000000003</v>
      </c>
      <c r="R16" s="4">
        <v>0</v>
      </c>
      <c r="S16" s="4">
        <v>60.8</v>
      </c>
      <c r="T16" s="4">
        <v>24814.435600000001</v>
      </c>
      <c r="W16" s="4">
        <v>0</v>
      </c>
      <c r="X16" s="4">
        <v>3.2665999999999999</v>
      </c>
      <c r="Y16" s="4">
        <v>12.3</v>
      </c>
      <c r="Z16" s="4">
        <v>848</v>
      </c>
      <c r="AA16" s="4">
        <v>873</v>
      </c>
      <c r="AB16" s="4">
        <v>875</v>
      </c>
      <c r="AC16" s="4">
        <v>63</v>
      </c>
      <c r="AD16" s="4">
        <v>4.9000000000000004</v>
      </c>
      <c r="AE16" s="4">
        <v>0.11</v>
      </c>
      <c r="AF16" s="4">
        <v>981</v>
      </c>
      <c r="AG16" s="4">
        <v>-16</v>
      </c>
      <c r="AH16" s="4">
        <v>10</v>
      </c>
      <c r="AI16" s="4">
        <v>9</v>
      </c>
      <c r="AJ16" s="4">
        <v>189</v>
      </c>
      <c r="AK16" s="4">
        <v>141.30000000000001</v>
      </c>
      <c r="AL16" s="4">
        <v>3.4</v>
      </c>
      <c r="AM16" s="4">
        <v>195</v>
      </c>
      <c r="AN16" s="4" t="s">
        <v>155</v>
      </c>
      <c r="AO16" s="4">
        <v>2</v>
      </c>
      <c r="AP16" s="5">
        <v>0.85775462962962967</v>
      </c>
      <c r="AQ16" s="4">
        <v>47.158980999999997</v>
      </c>
      <c r="AR16" s="4">
        <v>-88.488823999999994</v>
      </c>
      <c r="AS16" s="4">
        <v>314.39999999999998</v>
      </c>
      <c r="AT16" s="4">
        <v>39.799999999999997</v>
      </c>
      <c r="AU16" s="4">
        <v>12</v>
      </c>
      <c r="AV16" s="4">
        <v>10</v>
      </c>
      <c r="AW16" s="4" t="s">
        <v>193</v>
      </c>
      <c r="AX16" s="4">
        <v>1.7396</v>
      </c>
      <c r="AY16" s="4">
        <v>1.0150999999999999</v>
      </c>
      <c r="AZ16" s="4">
        <v>2.5547</v>
      </c>
      <c r="BA16" s="4">
        <v>14.023</v>
      </c>
      <c r="BB16" s="4">
        <v>12.7</v>
      </c>
      <c r="BC16" s="4">
        <v>0.91</v>
      </c>
      <c r="BD16" s="4">
        <v>16.329000000000001</v>
      </c>
      <c r="BE16" s="4">
        <v>1788.1310000000001</v>
      </c>
      <c r="BF16" s="4">
        <v>445.23700000000002</v>
      </c>
      <c r="BG16" s="4">
        <v>1.8580000000000001</v>
      </c>
      <c r="BH16" s="4">
        <v>0</v>
      </c>
      <c r="BI16" s="4">
        <v>1.8580000000000001</v>
      </c>
      <c r="BJ16" s="4">
        <v>1.397</v>
      </c>
      <c r="BK16" s="4">
        <v>0</v>
      </c>
      <c r="BL16" s="4">
        <v>1.397</v>
      </c>
      <c r="BM16" s="4">
        <v>180.02549999999999</v>
      </c>
      <c r="BQ16" s="4">
        <v>521.07799999999997</v>
      </c>
      <c r="BR16" s="4">
        <v>0.58250800000000003</v>
      </c>
      <c r="BS16" s="4">
        <v>-5</v>
      </c>
      <c r="BT16" s="4">
        <v>-8.1734000000000001E-2</v>
      </c>
      <c r="BU16" s="4">
        <v>14.23504</v>
      </c>
      <c r="BV16" s="4">
        <v>-1.651027</v>
      </c>
      <c r="BW16" s="4">
        <f t="shared" si="9"/>
        <v>3.7608975679999999</v>
      </c>
      <c r="BY16" s="4">
        <f t="shared" si="10"/>
        <v>18759.683720646881</v>
      </c>
      <c r="BZ16" s="4">
        <f t="shared" si="11"/>
        <v>4671.0813138017602</v>
      </c>
      <c r="CA16" s="4">
        <f t="shared" si="12"/>
        <v>14.656240598559998</v>
      </c>
      <c r="CB16" s="4">
        <f t="shared" si="13"/>
        <v>1888.6879326242399</v>
      </c>
    </row>
    <row r="17" spans="1:80" x14ac:dyDescent="0.25">
      <c r="A17" s="2">
        <v>42067</v>
      </c>
      <c r="B17" s="3">
        <v>2.3567129629629632E-2</v>
      </c>
      <c r="C17" s="4">
        <v>9.5150000000000006</v>
      </c>
      <c r="D17" s="4">
        <v>3.8653</v>
      </c>
      <c r="E17" s="4">
        <v>38653.465519999998</v>
      </c>
      <c r="F17" s="4">
        <v>116.4</v>
      </c>
      <c r="G17" s="4">
        <v>-1.8</v>
      </c>
      <c r="H17" s="4">
        <v>24451.200000000001</v>
      </c>
      <c r="J17" s="4">
        <v>3.9</v>
      </c>
      <c r="K17" s="4">
        <v>0.85819999999999996</v>
      </c>
      <c r="L17" s="4">
        <v>8.1659000000000006</v>
      </c>
      <c r="M17" s="4">
        <v>3.3172999999999999</v>
      </c>
      <c r="N17" s="4">
        <v>99.878100000000003</v>
      </c>
      <c r="O17" s="4">
        <v>0</v>
      </c>
      <c r="P17" s="4">
        <v>99.9</v>
      </c>
      <c r="Q17" s="4">
        <v>75.126099999999994</v>
      </c>
      <c r="R17" s="4">
        <v>0</v>
      </c>
      <c r="S17" s="4">
        <v>75.099999999999994</v>
      </c>
      <c r="T17" s="4">
        <v>24451.243299999998</v>
      </c>
      <c r="W17" s="4">
        <v>0</v>
      </c>
      <c r="X17" s="4">
        <v>3.347</v>
      </c>
      <c r="Y17" s="4">
        <v>12.4</v>
      </c>
      <c r="Z17" s="4">
        <v>847</v>
      </c>
      <c r="AA17" s="4">
        <v>873</v>
      </c>
      <c r="AB17" s="4">
        <v>876</v>
      </c>
      <c r="AC17" s="4">
        <v>63</v>
      </c>
      <c r="AD17" s="4">
        <v>4.9000000000000004</v>
      </c>
      <c r="AE17" s="4">
        <v>0.11</v>
      </c>
      <c r="AF17" s="4">
        <v>981</v>
      </c>
      <c r="AG17" s="4">
        <v>-16</v>
      </c>
      <c r="AH17" s="4">
        <v>10</v>
      </c>
      <c r="AI17" s="4">
        <v>9</v>
      </c>
      <c r="AJ17" s="4">
        <v>189</v>
      </c>
      <c r="AK17" s="4">
        <v>141.69999999999999</v>
      </c>
      <c r="AL17" s="4">
        <v>3.3</v>
      </c>
      <c r="AM17" s="4">
        <v>195</v>
      </c>
      <c r="AN17" s="4" t="s">
        <v>155</v>
      </c>
      <c r="AO17" s="4">
        <v>2</v>
      </c>
      <c r="AP17" s="5">
        <v>0.8577662037037036</v>
      </c>
      <c r="AQ17" s="4">
        <v>47.158938999999997</v>
      </c>
      <c r="AR17" s="4">
        <v>-88.488585999999998</v>
      </c>
      <c r="AS17" s="4">
        <v>314.10000000000002</v>
      </c>
      <c r="AT17" s="4">
        <v>42.1</v>
      </c>
      <c r="AU17" s="4">
        <v>12</v>
      </c>
      <c r="AV17" s="4">
        <v>10</v>
      </c>
      <c r="AW17" s="4" t="s">
        <v>193</v>
      </c>
      <c r="AX17" s="4">
        <v>1.4603999999999999</v>
      </c>
      <c r="AY17" s="4">
        <v>1.0849</v>
      </c>
      <c r="AZ17" s="4">
        <v>2.5150999999999999</v>
      </c>
      <c r="BA17" s="4">
        <v>14.023</v>
      </c>
      <c r="BB17" s="4">
        <v>12.57</v>
      </c>
      <c r="BC17" s="4">
        <v>0.9</v>
      </c>
      <c r="BD17" s="4">
        <v>16.521000000000001</v>
      </c>
      <c r="BE17" s="4">
        <v>1777.6030000000001</v>
      </c>
      <c r="BF17" s="4">
        <v>459.61</v>
      </c>
      <c r="BG17" s="4">
        <v>2.2770000000000001</v>
      </c>
      <c r="BH17" s="4">
        <v>0</v>
      </c>
      <c r="BI17" s="4">
        <v>2.2770000000000001</v>
      </c>
      <c r="BJ17" s="4">
        <v>1.7130000000000001</v>
      </c>
      <c r="BK17" s="4">
        <v>0</v>
      </c>
      <c r="BL17" s="4">
        <v>1.7130000000000001</v>
      </c>
      <c r="BM17" s="4">
        <v>176.01519999999999</v>
      </c>
      <c r="BQ17" s="4">
        <v>529.77</v>
      </c>
      <c r="BR17" s="4">
        <v>0.52788299999999999</v>
      </c>
      <c r="BS17" s="4">
        <v>-5</v>
      </c>
      <c r="BT17" s="4">
        <v>-8.1000000000000003E-2</v>
      </c>
      <c r="BU17" s="4">
        <v>12.900143</v>
      </c>
      <c r="BV17" s="4">
        <v>-1.6362000000000001</v>
      </c>
      <c r="BW17" s="4">
        <f t="shared" si="9"/>
        <v>3.4082177805999998</v>
      </c>
      <c r="BY17" s="4">
        <f t="shared" si="10"/>
        <v>16900.392345257773</v>
      </c>
      <c r="BZ17" s="4">
        <f t="shared" si="11"/>
        <v>4369.6985917575103</v>
      </c>
      <c r="CA17" s="4">
        <f t="shared" si="12"/>
        <v>16.286185434783</v>
      </c>
      <c r="CB17" s="4">
        <f t="shared" si="13"/>
        <v>1673.4478613779431</v>
      </c>
    </row>
    <row r="18" spans="1:80" x14ac:dyDescent="0.25">
      <c r="A18" s="2">
        <v>42067</v>
      </c>
      <c r="B18" s="3">
        <v>2.3578703703703702E-2</v>
      </c>
      <c r="C18" s="4">
        <v>9.5030000000000001</v>
      </c>
      <c r="D18" s="4">
        <v>3.8885999999999998</v>
      </c>
      <c r="E18" s="4">
        <v>38886.375410000001</v>
      </c>
      <c r="F18" s="4">
        <v>145.4</v>
      </c>
      <c r="G18" s="4">
        <v>-1.9</v>
      </c>
      <c r="H18" s="4">
        <v>24255.1</v>
      </c>
      <c r="J18" s="4">
        <v>3.9</v>
      </c>
      <c r="K18" s="4">
        <v>0.85829999999999995</v>
      </c>
      <c r="L18" s="4">
        <v>8.1563999999999997</v>
      </c>
      <c r="M18" s="4">
        <v>3.3378000000000001</v>
      </c>
      <c r="N18" s="4">
        <v>124.7642</v>
      </c>
      <c r="O18" s="4">
        <v>0</v>
      </c>
      <c r="P18" s="4">
        <v>124.8</v>
      </c>
      <c r="Q18" s="4">
        <v>93.844899999999996</v>
      </c>
      <c r="R18" s="4">
        <v>0</v>
      </c>
      <c r="S18" s="4">
        <v>93.8</v>
      </c>
      <c r="T18" s="4">
        <v>24255.089499999998</v>
      </c>
      <c r="W18" s="4">
        <v>0</v>
      </c>
      <c r="X18" s="4">
        <v>3.3492999999999999</v>
      </c>
      <c r="Y18" s="4">
        <v>12.4</v>
      </c>
      <c r="Z18" s="4">
        <v>846</v>
      </c>
      <c r="AA18" s="4">
        <v>872</v>
      </c>
      <c r="AB18" s="4">
        <v>875</v>
      </c>
      <c r="AC18" s="4">
        <v>63</v>
      </c>
      <c r="AD18" s="4">
        <v>4.9000000000000004</v>
      </c>
      <c r="AE18" s="4">
        <v>0.11</v>
      </c>
      <c r="AF18" s="4">
        <v>981</v>
      </c>
      <c r="AG18" s="4">
        <v>-16</v>
      </c>
      <c r="AH18" s="4">
        <v>10</v>
      </c>
      <c r="AI18" s="4">
        <v>9</v>
      </c>
      <c r="AJ18" s="4">
        <v>189.3</v>
      </c>
      <c r="AK18" s="4">
        <v>141</v>
      </c>
      <c r="AL18" s="4">
        <v>3.5</v>
      </c>
      <c r="AM18" s="4">
        <v>195</v>
      </c>
      <c r="AN18" s="4" t="s">
        <v>155</v>
      </c>
      <c r="AO18" s="4">
        <v>2</v>
      </c>
      <c r="AP18" s="5">
        <v>0.85777777777777775</v>
      </c>
      <c r="AQ18" s="4">
        <v>47.158918999999997</v>
      </c>
      <c r="AR18" s="4">
        <v>-88.488337999999999</v>
      </c>
      <c r="AS18" s="4">
        <v>314</v>
      </c>
      <c r="AT18" s="4">
        <v>43.2</v>
      </c>
      <c r="AU18" s="4">
        <v>12</v>
      </c>
      <c r="AV18" s="4">
        <v>10</v>
      </c>
      <c r="AW18" s="4" t="s">
        <v>193</v>
      </c>
      <c r="AX18" s="4">
        <v>1.5698000000000001</v>
      </c>
      <c r="AY18" s="4">
        <v>1.2698</v>
      </c>
      <c r="AZ18" s="4">
        <v>2.6698</v>
      </c>
      <c r="BA18" s="4">
        <v>14.023</v>
      </c>
      <c r="BB18" s="4">
        <v>12.58</v>
      </c>
      <c r="BC18" s="4">
        <v>0.9</v>
      </c>
      <c r="BD18" s="4">
        <v>16.503</v>
      </c>
      <c r="BE18" s="4">
        <v>1776.636</v>
      </c>
      <c r="BF18" s="4">
        <v>462.73700000000002</v>
      </c>
      <c r="BG18" s="4">
        <v>2.8460000000000001</v>
      </c>
      <c r="BH18" s="4">
        <v>0</v>
      </c>
      <c r="BI18" s="4">
        <v>2.8460000000000001</v>
      </c>
      <c r="BJ18" s="4">
        <v>2.141</v>
      </c>
      <c r="BK18" s="4">
        <v>0</v>
      </c>
      <c r="BL18" s="4">
        <v>2.141</v>
      </c>
      <c r="BM18" s="4">
        <v>174.7115</v>
      </c>
      <c r="BQ18" s="4">
        <v>530.45000000000005</v>
      </c>
      <c r="BR18" s="4">
        <v>0.50080999999999998</v>
      </c>
      <c r="BS18" s="4">
        <v>-5</v>
      </c>
      <c r="BT18" s="4">
        <v>-8.1821000000000005E-2</v>
      </c>
      <c r="BU18" s="4">
        <v>12.238549000000001</v>
      </c>
      <c r="BV18" s="4">
        <v>-1.6527879999999999</v>
      </c>
      <c r="BW18" s="4">
        <f t="shared" si="9"/>
        <v>3.2334246458</v>
      </c>
      <c r="BY18" s="4">
        <f t="shared" si="10"/>
        <v>16024.920248237868</v>
      </c>
      <c r="BZ18" s="4">
        <f t="shared" si="11"/>
        <v>4173.800103627781</v>
      </c>
      <c r="CA18" s="4">
        <f t="shared" si="12"/>
        <v>19.311414522433001</v>
      </c>
      <c r="CB18" s="4">
        <f t="shared" si="13"/>
        <v>1575.8646419131494</v>
      </c>
    </row>
    <row r="19" spans="1:80" x14ac:dyDescent="0.25">
      <c r="A19" s="2">
        <v>42067</v>
      </c>
      <c r="B19" s="3">
        <v>2.3590277777777776E-2</v>
      </c>
      <c r="C19" s="4">
        <v>9.3930000000000007</v>
      </c>
      <c r="D19" s="4">
        <v>4.1829000000000001</v>
      </c>
      <c r="E19" s="4">
        <v>41829.468439999997</v>
      </c>
      <c r="F19" s="4">
        <v>169.2</v>
      </c>
      <c r="G19" s="4">
        <v>-2.6</v>
      </c>
      <c r="H19" s="4">
        <v>23948.6</v>
      </c>
      <c r="J19" s="4">
        <v>4</v>
      </c>
      <c r="K19" s="4">
        <v>0.85670000000000002</v>
      </c>
      <c r="L19" s="4">
        <v>8.0472000000000001</v>
      </c>
      <c r="M19" s="4">
        <v>3.5836000000000001</v>
      </c>
      <c r="N19" s="4">
        <v>144.95740000000001</v>
      </c>
      <c r="O19" s="4">
        <v>0</v>
      </c>
      <c r="P19" s="4">
        <v>145</v>
      </c>
      <c r="Q19" s="4">
        <v>109.02549999999999</v>
      </c>
      <c r="R19" s="4">
        <v>0</v>
      </c>
      <c r="S19" s="4">
        <v>109</v>
      </c>
      <c r="T19" s="4">
        <v>23948.565600000002</v>
      </c>
      <c r="W19" s="4">
        <v>0</v>
      </c>
      <c r="X19" s="4">
        <v>3.4268999999999998</v>
      </c>
      <c r="Y19" s="4">
        <v>12.4</v>
      </c>
      <c r="Z19" s="4">
        <v>847</v>
      </c>
      <c r="AA19" s="4">
        <v>873</v>
      </c>
      <c r="AB19" s="4">
        <v>876</v>
      </c>
      <c r="AC19" s="4">
        <v>62.7</v>
      </c>
      <c r="AD19" s="4">
        <v>4.88</v>
      </c>
      <c r="AE19" s="4">
        <v>0.11</v>
      </c>
      <c r="AF19" s="4">
        <v>981</v>
      </c>
      <c r="AG19" s="4">
        <v>-16</v>
      </c>
      <c r="AH19" s="4">
        <v>9.7272730000000003</v>
      </c>
      <c r="AI19" s="4">
        <v>9</v>
      </c>
      <c r="AJ19" s="4">
        <v>190</v>
      </c>
      <c r="AK19" s="4">
        <v>141</v>
      </c>
      <c r="AL19" s="4">
        <v>3.5</v>
      </c>
      <c r="AM19" s="4">
        <v>195</v>
      </c>
      <c r="AN19" s="4" t="s">
        <v>155</v>
      </c>
      <c r="AO19" s="4">
        <v>2</v>
      </c>
      <c r="AP19" s="5">
        <v>0.8577893518518519</v>
      </c>
      <c r="AQ19" s="4">
        <v>47.158928000000003</v>
      </c>
      <c r="AR19" s="4">
        <v>-88.487853000000001</v>
      </c>
      <c r="AS19" s="4">
        <v>313.7</v>
      </c>
      <c r="AT19" s="4">
        <v>44</v>
      </c>
      <c r="AU19" s="4">
        <v>12</v>
      </c>
      <c r="AV19" s="4">
        <v>10</v>
      </c>
      <c r="AW19" s="4" t="s">
        <v>193</v>
      </c>
      <c r="AX19" s="4">
        <v>1.7698</v>
      </c>
      <c r="AY19" s="4">
        <v>1.5547</v>
      </c>
      <c r="AZ19" s="4">
        <v>3.0396000000000001</v>
      </c>
      <c r="BA19" s="4">
        <v>14.023</v>
      </c>
      <c r="BB19" s="4">
        <v>12.43</v>
      </c>
      <c r="BC19" s="4">
        <v>0.89</v>
      </c>
      <c r="BD19" s="4">
        <v>16.724</v>
      </c>
      <c r="BE19" s="4">
        <v>1739.5630000000001</v>
      </c>
      <c r="BF19" s="4">
        <v>493.05200000000002</v>
      </c>
      <c r="BG19" s="4">
        <v>3.2810000000000001</v>
      </c>
      <c r="BH19" s="4">
        <v>0</v>
      </c>
      <c r="BI19" s="4">
        <v>3.2810000000000001</v>
      </c>
      <c r="BJ19" s="4">
        <v>2.468</v>
      </c>
      <c r="BK19" s="4">
        <v>0</v>
      </c>
      <c r="BL19" s="4">
        <v>2.468</v>
      </c>
      <c r="BM19" s="4">
        <v>171.19569999999999</v>
      </c>
      <c r="BQ19" s="4">
        <v>538.63199999999995</v>
      </c>
      <c r="BR19" s="4">
        <v>0.495</v>
      </c>
      <c r="BS19" s="4">
        <v>-5</v>
      </c>
      <c r="BT19" s="4">
        <v>-8.3455000000000001E-2</v>
      </c>
      <c r="BU19" s="4">
        <v>12.096562</v>
      </c>
      <c r="BV19" s="4">
        <v>-1.6857819999999999</v>
      </c>
      <c r="BW19" s="4">
        <f t="shared" si="9"/>
        <v>3.1959116804000001</v>
      </c>
      <c r="BY19" s="4">
        <f t="shared" si="10"/>
        <v>15508.493249933224</v>
      </c>
      <c r="BZ19" s="4">
        <f t="shared" si="11"/>
        <v>4395.6405222840876</v>
      </c>
      <c r="CA19" s="4">
        <f t="shared" si="12"/>
        <v>22.002630166791999</v>
      </c>
      <c r="CB19" s="4">
        <f t="shared" si="13"/>
        <v>1526.2381171981658</v>
      </c>
    </row>
    <row r="20" spans="1:80" x14ac:dyDescent="0.25">
      <c r="A20" s="2">
        <v>42067</v>
      </c>
      <c r="B20" s="3">
        <v>2.360185185185185E-2</v>
      </c>
      <c r="C20" s="4">
        <v>9.093</v>
      </c>
      <c r="D20" s="4">
        <v>4.4798999999999998</v>
      </c>
      <c r="E20" s="4">
        <v>44799.066550000003</v>
      </c>
      <c r="F20" s="4">
        <v>158.19999999999999</v>
      </c>
      <c r="G20" s="4">
        <v>-6.7</v>
      </c>
      <c r="H20" s="4">
        <v>23855.5</v>
      </c>
      <c r="J20" s="4">
        <v>4</v>
      </c>
      <c r="K20" s="4">
        <v>0.85629999999999995</v>
      </c>
      <c r="L20" s="4">
        <v>7.7869000000000002</v>
      </c>
      <c r="M20" s="4">
        <v>3.8363</v>
      </c>
      <c r="N20" s="4">
        <v>135.43129999999999</v>
      </c>
      <c r="O20" s="4">
        <v>0</v>
      </c>
      <c r="P20" s="4">
        <v>135.4</v>
      </c>
      <c r="Q20" s="4">
        <v>101.8404</v>
      </c>
      <c r="R20" s="4">
        <v>0</v>
      </c>
      <c r="S20" s="4">
        <v>101.8</v>
      </c>
      <c r="T20" s="4">
        <v>23855.535800000001</v>
      </c>
      <c r="W20" s="4">
        <v>0</v>
      </c>
      <c r="X20" s="4">
        <v>3.4253999999999998</v>
      </c>
      <c r="Y20" s="4">
        <v>12.4</v>
      </c>
      <c r="Z20" s="4">
        <v>847</v>
      </c>
      <c r="AA20" s="4">
        <v>873</v>
      </c>
      <c r="AB20" s="4">
        <v>877</v>
      </c>
      <c r="AC20" s="4">
        <v>62</v>
      </c>
      <c r="AD20" s="4">
        <v>4.82</v>
      </c>
      <c r="AE20" s="4">
        <v>0.11</v>
      </c>
      <c r="AF20" s="4">
        <v>981</v>
      </c>
      <c r="AG20" s="4">
        <v>-16</v>
      </c>
      <c r="AH20" s="4">
        <v>9</v>
      </c>
      <c r="AI20" s="4">
        <v>9</v>
      </c>
      <c r="AJ20" s="4">
        <v>190</v>
      </c>
      <c r="AK20" s="4">
        <v>141</v>
      </c>
      <c r="AL20" s="4">
        <v>3.5</v>
      </c>
      <c r="AM20" s="4">
        <v>195</v>
      </c>
      <c r="AN20" s="4" t="s">
        <v>155</v>
      </c>
      <c r="AO20" s="4">
        <v>2</v>
      </c>
      <c r="AP20" s="5">
        <v>0.85781249999999998</v>
      </c>
      <c r="AQ20" s="4">
        <v>47.158929999999998</v>
      </c>
      <c r="AR20" s="4">
        <v>-88.487773000000004</v>
      </c>
      <c r="AS20" s="4">
        <v>313.60000000000002</v>
      </c>
      <c r="AT20" s="4">
        <v>44.7</v>
      </c>
      <c r="AU20" s="4">
        <v>12</v>
      </c>
      <c r="AV20" s="4">
        <v>10</v>
      </c>
      <c r="AW20" s="4" t="s">
        <v>193</v>
      </c>
      <c r="AX20" s="4">
        <v>2.3094000000000001</v>
      </c>
      <c r="AY20" s="4">
        <v>1.0906</v>
      </c>
      <c r="AZ20" s="4">
        <v>3.4396</v>
      </c>
      <c r="BA20" s="4">
        <v>14.023</v>
      </c>
      <c r="BB20" s="4">
        <v>12.39</v>
      </c>
      <c r="BC20" s="4">
        <v>0.88</v>
      </c>
      <c r="BD20" s="4">
        <v>16.774999999999999</v>
      </c>
      <c r="BE20" s="4">
        <v>1685.3209999999999</v>
      </c>
      <c r="BF20" s="4">
        <v>528.45899999999995</v>
      </c>
      <c r="BG20" s="4">
        <v>3.07</v>
      </c>
      <c r="BH20" s="4">
        <v>0</v>
      </c>
      <c r="BI20" s="4">
        <v>3.07</v>
      </c>
      <c r="BJ20" s="4">
        <v>2.3079999999999998</v>
      </c>
      <c r="BK20" s="4">
        <v>0</v>
      </c>
      <c r="BL20" s="4">
        <v>2.3079999999999998</v>
      </c>
      <c r="BM20" s="4">
        <v>170.73650000000001</v>
      </c>
      <c r="BQ20" s="4">
        <v>539.04399999999998</v>
      </c>
      <c r="BR20" s="4">
        <v>0.495</v>
      </c>
      <c r="BS20" s="4">
        <v>-5</v>
      </c>
      <c r="BT20" s="4">
        <v>-8.2543000000000005E-2</v>
      </c>
      <c r="BU20" s="4">
        <v>12.096562</v>
      </c>
      <c r="BV20" s="4">
        <v>-1.667378</v>
      </c>
      <c r="BW20" s="4">
        <f t="shared" si="9"/>
        <v>3.1959116804000001</v>
      </c>
      <c r="BY20" s="4">
        <f t="shared" si="10"/>
        <v>15024.916805238274</v>
      </c>
      <c r="BZ20" s="4">
        <f t="shared" si="11"/>
        <v>4711.2998117150455</v>
      </c>
      <c r="CA20" s="4">
        <f t="shared" si="12"/>
        <v>20.576203575751997</v>
      </c>
      <c r="CB20" s="4">
        <f t="shared" si="13"/>
        <v>1522.1442728818811</v>
      </c>
    </row>
    <row r="21" spans="1:80" x14ac:dyDescent="0.25">
      <c r="A21" s="2">
        <v>42067</v>
      </c>
      <c r="B21" s="3">
        <v>2.3613425925925923E-2</v>
      </c>
      <c r="C21" s="4">
        <v>9.1850000000000005</v>
      </c>
      <c r="D21" s="4">
        <v>4.4592999999999998</v>
      </c>
      <c r="E21" s="4">
        <v>44592.918010000001</v>
      </c>
      <c r="F21" s="4">
        <v>133.6</v>
      </c>
      <c r="G21" s="4">
        <v>-6.7</v>
      </c>
      <c r="H21" s="4">
        <v>23916.1</v>
      </c>
      <c r="J21" s="4">
        <v>3.94</v>
      </c>
      <c r="K21" s="4">
        <v>0.85570000000000002</v>
      </c>
      <c r="L21" s="4">
        <v>7.8598999999999997</v>
      </c>
      <c r="M21" s="4">
        <v>3.8159999999999998</v>
      </c>
      <c r="N21" s="4">
        <v>114.31399999999999</v>
      </c>
      <c r="O21" s="4">
        <v>0</v>
      </c>
      <c r="P21" s="4">
        <v>114.3</v>
      </c>
      <c r="Q21" s="4">
        <v>85.960800000000006</v>
      </c>
      <c r="R21" s="4">
        <v>0</v>
      </c>
      <c r="S21" s="4">
        <v>86</v>
      </c>
      <c r="T21" s="4">
        <v>23916.1</v>
      </c>
      <c r="W21" s="4">
        <v>0</v>
      </c>
      <c r="X21" s="4">
        <v>3.3717000000000001</v>
      </c>
      <c r="Y21" s="4">
        <v>12.4</v>
      </c>
      <c r="Z21" s="4">
        <v>847</v>
      </c>
      <c r="AA21" s="4">
        <v>874</v>
      </c>
      <c r="AB21" s="4">
        <v>877</v>
      </c>
      <c r="AC21" s="4">
        <v>62</v>
      </c>
      <c r="AD21" s="4">
        <v>4.82</v>
      </c>
      <c r="AE21" s="4">
        <v>0.11</v>
      </c>
      <c r="AF21" s="4">
        <v>981</v>
      </c>
      <c r="AG21" s="4">
        <v>-16</v>
      </c>
      <c r="AH21" s="4">
        <v>9</v>
      </c>
      <c r="AI21" s="4">
        <v>9</v>
      </c>
      <c r="AJ21" s="4">
        <v>190</v>
      </c>
      <c r="AK21" s="4">
        <v>141</v>
      </c>
      <c r="AL21" s="4">
        <v>3.4</v>
      </c>
      <c r="AM21" s="4">
        <v>195</v>
      </c>
      <c r="AN21" s="4" t="s">
        <v>155</v>
      </c>
      <c r="AO21" s="4">
        <v>2</v>
      </c>
      <c r="AP21" s="5">
        <v>0.85781249999999998</v>
      </c>
      <c r="AQ21" s="4">
        <v>47.158935999999997</v>
      </c>
      <c r="AR21" s="4">
        <v>-88.487322000000006</v>
      </c>
      <c r="AS21" s="4">
        <v>313.3</v>
      </c>
      <c r="AT21" s="4">
        <v>44.7</v>
      </c>
      <c r="AU21" s="4">
        <v>12</v>
      </c>
      <c r="AV21" s="4">
        <v>10</v>
      </c>
      <c r="AW21" s="4" t="s">
        <v>193</v>
      </c>
      <c r="AX21" s="4">
        <v>1.4661</v>
      </c>
      <c r="AY21" s="4">
        <v>1.1698</v>
      </c>
      <c r="AZ21" s="4">
        <v>2.9056999999999999</v>
      </c>
      <c r="BA21" s="4">
        <v>14.023</v>
      </c>
      <c r="BB21" s="4">
        <v>12.34</v>
      </c>
      <c r="BC21" s="4">
        <v>0.88</v>
      </c>
      <c r="BD21" s="4">
        <v>16.858000000000001</v>
      </c>
      <c r="BE21" s="4">
        <v>1694.0029999999999</v>
      </c>
      <c r="BF21" s="4">
        <v>523.45600000000002</v>
      </c>
      <c r="BG21" s="4">
        <v>2.58</v>
      </c>
      <c r="BH21" s="4">
        <v>0</v>
      </c>
      <c r="BI21" s="4">
        <v>2.58</v>
      </c>
      <c r="BJ21" s="4">
        <v>1.94</v>
      </c>
      <c r="BK21" s="4">
        <v>0</v>
      </c>
      <c r="BL21" s="4">
        <v>1.94</v>
      </c>
      <c r="BM21" s="4">
        <v>170.45349999999999</v>
      </c>
      <c r="BQ21" s="4">
        <v>528.37599999999998</v>
      </c>
      <c r="BR21" s="4">
        <v>0.49635400000000002</v>
      </c>
      <c r="BS21" s="4">
        <v>-5</v>
      </c>
      <c r="BT21" s="4">
        <v>-8.4270999999999999E-2</v>
      </c>
      <c r="BU21" s="4">
        <v>12.129642</v>
      </c>
      <c r="BV21" s="4">
        <v>-1.702269</v>
      </c>
      <c r="BW21" s="4">
        <f t="shared" si="9"/>
        <v>3.2046514164</v>
      </c>
      <c r="BY21" s="4">
        <f t="shared" si="10"/>
        <v>15143.618003514461</v>
      </c>
      <c r="BZ21" s="4">
        <f t="shared" si="11"/>
        <v>4679.4590715882241</v>
      </c>
      <c r="CA21" s="4">
        <f t="shared" si="12"/>
        <v>17.342719538760001</v>
      </c>
      <c r="CB21" s="4">
        <f t="shared" si="13"/>
        <v>1523.7769303608391</v>
      </c>
    </row>
    <row r="22" spans="1:80" x14ac:dyDescent="0.25">
      <c r="A22" s="2">
        <v>42067</v>
      </c>
      <c r="B22" s="3">
        <v>2.3625000000000004E-2</v>
      </c>
      <c r="C22" s="4">
        <v>9.3239999999999998</v>
      </c>
      <c r="D22" s="4">
        <v>4.3299000000000003</v>
      </c>
      <c r="E22" s="4">
        <v>43298.898159999997</v>
      </c>
      <c r="F22" s="4">
        <v>117.2</v>
      </c>
      <c r="G22" s="4">
        <v>-6.7</v>
      </c>
      <c r="H22" s="4">
        <v>23908.3</v>
      </c>
      <c r="J22" s="4">
        <v>3.9</v>
      </c>
      <c r="K22" s="4">
        <v>0.85589999999999999</v>
      </c>
      <c r="L22" s="4">
        <v>7.9802999999999997</v>
      </c>
      <c r="M22" s="4">
        <v>3.7059000000000002</v>
      </c>
      <c r="N22" s="4">
        <v>100.3171</v>
      </c>
      <c r="O22" s="4">
        <v>0</v>
      </c>
      <c r="P22" s="4">
        <v>100.3</v>
      </c>
      <c r="Q22" s="4">
        <v>75.435500000000005</v>
      </c>
      <c r="R22" s="4">
        <v>0</v>
      </c>
      <c r="S22" s="4">
        <v>75.400000000000006</v>
      </c>
      <c r="T22" s="4">
        <v>23908.258300000001</v>
      </c>
      <c r="W22" s="4">
        <v>0</v>
      </c>
      <c r="X22" s="4">
        <v>3.3378999999999999</v>
      </c>
      <c r="Y22" s="4">
        <v>12.4</v>
      </c>
      <c r="Z22" s="4">
        <v>848</v>
      </c>
      <c r="AA22" s="4">
        <v>873</v>
      </c>
      <c r="AB22" s="4">
        <v>878</v>
      </c>
      <c r="AC22" s="4">
        <v>62</v>
      </c>
      <c r="AD22" s="4">
        <v>4.82</v>
      </c>
      <c r="AE22" s="4">
        <v>0.11</v>
      </c>
      <c r="AF22" s="4">
        <v>981</v>
      </c>
      <c r="AG22" s="4">
        <v>-16</v>
      </c>
      <c r="AH22" s="4">
        <v>9.2697299999999991</v>
      </c>
      <c r="AI22" s="4">
        <v>9</v>
      </c>
      <c r="AJ22" s="4">
        <v>190</v>
      </c>
      <c r="AK22" s="4">
        <v>140.69999999999999</v>
      </c>
      <c r="AL22" s="4">
        <v>3.4</v>
      </c>
      <c r="AM22" s="4">
        <v>195</v>
      </c>
      <c r="AN22" s="4" t="s">
        <v>155</v>
      </c>
      <c r="AO22" s="4">
        <v>2</v>
      </c>
      <c r="AP22" s="5">
        <v>0.85783564814814817</v>
      </c>
      <c r="AQ22" s="4">
        <v>47.158937000000002</v>
      </c>
      <c r="AR22" s="4">
        <v>-88.487241999999995</v>
      </c>
      <c r="AS22" s="4">
        <v>313.3</v>
      </c>
      <c r="AT22" s="4">
        <v>44.7</v>
      </c>
      <c r="AU22" s="4">
        <v>12</v>
      </c>
      <c r="AV22" s="4">
        <v>10</v>
      </c>
      <c r="AW22" s="4" t="s">
        <v>193</v>
      </c>
      <c r="AX22" s="4">
        <v>1.4698</v>
      </c>
      <c r="AY22" s="4">
        <v>1.3697999999999999</v>
      </c>
      <c r="AZ22" s="4">
        <v>2.9698000000000002</v>
      </c>
      <c r="BA22" s="4">
        <v>14.023</v>
      </c>
      <c r="BB22" s="4">
        <v>12.36</v>
      </c>
      <c r="BC22" s="4">
        <v>0.88</v>
      </c>
      <c r="BD22" s="4">
        <v>16.838000000000001</v>
      </c>
      <c r="BE22" s="4">
        <v>1718.787</v>
      </c>
      <c r="BF22" s="4">
        <v>508.00900000000001</v>
      </c>
      <c r="BG22" s="4">
        <v>2.2629999999999999</v>
      </c>
      <c r="BH22" s="4">
        <v>0</v>
      </c>
      <c r="BI22" s="4">
        <v>2.2629999999999999</v>
      </c>
      <c r="BJ22" s="4">
        <v>1.7010000000000001</v>
      </c>
      <c r="BK22" s="4">
        <v>0</v>
      </c>
      <c r="BL22" s="4">
        <v>1.7010000000000001</v>
      </c>
      <c r="BM22" s="4">
        <v>170.28299999999999</v>
      </c>
      <c r="BQ22" s="4">
        <v>522.73400000000004</v>
      </c>
      <c r="BR22" s="4">
        <v>0.49568400000000001</v>
      </c>
      <c r="BS22" s="4">
        <v>-5</v>
      </c>
      <c r="BT22" s="4">
        <v>-8.5000000000000006E-2</v>
      </c>
      <c r="BU22" s="4">
        <v>12.113284999999999</v>
      </c>
      <c r="BV22" s="4">
        <v>-1.7170000000000001</v>
      </c>
      <c r="BW22" s="4">
        <f t="shared" si="9"/>
        <v>3.2003298969999996</v>
      </c>
      <c r="BY22" s="4">
        <f t="shared" si="10"/>
        <v>15344.455550762414</v>
      </c>
      <c r="BZ22" s="4">
        <f t="shared" si="11"/>
        <v>4535.2457982794049</v>
      </c>
      <c r="CA22" s="4">
        <f t="shared" si="12"/>
        <v>15.185662267544998</v>
      </c>
      <c r="CB22" s="4">
        <f t="shared" si="13"/>
        <v>1520.1999576157345</v>
      </c>
    </row>
    <row r="23" spans="1:80" x14ac:dyDescent="0.25">
      <c r="A23" s="2">
        <v>42067</v>
      </c>
      <c r="B23" s="3">
        <v>2.3636574074074074E-2</v>
      </c>
      <c r="C23" s="4">
        <v>9.3800000000000008</v>
      </c>
      <c r="D23" s="4">
        <v>4.2196999999999996</v>
      </c>
      <c r="E23" s="4">
        <v>42197.06177</v>
      </c>
      <c r="F23" s="4">
        <v>111.9</v>
      </c>
      <c r="G23" s="4">
        <v>-6.8</v>
      </c>
      <c r="H23" s="4">
        <v>23760.400000000001</v>
      </c>
      <c r="J23" s="4">
        <v>3.9</v>
      </c>
      <c r="K23" s="4">
        <v>0.85660000000000003</v>
      </c>
      <c r="L23" s="4">
        <v>8.0349000000000004</v>
      </c>
      <c r="M23" s="4">
        <v>3.6145999999999998</v>
      </c>
      <c r="N23" s="4">
        <v>95.853300000000004</v>
      </c>
      <c r="O23" s="4">
        <v>0</v>
      </c>
      <c r="P23" s="4">
        <v>95.9</v>
      </c>
      <c r="Q23" s="4">
        <v>72.078900000000004</v>
      </c>
      <c r="R23" s="4">
        <v>0</v>
      </c>
      <c r="S23" s="4">
        <v>72.099999999999994</v>
      </c>
      <c r="T23" s="4">
        <v>23760.3851</v>
      </c>
      <c r="W23" s="4">
        <v>0</v>
      </c>
      <c r="X23" s="4">
        <v>3.3407</v>
      </c>
      <c r="Y23" s="4">
        <v>12.4</v>
      </c>
      <c r="Z23" s="4">
        <v>847</v>
      </c>
      <c r="AA23" s="4">
        <v>873</v>
      </c>
      <c r="AB23" s="4">
        <v>878</v>
      </c>
      <c r="AC23" s="4">
        <v>62</v>
      </c>
      <c r="AD23" s="4">
        <v>4.82</v>
      </c>
      <c r="AE23" s="4">
        <v>0.11</v>
      </c>
      <c r="AF23" s="4">
        <v>981</v>
      </c>
      <c r="AG23" s="4">
        <v>-16</v>
      </c>
      <c r="AH23" s="4">
        <v>9.7312689999999993</v>
      </c>
      <c r="AI23" s="4">
        <v>9</v>
      </c>
      <c r="AJ23" s="4">
        <v>190</v>
      </c>
      <c r="AK23" s="4">
        <v>140</v>
      </c>
      <c r="AL23" s="4">
        <v>3.2</v>
      </c>
      <c r="AM23" s="4">
        <v>195</v>
      </c>
      <c r="AN23" s="4" t="s">
        <v>155</v>
      </c>
      <c r="AO23" s="4">
        <v>2</v>
      </c>
      <c r="AP23" s="5">
        <v>0.85783564814814817</v>
      </c>
      <c r="AQ23" s="4">
        <v>47.158934000000002</v>
      </c>
      <c r="AR23" s="4">
        <v>-88.487016999999994</v>
      </c>
      <c r="AS23" s="4">
        <v>313</v>
      </c>
      <c r="AT23" s="4">
        <v>44.9</v>
      </c>
      <c r="AU23" s="4">
        <v>12</v>
      </c>
      <c r="AV23" s="4">
        <v>10</v>
      </c>
      <c r="AW23" s="4" t="s">
        <v>193</v>
      </c>
      <c r="AX23" s="4">
        <v>1.5849</v>
      </c>
      <c r="AY23" s="4">
        <v>1.0604</v>
      </c>
      <c r="AZ23" s="4">
        <v>3</v>
      </c>
      <c r="BA23" s="4">
        <v>14.023</v>
      </c>
      <c r="BB23" s="4">
        <v>12.42</v>
      </c>
      <c r="BC23" s="4">
        <v>0.89</v>
      </c>
      <c r="BD23" s="4">
        <v>16.741</v>
      </c>
      <c r="BE23" s="4">
        <v>1736.9169999999999</v>
      </c>
      <c r="BF23" s="4">
        <v>497.32</v>
      </c>
      <c r="BG23" s="4">
        <v>2.17</v>
      </c>
      <c r="BH23" s="4">
        <v>0</v>
      </c>
      <c r="BI23" s="4">
        <v>2.17</v>
      </c>
      <c r="BJ23" s="4">
        <v>1.6319999999999999</v>
      </c>
      <c r="BK23" s="4">
        <v>0</v>
      </c>
      <c r="BL23" s="4">
        <v>1.6319999999999999</v>
      </c>
      <c r="BM23" s="4">
        <v>169.85290000000001</v>
      </c>
      <c r="BQ23" s="4">
        <v>525.09699999999998</v>
      </c>
      <c r="BR23" s="4">
        <v>0.47217599999999998</v>
      </c>
      <c r="BS23" s="4">
        <v>-5</v>
      </c>
      <c r="BT23" s="4">
        <v>-8.5537000000000002E-2</v>
      </c>
      <c r="BU23" s="4">
        <v>11.538797000000001</v>
      </c>
      <c r="BV23" s="4">
        <v>-1.727857</v>
      </c>
      <c r="BW23" s="4">
        <f t="shared" si="9"/>
        <v>3.0485501674000002</v>
      </c>
      <c r="BY23" s="4">
        <f t="shared" si="10"/>
        <v>14770.904376941713</v>
      </c>
      <c r="BZ23" s="4">
        <f t="shared" si="11"/>
        <v>4229.2557242174807</v>
      </c>
      <c r="CA23" s="4">
        <f t="shared" si="12"/>
        <v>13.878680410847998</v>
      </c>
      <c r="CB23" s="4">
        <f t="shared" si="13"/>
        <v>1444.4449239924782</v>
      </c>
    </row>
    <row r="24" spans="1:80" x14ac:dyDescent="0.25">
      <c r="A24" s="2">
        <v>42067</v>
      </c>
      <c r="B24" s="3">
        <v>2.3648148148148151E-2</v>
      </c>
      <c r="C24" s="4">
        <v>9.09</v>
      </c>
      <c r="D24" s="4">
        <v>4.1196000000000002</v>
      </c>
      <c r="E24" s="4">
        <v>41196.422019999998</v>
      </c>
      <c r="F24" s="4">
        <v>109.3</v>
      </c>
      <c r="G24" s="4">
        <v>-6.8</v>
      </c>
      <c r="H24" s="4">
        <v>23567</v>
      </c>
      <c r="J24" s="4">
        <v>3.8</v>
      </c>
      <c r="K24" s="4">
        <v>0.86</v>
      </c>
      <c r="L24" s="4">
        <v>7.8175999999999997</v>
      </c>
      <c r="M24" s="4">
        <v>3.5428999999999999</v>
      </c>
      <c r="N24" s="4">
        <v>93.990799999999993</v>
      </c>
      <c r="O24" s="4">
        <v>0</v>
      </c>
      <c r="P24" s="4">
        <v>94</v>
      </c>
      <c r="Q24" s="4">
        <v>70.678299999999993</v>
      </c>
      <c r="R24" s="4">
        <v>0</v>
      </c>
      <c r="S24" s="4">
        <v>70.7</v>
      </c>
      <c r="T24" s="4">
        <v>23567.0406</v>
      </c>
      <c r="W24" s="4">
        <v>0</v>
      </c>
      <c r="X24" s="4">
        <v>3.2679999999999998</v>
      </c>
      <c r="Y24" s="4">
        <v>12.4</v>
      </c>
      <c r="Z24" s="4">
        <v>848</v>
      </c>
      <c r="AA24" s="4">
        <v>873</v>
      </c>
      <c r="AB24" s="4">
        <v>879</v>
      </c>
      <c r="AC24" s="4">
        <v>62</v>
      </c>
      <c r="AD24" s="4">
        <v>4.82</v>
      </c>
      <c r="AE24" s="4">
        <v>0.11</v>
      </c>
      <c r="AF24" s="4">
        <v>981</v>
      </c>
      <c r="AG24" s="4">
        <v>-16</v>
      </c>
      <c r="AH24" s="4">
        <v>9</v>
      </c>
      <c r="AI24" s="4">
        <v>9</v>
      </c>
      <c r="AJ24" s="4">
        <v>190</v>
      </c>
      <c r="AK24" s="4">
        <v>140</v>
      </c>
      <c r="AL24" s="4">
        <v>3.1</v>
      </c>
      <c r="AM24" s="4">
        <v>195</v>
      </c>
      <c r="AN24" s="4" t="s">
        <v>155</v>
      </c>
      <c r="AO24" s="4">
        <v>2</v>
      </c>
      <c r="AP24" s="5">
        <v>0.85784722222222232</v>
      </c>
      <c r="AQ24" s="4">
        <v>47.158923999999999</v>
      </c>
      <c r="AR24" s="4">
        <v>-88.486750000000001</v>
      </c>
      <c r="AS24" s="4">
        <v>312.7</v>
      </c>
      <c r="AT24" s="4">
        <v>45.1</v>
      </c>
      <c r="AU24" s="4">
        <v>12</v>
      </c>
      <c r="AV24" s="4">
        <v>10</v>
      </c>
      <c r="AW24" s="4" t="s">
        <v>193</v>
      </c>
      <c r="AX24" s="4">
        <v>1.7698</v>
      </c>
      <c r="AY24" s="4">
        <v>1.1698</v>
      </c>
      <c r="AZ24" s="4">
        <v>3.1698</v>
      </c>
      <c r="BA24" s="4">
        <v>14.023</v>
      </c>
      <c r="BB24" s="4">
        <v>12.74</v>
      </c>
      <c r="BC24" s="4">
        <v>0.91</v>
      </c>
      <c r="BD24" s="4">
        <v>16.279</v>
      </c>
      <c r="BE24" s="4">
        <v>1728.0409999999999</v>
      </c>
      <c r="BF24" s="4">
        <v>498.44499999999999</v>
      </c>
      <c r="BG24" s="4">
        <v>2.1760000000000002</v>
      </c>
      <c r="BH24" s="4">
        <v>0</v>
      </c>
      <c r="BI24" s="4">
        <v>2.1760000000000002</v>
      </c>
      <c r="BJ24" s="4">
        <v>1.6359999999999999</v>
      </c>
      <c r="BK24" s="4">
        <v>0</v>
      </c>
      <c r="BL24" s="4">
        <v>1.6359999999999999</v>
      </c>
      <c r="BM24" s="4">
        <v>172.2681</v>
      </c>
      <c r="BQ24" s="4">
        <v>525.245</v>
      </c>
      <c r="BR24" s="4">
        <v>0.40599800000000003</v>
      </c>
      <c r="BS24" s="4">
        <v>-5</v>
      </c>
      <c r="BT24" s="4">
        <v>-8.6732000000000004E-2</v>
      </c>
      <c r="BU24" s="4">
        <v>9.921576</v>
      </c>
      <c r="BV24" s="4">
        <v>-1.751992</v>
      </c>
      <c r="BW24" s="4">
        <f t="shared" si="9"/>
        <v>2.6212803791999999</v>
      </c>
      <c r="BY24" s="4">
        <f t="shared" si="10"/>
        <v>12635.78401299799</v>
      </c>
      <c r="BZ24" s="4">
        <f t="shared" si="11"/>
        <v>3644.7302826488399</v>
      </c>
      <c r="CA24" s="4">
        <f t="shared" si="12"/>
        <v>11.962761673631999</v>
      </c>
      <c r="CB24" s="4">
        <f t="shared" si="13"/>
        <v>1259.6590612893672</v>
      </c>
    </row>
    <row r="25" spans="1:80" x14ac:dyDescent="0.25">
      <c r="A25" s="2">
        <v>42067</v>
      </c>
      <c r="B25" s="3">
        <v>2.3659722222222221E-2</v>
      </c>
      <c r="C25" s="4">
        <v>7.85</v>
      </c>
      <c r="D25" s="4">
        <v>3.9232999999999998</v>
      </c>
      <c r="E25" s="4">
        <v>39233.457629999997</v>
      </c>
      <c r="F25" s="4">
        <v>105.9</v>
      </c>
      <c r="G25" s="4">
        <v>-6.8</v>
      </c>
      <c r="H25" s="4">
        <v>25904.2</v>
      </c>
      <c r="J25" s="4">
        <v>3.8</v>
      </c>
      <c r="K25" s="4">
        <v>0.86960000000000004</v>
      </c>
      <c r="L25" s="4">
        <v>6.8266</v>
      </c>
      <c r="M25" s="4">
        <v>3.4116</v>
      </c>
      <c r="N25" s="4">
        <v>92.064099999999996</v>
      </c>
      <c r="O25" s="4">
        <v>0</v>
      </c>
      <c r="P25" s="4">
        <v>92.1</v>
      </c>
      <c r="Q25" s="4">
        <v>69.229500000000002</v>
      </c>
      <c r="R25" s="4">
        <v>0</v>
      </c>
      <c r="S25" s="4">
        <v>69.2</v>
      </c>
      <c r="T25" s="4">
        <v>25904.2392</v>
      </c>
      <c r="W25" s="4">
        <v>0</v>
      </c>
      <c r="X25" s="4">
        <v>3.3043999999999998</v>
      </c>
      <c r="Y25" s="4">
        <v>12.4</v>
      </c>
      <c r="Z25" s="4">
        <v>849</v>
      </c>
      <c r="AA25" s="4">
        <v>872</v>
      </c>
      <c r="AB25" s="4">
        <v>879</v>
      </c>
      <c r="AC25" s="4">
        <v>62</v>
      </c>
      <c r="AD25" s="4">
        <v>4.82</v>
      </c>
      <c r="AE25" s="4">
        <v>0.11</v>
      </c>
      <c r="AF25" s="4">
        <v>981</v>
      </c>
      <c r="AG25" s="4">
        <v>-16</v>
      </c>
      <c r="AH25" s="4">
        <v>9.2667330000000003</v>
      </c>
      <c r="AI25" s="4">
        <v>9</v>
      </c>
      <c r="AJ25" s="4">
        <v>190</v>
      </c>
      <c r="AK25" s="4">
        <v>139.69999999999999</v>
      </c>
      <c r="AL25" s="4">
        <v>3.6</v>
      </c>
      <c r="AM25" s="4">
        <v>195</v>
      </c>
      <c r="AN25" s="4" t="s">
        <v>155</v>
      </c>
      <c r="AO25" s="4">
        <v>2</v>
      </c>
      <c r="AP25" s="5">
        <v>0.85785879629629624</v>
      </c>
      <c r="AQ25" s="4">
        <v>47.158897000000003</v>
      </c>
      <c r="AR25" s="4">
        <v>-88.486485000000002</v>
      </c>
      <c r="AS25" s="4">
        <v>312.3</v>
      </c>
      <c r="AT25" s="4">
        <v>45.3</v>
      </c>
      <c r="AU25" s="4">
        <v>12</v>
      </c>
      <c r="AV25" s="4">
        <v>10</v>
      </c>
      <c r="AW25" s="4" t="s">
        <v>193</v>
      </c>
      <c r="AX25" s="4">
        <v>1.8</v>
      </c>
      <c r="AY25" s="4">
        <v>1.2</v>
      </c>
      <c r="AZ25" s="4">
        <v>3.2</v>
      </c>
      <c r="BA25" s="4">
        <v>14.023</v>
      </c>
      <c r="BB25" s="4">
        <v>13.7</v>
      </c>
      <c r="BC25" s="4">
        <v>0.98</v>
      </c>
      <c r="BD25" s="4">
        <v>14.999000000000001</v>
      </c>
      <c r="BE25" s="4">
        <v>1613.82</v>
      </c>
      <c r="BF25" s="4">
        <v>513.32600000000002</v>
      </c>
      <c r="BG25" s="4">
        <v>2.2789999999999999</v>
      </c>
      <c r="BH25" s="4">
        <v>0</v>
      </c>
      <c r="BI25" s="4">
        <v>2.2789999999999999</v>
      </c>
      <c r="BJ25" s="4">
        <v>1.714</v>
      </c>
      <c r="BK25" s="4">
        <v>0</v>
      </c>
      <c r="BL25" s="4">
        <v>1.714</v>
      </c>
      <c r="BM25" s="4">
        <v>202.50899999999999</v>
      </c>
      <c r="BQ25" s="4">
        <v>567.99099999999999</v>
      </c>
      <c r="BR25" s="4">
        <v>0.320469</v>
      </c>
      <c r="BS25" s="4">
        <v>-5</v>
      </c>
      <c r="BT25" s="4">
        <v>-8.6800000000000002E-2</v>
      </c>
      <c r="BU25" s="4">
        <v>7.8314500000000002</v>
      </c>
      <c r="BV25" s="4">
        <v>-1.7533639999999999</v>
      </c>
      <c r="BW25" s="4">
        <f t="shared" si="9"/>
        <v>2.0690690900000002</v>
      </c>
      <c r="BY25" s="4">
        <f t="shared" si="10"/>
        <v>9314.6118209429987</v>
      </c>
      <c r="BZ25" s="4">
        <f t="shared" si="11"/>
        <v>2962.8040472899002</v>
      </c>
      <c r="CA25" s="4">
        <f t="shared" si="12"/>
        <v>9.8928286061000001</v>
      </c>
      <c r="CB25" s="4">
        <f t="shared" si="13"/>
        <v>1168.83712263285</v>
      </c>
    </row>
    <row r="26" spans="1:80" x14ac:dyDescent="0.25">
      <c r="A26" s="2">
        <v>42067</v>
      </c>
      <c r="B26" s="3">
        <v>2.3671296296296298E-2</v>
      </c>
      <c r="C26" s="4">
        <v>4.7510000000000003</v>
      </c>
      <c r="D26" s="4">
        <v>3.1932999999999998</v>
      </c>
      <c r="E26" s="4">
        <v>31932.81595</v>
      </c>
      <c r="F26" s="4">
        <v>96.9</v>
      </c>
      <c r="G26" s="4">
        <v>-6.8</v>
      </c>
      <c r="H26" s="4">
        <v>39317.4</v>
      </c>
      <c r="J26" s="4">
        <v>3.8</v>
      </c>
      <c r="K26" s="4">
        <v>0.88890000000000002</v>
      </c>
      <c r="L26" s="4">
        <v>4.2229000000000001</v>
      </c>
      <c r="M26" s="4">
        <v>2.8384999999999998</v>
      </c>
      <c r="N26" s="4">
        <v>86.103999999999999</v>
      </c>
      <c r="O26" s="4">
        <v>0</v>
      </c>
      <c r="P26" s="4">
        <v>86.1</v>
      </c>
      <c r="Q26" s="4">
        <v>64.747699999999995</v>
      </c>
      <c r="R26" s="4">
        <v>0</v>
      </c>
      <c r="S26" s="4">
        <v>64.7</v>
      </c>
      <c r="T26" s="4">
        <v>39317.429400000001</v>
      </c>
      <c r="W26" s="4">
        <v>0</v>
      </c>
      <c r="X26" s="4">
        <v>3.3778000000000001</v>
      </c>
      <c r="Y26" s="4">
        <v>12.3</v>
      </c>
      <c r="Z26" s="4">
        <v>850</v>
      </c>
      <c r="AA26" s="4">
        <v>874</v>
      </c>
      <c r="AB26" s="4">
        <v>880</v>
      </c>
      <c r="AC26" s="4">
        <v>62</v>
      </c>
      <c r="AD26" s="4">
        <v>4.82</v>
      </c>
      <c r="AE26" s="4">
        <v>0.11</v>
      </c>
      <c r="AF26" s="4">
        <v>981</v>
      </c>
      <c r="AG26" s="4">
        <v>-16</v>
      </c>
      <c r="AH26" s="4">
        <v>10</v>
      </c>
      <c r="AI26" s="4">
        <v>9</v>
      </c>
      <c r="AJ26" s="4">
        <v>190</v>
      </c>
      <c r="AK26" s="4">
        <v>139.30000000000001</v>
      </c>
      <c r="AL26" s="4">
        <v>3.6</v>
      </c>
      <c r="AM26" s="4">
        <v>195</v>
      </c>
      <c r="AN26" s="4" t="s">
        <v>155</v>
      </c>
      <c r="AO26" s="4">
        <v>2</v>
      </c>
      <c r="AP26" s="5">
        <v>0.85787037037037039</v>
      </c>
      <c r="AQ26" s="4">
        <v>47.158847999999999</v>
      </c>
      <c r="AR26" s="4">
        <v>-88.486224000000007</v>
      </c>
      <c r="AS26" s="4">
        <v>311.89999999999998</v>
      </c>
      <c r="AT26" s="4">
        <v>44.2</v>
      </c>
      <c r="AU26" s="4">
        <v>12</v>
      </c>
      <c r="AV26" s="4">
        <v>9</v>
      </c>
      <c r="AW26" s="4" t="s">
        <v>197</v>
      </c>
      <c r="AX26" s="4">
        <v>1.8849</v>
      </c>
      <c r="AY26" s="4">
        <v>1.0302</v>
      </c>
      <c r="AZ26" s="4">
        <v>3.2</v>
      </c>
      <c r="BA26" s="4">
        <v>14.023</v>
      </c>
      <c r="BB26" s="4">
        <v>16.149999999999999</v>
      </c>
      <c r="BC26" s="4">
        <v>1.1499999999999999</v>
      </c>
      <c r="BD26" s="4">
        <v>12.5</v>
      </c>
      <c r="BE26" s="4">
        <v>1165.598</v>
      </c>
      <c r="BF26" s="4">
        <v>498.65800000000002</v>
      </c>
      <c r="BG26" s="4">
        <v>2.4889999999999999</v>
      </c>
      <c r="BH26" s="4">
        <v>0</v>
      </c>
      <c r="BI26" s="4">
        <v>2.4889999999999999</v>
      </c>
      <c r="BJ26" s="4">
        <v>1.8720000000000001</v>
      </c>
      <c r="BK26" s="4">
        <v>0</v>
      </c>
      <c r="BL26" s="4">
        <v>1.8720000000000001</v>
      </c>
      <c r="BM26" s="4">
        <v>358.87720000000002</v>
      </c>
      <c r="BQ26" s="4">
        <v>677.90800000000002</v>
      </c>
      <c r="BR26" s="4">
        <v>0.32397599999999999</v>
      </c>
      <c r="BS26" s="4">
        <v>-5</v>
      </c>
      <c r="BT26" s="4">
        <v>-8.9532E-2</v>
      </c>
      <c r="BU26" s="4">
        <v>7.9171639999999996</v>
      </c>
      <c r="BV26" s="4">
        <v>-1.808546</v>
      </c>
      <c r="BW26" s="4">
        <f t="shared" si="9"/>
        <v>2.0917147288</v>
      </c>
      <c r="BY26" s="4">
        <f t="shared" si="10"/>
        <v>6801.2058962410638</v>
      </c>
      <c r="BZ26" s="4">
        <f t="shared" si="11"/>
        <v>2909.6444312771441</v>
      </c>
      <c r="CA26" s="4">
        <f t="shared" si="12"/>
        <v>10.923026152896</v>
      </c>
      <c r="CB26" s="4">
        <f t="shared" si="13"/>
        <v>2094.0304707682094</v>
      </c>
    </row>
    <row r="27" spans="1:80" x14ac:dyDescent="0.25">
      <c r="A27" s="2">
        <v>42067</v>
      </c>
      <c r="B27" s="3">
        <v>2.3682870370370368E-2</v>
      </c>
      <c r="C27" s="4">
        <v>2.4329999999999998</v>
      </c>
      <c r="D27" s="4">
        <v>2.3494999999999999</v>
      </c>
      <c r="E27" s="4">
        <v>23495.077679999999</v>
      </c>
      <c r="F27" s="4">
        <v>81.400000000000006</v>
      </c>
      <c r="G27" s="4">
        <v>-6.7</v>
      </c>
      <c r="H27" s="4">
        <v>46094.9</v>
      </c>
      <c r="J27" s="4">
        <v>3.8</v>
      </c>
      <c r="K27" s="4">
        <v>0.91059999999999997</v>
      </c>
      <c r="L27" s="4">
        <v>2.2155</v>
      </c>
      <c r="M27" s="4">
        <v>2.1394000000000002</v>
      </c>
      <c r="N27" s="4">
        <v>74.152299999999997</v>
      </c>
      <c r="O27" s="4">
        <v>0</v>
      </c>
      <c r="P27" s="4">
        <v>74.2</v>
      </c>
      <c r="Q27" s="4">
        <v>55.760399999999997</v>
      </c>
      <c r="R27" s="4">
        <v>0</v>
      </c>
      <c r="S27" s="4">
        <v>55.8</v>
      </c>
      <c r="T27" s="4">
        <v>46094.937899999997</v>
      </c>
      <c r="W27" s="4">
        <v>0</v>
      </c>
      <c r="X27" s="4">
        <v>3.4601999999999999</v>
      </c>
      <c r="Y27" s="4">
        <v>12.1</v>
      </c>
      <c r="Z27" s="4">
        <v>850</v>
      </c>
      <c r="AA27" s="4">
        <v>876</v>
      </c>
      <c r="AB27" s="4">
        <v>879</v>
      </c>
      <c r="AC27" s="4">
        <v>62</v>
      </c>
      <c r="AD27" s="4">
        <v>4.82</v>
      </c>
      <c r="AE27" s="4">
        <v>0.11</v>
      </c>
      <c r="AF27" s="4">
        <v>981</v>
      </c>
      <c r="AG27" s="4">
        <v>-16</v>
      </c>
      <c r="AH27" s="4">
        <v>9.7318549999999995</v>
      </c>
      <c r="AI27" s="4">
        <v>9</v>
      </c>
      <c r="AJ27" s="4">
        <v>190</v>
      </c>
      <c r="AK27" s="4">
        <v>139.69999999999999</v>
      </c>
      <c r="AL27" s="4">
        <v>3.3</v>
      </c>
      <c r="AM27" s="4">
        <v>195</v>
      </c>
      <c r="AN27" s="4" t="s">
        <v>155</v>
      </c>
      <c r="AO27" s="4">
        <v>1</v>
      </c>
      <c r="AP27" s="5">
        <v>0.85788194444444443</v>
      </c>
      <c r="AQ27" s="4">
        <v>47.158723000000002</v>
      </c>
      <c r="AR27" s="4">
        <v>-88.485810000000001</v>
      </c>
      <c r="AS27" s="4">
        <v>311.8</v>
      </c>
      <c r="AT27" s="4">
        <v>41.9</v>
      </c>
      <c r="AU27" s="4">
        <v>12</v>
      </c>
      <c r="AV27" s="4">
        <v>9</v>
      </c>
      <c r="AW27" s="4" t="s">
        <v>197</v>
      </c>
      <c r="AX27" s="4">
        <v>1.9849000000000001</v>
      </c>
      <c r="AY27" s="4">
        <v>1</v>
      </c>
      <c r="AZ27" s="4">
        <v>2.5207999999999999</v>
      </c>
      <c r="BA27" s="4">
        <v>14.023</v>
      </c>
      <c r="BB27" s="4">
        <v>20.12</v>
      </c>
      <c r="BC27" s="4">
        <v>1.44</v>
      </c>
      <c r="BD27" s="4">
        <v>9.82</v>
      </c>
      <c r="BE27" s="4">
        <v>750.52499999999998</v>
      </c>
      <c r="BF27" s="4">
        <v>461.28899999999999</v>
      </c>
      <c r="BG27" s="4">
        <v>2.6309999999999998</v>
      </c>
      <c r="BH27" s="4">
        <v>0</v>
      </c>
      <c r="BI27" s="4">
        <v>2.6309999999999998</v>
      </c>
      <c r="BJ27" s="4">
        <v>1.978</v>
      </c>
      <c r="BK27" s="4">
        <v>0</v>
      </c>
      <c r="BL27" s="4">
        <v>1.978</v>
      </c>
      <c r="BM27" s="4">
        <v>516.38620000000003</v>
      </c>
      <c r="BQ27" s="4">
        <v>852.31799999999998</v>
      </c>
      <c r="BR27" s="4">
        <v>0.26251999999999998</v>
      </c>
      <c r="BS27" s="4">
        <v>-5</v>
      </c>
      <c r="BT27" s="4">
        <v>-9.1536000000000006E-2</v>
      </c>
      <c r="BU27" s="4">
        <v>6.4153370000000001</v>
      </c>
      <c r="BV27" s="4">
        <v>-1.8490329999999999</v>
      </c>
      <c r="BW27" s="4">
        <f t="shared" si="9"/>
        <v>1.6949320353999999</v>
      </c>
      <c r="BY27" s="4">
        <f t="shared" si="10"/>
        <v>3548.5597810187246</v>
      </c>
      <c r="BZ27" s="4">
        <f t="shared" si="11"/>
        <v>2181.0220749826408</v>
      </c>
      <c r="CA27" s="4">
        <f t="shared" si="12"/>
        <v>9.3521884638820012</v>
      </c>
      <c r="CB27" s="4">
        <f t="shared" si="13"/>
        <v>2441.5273319251082</v>
      </c>
    </row>
    <row r="28" spans="1:80" x14ac:dyDescent="0.25">
      <c r="A28" s="2">
        <v>42067</v>
      </c>
      <c r="B28" s="3">
        <v>2.3694444444444445E-2</v>
      </c>
      <c r="C28" s="4">
        <v>1.7569999999999999</v>
      </c>
      <c r="D28" s="4">
        <v>3.1042000000000001</v>
      </c>
      <c r="E28" s="4">
        <v>31041.547330000001</v>
      </c>
      <c r="F28" s="4">
        <v>61.3</v>
      </c>
      <c r="G28" s="4">
        <v>-6.6</v>
      </c>
      <c r="H28" s="4">
        <v>46093.4</v>
      </c>
      <c r="J28" s="4">
        <v>4.13</v>
      </c>
      <c r="K28" s="4">
        <v>0.90849999999999997</v>
      </c>
      <c r="L28" s="4">
        <v>1.5962000000000001</v>
      </c>
      <c r="M28" s="4">
        <v>2.8203</v>
      </c>
      <c r="N28" s="4">
        <v>55.718299999999999</v>
      </c>
      <c r="O28" s="4">
        <v>0</v>
      </c>
      <c r="P28" s="4">
        <v>55.7</v>
      </c>
      <c r="Q28" s="4">
        <v>41.898499999999999</v>
      </c>
      <c r="R28" s="4">
        <v>0</v>
      </c>
      <c r="S28" s="4">
        <v>41.9</v>
      </c>
      <c r="T28" s="4">
        <v>46093.4</v>
      </c>
      <c r="W28" s="4">
        <v>0</v>
      </c>
      <c r="X28" s="4">
        <v>3.7519</v>
      </c>
      <c r="Y28" s="4">
        <v>12.1</v>
      </c>
      <c r="Z28" s="4">
        <v>849</v>
      </c>
      <c r="AA28" s="4">
        <v>876</v>
      </c>
      <c r="AB28" s="4">
        <v>877</v>
      </c>
      <c r="AC28" s="4">
        <v>62</v>
      </c>
      <c r="AD28" s="4">
        <v>4.82</v>
      </c>
      <c r="AE28" s="4">
        <v>0.11</v>
      </c>
      <c r="AF28" s="4">
        <v>981</v>
      </c>
      <c r="AG28" s="4">
        <v>-16</v>
      </c>
      <c r="AH28" s="4">
        <v>9</v>
      </c>
      <c r="AI28" s="4">
        <v>9</v>
      </c>
      <c r="AJ28" s="4">
        <v>190</v>
      </c>
      <c r="AK28" s="4">
        <v>139</v>
      </c>
      <c r="AL28" s="4">
        <v>2.9</v>
      </c>
      <c r="AM28" s="4">
        <v>195</v>
      </c>
      <c r="AN28" s="4" t="s">
        <v>155</v>
      </c>
      <c r="AO28" s="4">
        <v>1</v>
      </c>
      <c r="AP28" s="5">
        <v>0.85790509259259251</v>
      </c>
      <c r="AQ28" s="4">
        <v>47.158701999999998</v>
      </c>
      <c r="AR28" s="4">
        <v>-88.485742999999999</v>
      </c>
      <c r="AS28" s="4">
        <v>311.8</v>
      </c>
      <c r="AT28" s="4">
        <v>38.799999999999997</v>
      </c>
      <c r="AU28" s="4">
        <v>12</v>
      </c>
      <c r="AV28" s="4">
        <v>9</v>
      </c>
      <c r="AW28" s="4" t="s">
        <v>197</v>
      </c>
      <c r="AX28" s="4">
        <v>1.6604000000000001</v>
      </c>
      <c r="AY28" s="4">
        <v>1.0849</v>
      </c>
      <c r="AZ28" s="4">
        <v>2.4849000000000001</v>
      </c>
      <c r="BA28" s="4">
        <v>14.023</v>
      </c>
      <c r="BB28" s="4">
        <v>19.7</v>
      </c>
      <c r="BC28" s="4">
        <v>1.4</v>
      </c>
      <c r="BD28" s="4">
        <v>10.067</v>
      </c>
      <c r="BE28" s="4">
        <v>537.029</v>
      </c>
      <c r="BF28" s="4">
        <v>603.92399999999998</v>
      </c>
      <c r="BG28" s="4">
        <v>1.9630000000000001</v>
      </c>
      <c r="BH28" s="4">
        <v>0</v>
      </c>
      <c r="BI28" s="4">
        <v>1.9630000000000001</v>
      </c>
      <c r="BJ28" s="4">
        <v>1.476</v>
      </c>
      <c r="BK28" s="4">
        <v>0</v>
      </c>
      <c r="BL28" s="4">
        <v>1.476</v>
      </c>
      <c r="BM28" s="4">
        <v>512.83320000000003</v>
      </c>
      <c r="BQ28" s="4">
        <v>917.83600000000001</v>
      </c>
      <c r="BR28" s="4">
        <v>0.22382099999999999</v>
      </c>
      <c r="BS28" s="4">
        <v>-5</v>
      </c>
      <c r="BT28" s="4">
        <v>-9.3547000000000005E-2</v>
      </c>
      <c r="BU28" s="4">
        <v>5.4696300000000004</v>
      </c>
      <c r="BV28" s="4">
        <v>-1.889659</v>
      </c>
      <c r="BW28" s="4">
        <f t="shared" si="9"/>
        <v>1.445076246</v>
      </c>
      <c r="BY28" s="4">
        <f t="shared" si="10"/>
        <v>2164.8268978719902</v>
      </c>
      <c r="BZ28" s="4">
        <f t="shared" si="11"/>
        <v>2434.4884903244401</v>
      </c>
      <c r="CA28" s="4">
        <f t="shared" si="12"/>
        <v>5.94992914956</v>
      </c>
      <c r="CB28" s="4">
        <f t="shared" si="13"/>
        <v>2067.2907896626921</v>
      </c>
    </row>
    <row r="29" spans="1:80" x14ac:dyDescent="0.25">
      <c r="A29" s="2">
        <v>42067</v>
      </c>
      <c r="B29" s="3">
        <v>2.3706018518518515E-2</v>
      </c>
      <c r="C29" s="4">
        <v>1.38</v>
      </c>
      <c r="D29" s="4">
        <v>3.2021000000000002</v>
      </c>
      <c r="E29" s="4">
        <v>32020.97119</v>
      </c>
      <c r="F29" s="4">
        <v>45.8</v>
      </c>
      <c r="G29" s="4">
        <v>-6.4</v>
      </c>
      <c r="H29" s="4">
        <v>46090.1</v>
      </c>
      <c r="J29" s="4">
        <v>5.87</v>
      </c>
      <c r="K29" s="4">
        <v>0.91080000000000005</v>
      </c>
      <c r="L29" s="4">
        <v>1.2573000000000001</v>
      </c>
      <c r="M29" s="4">
        <v>2.9165999999999999</v>
      </c>
      <c r="N29" s="4">
        <v>41.7164</v>
      </c>
      <c r="O29" s="4">
        <v>0</v>
      </c>
      <c r="P29" s="4">
        <v>41.7</v>
      </c>
      <c r="Q29" s="4">
        <v>31.369499999999999</v>
      </c>
      <c r="R29" s="4">
        <v>0</v>
      </c>
      <c r="S29" s="4">
        <v>31.4</v>
      </c>
      <c r="T29" s="4">
        <v>46090.1</v>
      </c>
      <c r="W29" s="4">
        <v>0</v>
      </c>
      <c r="X29" s="4">
        <v>5.3441000000000001</v>
      </c>
      <c r="Y29" s="4">
        <v>12</v>
      </c>
      <c r="Z29" s="4">
        <v>848</v>
      </c>
      <c r="AA29" s="4">
        <v>877</v>
      </c>
      <c r="AB29" s="4">
        <v>876</v>
      </c>
      <c r="AC29" s="4">
        <v>62</v>
      </c>
      <c r="AD29" s="4">
        <v>4.82</v>
      </c>
      <c r="AE29" s="4">
        <v>0.11</v>
      </c>
      <c r="AF29" s="4">
        <v>981</v>
      </c>
      <c r="AG29" s="4">
        <v>-16</v>
      </c>
      <c r="AH29" s="4">
        <v>9</v>
      </c>
      <c r="AI29" s="4">
        <v>9</v>
      </c>
      <c r="AJ29" s="4">
        <v>190</v>
      </c>
      <c r="AK29" s="4">
        <v>138.69999999999999</v>
      </c>
      <c r="AL29" s="4">
        <v>3.1</v>
      </c>
      <c r="AM29" s="4">
        <v>195</v>
      </c>
      <c r="AN29" s="4" t="s">
        <v>155</v>
      </c>
      <c r="AO29" s="4">
        <v>1</v>
      </c>
      <c r="AP29" s="5">
        <v>0.85790509259259251</v>
      </c>
      <c r="AQ29" s="4">
        <v>47.158647000000002</v>
      </c>
      <c r="AR29" s="4">
        <v>-88.485585999999998</v>
      </c>
      <c r="AS29" s="4">
        <v>311.8</v>
      </c>
      <c r="AT29" s="4">
        <v>35.6</v>
      </c>
      <c r="AU29" s="4">
        <v>12</v>
      </c>
      <c r="AV29" s="4">
        <v>9</v>
      </c>
      <c r="AW29" s="4" t="s">
        <v>197</v>
      </c>
      <c r="AX29" s="4">
        <v>1.6</v>
      </c>
      <c r="AY29" s="4">
        <v>1.1849000000000001</v>
      </c>
      <c r="AZ29" s="4">
        <v>2.5</v>
      </c>
      <c r="BA29" s="4">
        <v>14.023</v>
      </c>
      <c r="BB29" s="4">
        <v>20.2</v>
      </c>
      <c r="BC29" s="4">
        <v>1.44</v>
      </c>
      <c r="BD29" s="4">
        <v>9.7889999999999997</v>
      </c>
      <c r="BE29" s="4">
        <v>434.77499999999998</v>
      </c>
      <c r="BF29" s="4">
        <v>641.899</v>
      </c>
      <c r="BG29" s="4">
        <v>1.5109999999999999</v>
      </c>
      <c r="BH29" s="4">
        <v>0</v>
      </c>
      <c r="BI29" s="4">
        <v>1.5109999999999999</v>
      </c>
      <c r="BJ29" s="4">
        <v>1.1359999999999999</v>
      </c>
      <c r="BK29" s="4">
        <v>0</v>
      </c>
      <c r="BL29" s="4">
        <v>1.1359999999999999</v>
      </c>
      <c r="BM29" s="4">
        <v>527.03650000000005</v>
      </c>
      <c r="BQ29" s="4">
        <v>1343.6590000000001</v>
      </c>
      <c r="BR29" s="4">
        <v>0.23036400000000001</v>
      </c>
      <c r="BS29" s="4">
        <v>-5</v>
      </c>
      <c r="BT29" s="4">
        <v>-9.4182000000000002E-2</v>
      </c>
      <c r="BU29" s="4">
        <v>5.6295109999999999</v>
      </c>
      <c r="BV29" s="4">
        <v>-1.9024730000000001</v>
      </c>
      <c r="BW29" s="4">
        <f t="shared" si="9"/>
        <v>1.4873168062</v>
      </c>
      <c r="BY29" s="4">
        <f t="shared" si="10"/>
        <v>1803.859565383425</v>
      </c>
      <c r="BZ29" s="4">
        <f t="shared" si="11"/>
        <v>2663.206603783693</v>
      </c>
      <c r="CA29" s="4">
        <f t="shared" si="12"/>
        <v>4.713206753551999</v>
      </c>
      <c r="CB29" s="4">
        <f t="shared" si="13"/>
        <v>2186.647879549656</v>
      </c>
    </row>
    <row r="30" spans="1:80" x14ac:dyDescent="0.25">
      <c r="A30" s="2">
        <v>42067</v>
      </c>
      <c r="B30" s="3">
        <v>2.3717592592592596E-2</v>
      </c>
      <c r="C30" s="4">
        <v>1.1459999999999999</v>
      </c>
      <c r="D30" s="4">
        <v>2.7803</v>
      </c>
      <c r="E30" s="4">
        <v>27803.3112</v>
      </c>
      <c r="F30" s="4">
        <v>36.4</v>
      </c>
      <c r="G30" s="4">
        <v>-6.3</v>
      </c>
      <c r="H30" s="4">
        <v>46094.9</v>
      </c>
      <c r="J30" s="4">
        <v>9.23</v>
      </c>
      <c r="K30" s="4">
        <v>0.9173</v>
      </c>
      <c r="L30" s="4">
        <v>1.0513999999999999</v>
      </c>
      <c r="M30" s="4">
        <v>2.5505</v>
      </c>
      <c r="N30" s="4">
        <v>33.4011</v>
      </c>
      <c r="O30" s="4">
        <v>0</v>
      </c>
      <c r="P30" s="4">
        <v>33.4</v>
      </c>
      <c r="Q30" s="4">
        <v>25.116700000000002</v>
      </c>
      <c r="R30" s="4">
        <v>0</v>
      </c>
      <c r="S30" s="4">
        <v>25.1</v>
      </c>
      <c r="T30" s="4">
        <v>46094.9</v>
      </c>
      <c r="W30" s="4">
        <v>0</v>
      </c>
      <c r="X30" s="4">
        <v>8.4704999999999995</v>
      </c>
      <c r="Y30" s="4">
        <v>12.1</v>
      </c>
      <c r="Z30" s="4">
        <v>849</v>
      </c>
      <c r="AA30" s="4">
        <v>877</v>
      </c>
      <c r="AB30" s="4">
        <v>878</v>
      </c>
      <c r="AC30" s="4">
        <v>62</v>
      </c>
      <c r="AD30" s="4">
        <v>4.82</v>
      </c>
      <c r="AE30" s="4">
        <v>0.11</v>
      </c>
      <c r="AF30" s="4">
        <v>981</v>
      </c>
      <c r="AG30" s="4">
        <v>-16</v>
      </c>
      <c r="AH30" s="4">
        <v>9</v>
      </c>
      <c r="AI30" s="4">
        <v>9</v>
      </c>
      <c r="AJ30" s="4">
        <v>190</v>
      </c>
      <c r="AK30" s="4">
        <v>138.30000000000001</v>
      </c>
      <c r="AL30" s="4">
        <v>2.8</v>
      </c>
      <c r="AM30" s="4">
        <v>195</v>
      </c>
      <c r="AN30" s="4" t="s">
        <v>155</v>
      </c>
      <c r="AO30" s="4">
        <v>1</v>
      </c>
      <c r="AP30" s="5">
        <v>0.85791666666666666</v>
      </c>
      <c r="AQ30" s="4">
        <v>47.158577999999999</v>
      </c>
      <c r="AR30" s="4">
        <v>-88.485260999999994</v>
      </c>
      <c r="AS30" s="4">
        <v>311.5</v>
      </c>
      <c r="AT30" s="4">
        <v>32.700000000000003</v>
      </c>
      <c r="AU30" s="4">
        <v>12</v>
      </c>
      <c r="AV30" s="4">
        <v>9</v>
      </c>
      <c r="AW30" s="4" t="s">
        <v>197</v>
      </c>
      <c r="AX30" s="4">
        <v>1.4301999999999999</v>
      </c>
      <c r="AY30" s="4">
        <v>1.2848999999999999</v>
      </c>
      <c r="AZ30" s="4">
        <v>2.5</v>
      </c>
      <c r="BA30" s="4">
        <v>14.023</v>
      </c>
      <c r="BB30" s="4">
        <v>21.8</v>
      </c>
      <c r="BC30" s="4">
        <v>1.55</v>
      </c>
      <c r="BD30" s="4">
        <v>9.01</v>
      </c>
      <c r="BE30" s="4">
        <v>388.98200000000003</v>
      </c>
      <c r="BF30" s="4">
        <v>600.59900000000005</v>
      </c>
      <c r="BG30" s="4">
        <v>1.294</v>
      </c>
      <c r="BH30" s="4">
        <v>0</v>
      </c>
      <c r="BI30" s="4">
        <v>1.294</v>
      </c>
      <c r="BJ30" s="4">
        <v>0.97299999999999998</v>
      </c>
      <c r="BK30" s="4">
        <v>0</v>
      </c>
      <c r="BL30" s="4">
        <v>0.97299999999999998</v>
      </c>
      <c r="BM30" s="4">
        <v>563.96140000000003</v>
      </c>
      <c r="BQ30" s="4">
        <v>2278.6750000000002</v>
      </c>
      <c r="BR30" s="4">
        <v>0.25042399999999998</v>
      </c>
      <c r="BS30" s="4">
        <v>-5</v>
      </c>
      <c r="BT30" s="4">
        <v>-9.2543E-2</v>
      </c>
      <c r="BU30" s="4">
        <v>6.119726</v>
      </c>
      <c r="BV30" s="4">
        <v>-1.869378</v>
      </c>
      <c r="BW30" s="4">
        <f t="shared" si="9"/>
        <v>1.6168316091999999</v>
      </c>
      <c r="BY30" s="4">
        <f t="shared" si="10"/>
        <v>1754.4014218328844</v>
      </c>
      <c r="BZ30" s="4">
        <f t="shared" si="11"/>
        <v>2708.8444697991381</v>
      </c>
      <c r="CA30" s="4">
        <f t="shared" si="12"/>
        <v>4.3884616343259992</v>
      </c>
      <c r="CB30" s="4">
        <f t="shared" si="13"/>
        <v>2543.6001717788072</v>
      </c>
    </row>
    <row r="31" spans="1:80" x14ac:dyDescent="0.25">
      <c r="A31" s="2">
        <v>42067</v>
      </c>
      <c r="B31" s="3">
        <v>2.3729166666666666E-2</v>
      </c>
      <c r="C31" s="4">
        <v>1.258</v>
      </c>
      <c r="D31" s="4">
        <v>2.9759000000000002</v>
      </c>
      <c r="E31" s="4">
        <v>29758.716670000002</v>
      </c>
      <c r="F31" s="4">
        <v>28.1</v>
      </c>
      <c r="G31" s="4">
        <v>-6.1</v>
      </c>
      <c r="H31" s="4">
        <v>46095.1</v>
      </c>
      <c r="J31" s="4">
        <v>12.26</v>
      </c>
      <c r="K31" s="4">
        <v>0.91420000000000001</v>
      </c>
      <c r="L31" s="4">
        <v>1.1504000000000001</v>
      </c>
      <c r="M31" s="4">
        <v>2.7206000000000001</v>
      </c>
      <c r="N31" s="4">
        <v>25.655000000000001</v>
      </c>
      <c r="O31" s="4">
        <v>0</v>
      </c>
      <c r="P31" s="4">
        <v>25.7</v>
      </c>
      <c r="Q31" s="4">
        <v>19.291799999999999</v>
      </c>
      <c r="R31" s="4">
        <v>0</v>
      </c>
      <c r="S31" s="4">
        <v>19.3</v>
      </c>
      <c r="T31" s="4">
        <v>46095.1</v>
      </c>
      <c r="W31" s="4">
        <v>0</v>
      </c>
      <c r="X31" s="4">
        <v>11.2103</v>
      </c>
      <c r="Y31" s="4">
        <v>12</v>
      </c>
      <c r="Z31" s="4">
        <v>851</v>
      </c>
      <c r="AA31" s="4">
        <v>877</v>
      </c>
      <c r="AB31" s="4">
        <v>880</v>
      </c>
      <c r="AC31" s="4">
        <v>62</v>
      </c>
      <c r="AD31" s="4">
        <v>4.82</v>
      </c>
      <c r="AE31" s="4">
        <v>0.11</v>
      </c>
      <c r="AF31" s="4">
        <v>981</v>
      </c>
      <c r="AG31" s="4">
        <v>-16</v>
      </c>
      <c r="AH31" s="4">
        <v>9</v>
      </c>
      <c r="AI31" s="4">
        <v>9</v>
      </c>
      <c r="AJ31" s="4">
        <v>190</v>
      </c>
      <c r="AK31" s="4">
        <v>139</v>
      </c>
      <c r="AL31" s="4">
        <v>2.8</v>
      </c>
      <c r="AM31" s="4">
        <v>195</v>
      </c>
      <c r="AN31" s="4" t="s">
        <v>155</v>
      </c>
      <c r="AO31" s="4">
        <v>1</v>
      </c>
      <c r="AP31" s="5">
        <v>0.85793981481481474</v>
      </c>
      <c r="AQ31" s="4">
        <v>47.158558999999997</v>
      </c>
      <c r="AR31" s="4">
        <v>-88.485076000000007</v>
      </c>
      <c r="AS31" s="4">
        <v>311.39999999999998</v>
      </c>
      <c r="AT31" s="4">
        <v>29.7</v>
      </c>
      <c r="AU31" s="4">
        <v>12</v>
      </c>
      <c r="AV31" s="4">
        <v>9</v>
      </c>
      <c r="AW31" s="4" t="s">
        <v>197</v>
      </c>
      <c r="AX31" s="4">
        <v>1.3150999999999999</v>
      </c>
      <c r="AY31" s="4">
        <v>1.3849</v>
      </c>
      <c r="AZ31" s="4">
        <v>2.5</v>
      </c>
      <c r="BA31" s="4">
        <v>14.023</v>
      </c>
      <c r="BB31" s="4">
        <v>21.02</v>
      </c>
      <c r="BC31" s="4">
        <v>1.5</v>
      </c>
      <c r="BD31" s="4">
        <v>9.3810000000000002</v>
      </c>
      <c r="BE31" s="4">
        <v>412.048</v>
      </c>
      <c r="BF31" s="4">
        <v>620.226</v>
      </c>
      <c r="BG31" s="4">
        <v>0.96199999999999997</v>
      </c>
      <c r="BH31" s="4">
        <v>0</v>
      </c>
      <c r="BI31" s="4">
        <v>0.96199999999999997</v>
      </c>
      <c r="BJ31" s="4">
        <v>0.72399999999999998</v>
      </c>
      <c r="BK31" s="4">
        <v>0</v>
      </c>
      <c r="BL31" s="4">
        <v>0.72399999999999998</v>
      </c>
      <c r="BM31" s="4">
        <v>545.97850000000005</v>
      </c>
      <c r="BQ31" s="4">
        <v>2919.5509999999999</v>
      </c>
      <c r="BR31" s="4">
        <v>0.26514900000000002</v>
      </c>
      <c r="BS31" s="4">
        <v>-5</v>
      </c>
      <c r="BT31" s="4">
        <v>-9.3459E-2</v>
      </c>
      <c r="BU31" s="4">
        <v>6.4795749999999996</v>
      </c>
      <c r="BV31" s="4">
        <v>-1.8878630000000001</v>
      </c>
      <c r="BW31" s="4">
        <f t="shared" si="9"/>
        <v>1.7119037149999998</v>
      </c>
      <c r="BY31" s="4">
        <f t="shared" si="10"/>
        <v>1967.7132927452001</v>
      </c>
      <c r="BZ31" s="4">
        <f t="shared" si="11"/>
        <v>2961.8562514711498</v>
      </c>
      <c r="CA31" s="4">
        <f t="shared" si="12"/>
        <v>3.4574234650999993</v>
      </c>
      <c r="CB31" s="4">
        <f t="shared" si="13"/>
        <v>2607.2912670443375</v>
      </c>
    </row>
    <row r="32" spans="1:80" x14ac:dyDescent="0.25">
      <c r="A32" s="2">
        <v>42067</v>
      </c>
      <c r="B32" s="3">
        <v>2.3740740740740743E-2</v>
      </c>
      <c r="C32" s="4">
        <v>1.821</v>
      </c>
      <c r="D32" s="4">
        <v>3.6951000000000001</v>
      </c>
      <c r="E32" s="4">
        <v>36951.008399999999</v>
      </c>
      <c r="F32" s="4">
        <v>26.1</v>
      </c>
      <c r="G32" s="4">
        <v>-4.7</v>
      </c>
      <c r="H32" s="4">
        <v>46090.8</v>
      </c>
      <c r="J32" s="4">
        <v>13.8</v>
      </c>
      <c r="K32" s="4">
        <v>0.90169999999999995</v>
      </c>
      <c r="L32" s="4">
        <v>1.6416999999999999</v>
      </c>
      <c r="M32" s="4">
        <v>3.3317999999999999</v>
      </c>
      <c r="N32" s="4">
        <v>23.540299999999998</v>
      </c>
      <c r="O32" s="4">
        <v>0</v>
      </c>
      <c r="P32" s="4">
        <v>23.5</v>
      </c>
      <c r="Q32" s="4">
        <v>17.701599999999999</v>
      </c>
      <c r="R32" s="4">
        <v>0</v>
      </c>
      <c r="S32" s="4">
        <v>17.7</v>
      </c>
      <c r="T32" s="4">
        <v>46090.8</v>
      </c>
      <c r="W32" s="4">
        <v>0</v>
      </c>
      <c r="X32" s="4">
        <v>12.444100000000001</v>
      </c>
      <c r="Y32" s="4">
        <v>12</v>
      </c>
      <c r="Z32" s="4">
        <v>850</v>
      </c>
      <c r="AA32" s="4">
        <v>877</v>
      </c>
      <c r="AB32" s="4">
        <v>879</v>
      </c>
      <c r="AC32" s="4">
        <v>62</v>
      </c>
      <c r="AD32" s="4">
        <v>4.82</v>
      </c>
      <c r="AE32" s="4">
        <v>0.11</v>
      </c>
      <c r="AF32" s="4">
        <v>981</v>
      </c>
      <c r="AG32" s="4">
        <v>-16</v>
      </c>
      <c r="AH32" s="4">
        <v>9</v>
      </c>
      <c r="AI32" s="4">
        <v>9</v>
      </c>
      <c r="AJ32" s="4">
        <v>190</v>
      </c>
      <c r="AK32" s="4">
        <v>139</v>
      </c>
      <c r="AL32" s="4">
        <v>3</v>
      </c>
      <c r="AM32" s="4">
        <v>195</v>
      </c>
      <c r="AN32" s="4" t="s">
        <v>155</v>
      </c>
      <c r="AO32" s="4">
        <v>1</v>
      </c>
      <c r="AP32" s="5">
        <v>0.85795138888888889</v>
      </c>
      <c r="AQ32" s="4">
        <v>47.158554000000002</v>
      </c>
      <c r="AR32" s="4">
        <v>-88.484936000000005</v>
      </c>
      <c r="AS32" s="4">
        <v>311.3</v>
      </c>
      <c r="AT32" s="4">
        <v>26.7</v>
      </c>
      <c r="AU32" s="4">
        <v>12</v>
      </c>
      <c r="AV32" s="4">
        <v>9</v>
      </c>
      <c r="AW32" s="4" t="s">
        <v>197</v>
      </c>
      <c r="AX32" s="4">
        <v>1.3</v>
      </c>
      <c r="AY32" s="4">
        <v>1.4849000000000001</v>
      </c>
      <c r="AZ32" s="4">
        <v>2.5</v>
      </c>
      <c r="BA32" s="4">
        <v>14.023</v>
      </c>
      <c r="BB32" s="4">
        <v>18.309999999999999</v>
      </c>
      <c r="BC32" s="4">
        <v>1.31</v>
      </c>
      <c r="BD32" s="4">
        <v>10.904999999999999</v>
      </c>
      <c r="BE32" s="4">
        <v>520.10799999999995</v>
      </c>
      <c r="BF32" s="4">
        <v>671.82899999999995</v>
      </c>
      <c r="BG32" s="4">
        <v>0.78100000000000003</v>
      </c>
      <c r="BH32" s="4">
        <v>0</v>
      </c>
      <c r="BI32" s="4">
        <v>0.78100000000000003</v>
      </c>
      <c r="BJ32" s="4">
        <v>0.58699999999999997</v>
      </c>
      <c r="BK32" s="4">
        <v>0</v>
      </c>
      <c r="BL32" s="4">
        <v>0.58699999999999997</v>
      </c>
      <c r="BM32" s="4">
        <v>482.8809</v>
      </c>
      <c r="BQ32" s="4">
        <v>2866.5970000000002</v>
      </c>
      <c r="BR32" s="4">
        <v>0.24696699999999999</v>
      </c>
      <c r="BS32" s="4">
        <v>-5</v>
      </c>
      <c r="BT32" s="4">
        <v>-9.2270000000000005E-2</v>
      </c>
      <c r="BU32" s="4">
        <v>6.0352569999999996</v>
      </c>
      <c r="BV32" s="4">
        <v>-1.8638490000000001</v>
      </c>
      <c r="BW32" s="4">
        <f t="shared" si="9"/>
        <v>1.5945148993999998</v>
      </c>
      <c r="BY32" s="4">
        <f t="shared" si="10"/>
        <v>2313.4322749961716</v>
      </c>
      <c r="BZ32" s="4">
        <f t="shared" si="11"/>
        <v>2988.2849175140605</v>
      </c>
      <c r="CA32" s="4">
        <f t="shared" si="12"/>
        <v>2.6109668480829997</v>
      </c>
      <c r="CB32" s="4">
        <f t="shared" si="13"/>
        <v>2147.8467146038879</v>
      </c>
    </row>
    <row r="33" spans="1:80" x14ac:dyDescent="0.25">
      <c r="A33" s="2">
        <v>42067</v>
      </c>
      <c r="B33" s="3">
        <v>2.3752314814814813E-2</v>
      </c>
      <c r="C33" s="4">
        <v>2.5219999999999998</v>
      </c>
      <c r="D33" s="4">
        <v>4.4070999999999998</v>
      </c>
      <c r="E33" s="4">
        <v>44070.896030000004</v>
      </c>
      <c r="F33" s="4">
        <v>24.5</v>
      </c>
      <c r="G33" s="4">
        <v>-3.6</v>
      </c>
      <c r="H33" s="4">
        <v>46090.7</v>
      </c>
      <c r="J33" s="4">
        <v>14.81</v>
      </c>
      <c r="K33" s="4">
        <v>0.8881</v>
      </c>
      <c r="L33" s="4">
        <v>2.2402000000000002</v>
      </c>
      <c r="M33" s="4">
        <v>3.9140000000000001</v>
      </c>
      <c r="N33" s="4">
        <v>21.791</v>
      </c>
      <c r="O33" s="4">
        <v>0</v>
      </c>
      <c r="P33" s="4">
        <v>21.8</v>
      </c>
      <c r="Q33" s="4">
        <v>16.386199999999999</v>
      </c>
      <c r="R33" s="4">
        <v>0</v>
      </c>
      <c r="S33" s="4">
        <v>16.399999999999999</v>
      </c>
      <c r="T33" s="4">
        <v>46090.7</v>
      </c>
      <c r="W33" s="4">
        <v>0</v>
      </c>
      <c r="X33" s="4">
        <v>13.151</v>
      </c>
      <c r="Y33" s="4">
        <v>12</v>
      </c>
      <c r="Z33" s="4">
        <v>851</v>
      </c>
      <c r="AA33" s="4">
        <v>877</v>
      </c>
      <c r="AB33" s="4">
        <v>878</v>
      </c>
      <c r="AC33" s="4">
        <v>62</v>
      </c>
      <c r="AD33" s="4">
        <v>4.82</v>
      </c>
      <c r="AE33" s="4">
        <v>0.11</v>
      </c>
      <c r="AF33" s="4">
        <v>981</v>
      </c>
      <c r="AG33" s="4">
        <v>-16</v>
      </c>
      <c r="AH33" s="4">
        <v>9</v>
      </c>
      <c r="AI33" s="4">
        <v>9</v>
      </c>
      <c r="AJ33" s="4">
        <v>190</v>
      </c>
      <c r="AK33" s="4">
        <v>139</v>
      </c>
      <c r="AL33" s="4">
        <v>3.2</v>
      </c>
      <c r="AM33" s="4">
        <v>195</v>
      </c>
      <c r="AN33" s="4" t="s">
        <v>155</v>
      </c>
      <c r="AO33" s="4">
        <v>1</v>
      </c>
      <c r="AP33" s="5">
        <v>0.85796296296296293</v>
      </c>
      <c r="AQ33" s="4">
        <v>47.158560999999999</v>
      </c>
      <c r="AR33" s="4">
        <v>-88.484807000000004</v>
      </c>
      <c r="AS33" s="4">
        <v>311.10000000000002</v>
      </c>
      <c r="AT33" s="4">
        <v>24</v>
      </c>
      <c r="AU33" s="4">
        <v>12</v>
      </c>
      <c r="AV33" s="4">
        <v>9</v>
      </c>
      <c r="AW33" s="4" t="s">
        <v>197</v>
      </c>
      <c r="AX33" s="4">
        <v>1.3849</v>
      </c>
      <c r="AY33" s="4">
        <v>1.5849</v>
      </c>
      <c r="AZ33" s="4">
        <v>2.5849000000000002</v>
      </c>
      <c r="BA33" s="4">
        <v>14.023</v>
      </c>
      <c r="BB33" s="4">
        <v>16.05</v>
      </c>
      <c r="BC33" s="4">
        <v>1.1399999999999999</v>
      </c>
      <c r="BD33" s="4">
        <v>12.599</v>
      </c>
      <c r="BE33" s="4">
        <v>631.58399999999995</v>
      </c>
      <c r="BF33" s="4">
        <v>702.32299999999998</v>
      </c>
      <c r="BG33" s="4">
        <v>0.64300000000000002</v>
      </c>
      <c r="BH33" s="4">
        <v>0</v>
      </c>
      <c r="BI33" s="4">
        <v>0.64300000000000002</v>
      </c>
      <c r="BJ33" s="4">
        <v>0.48399999999999999</v>
      </c>
      <c r="BK33" s="4">
        <v>0</v>
      </c>
      <c r="BL33" s="4">
        <v>0.48399999999999999</v>
      </c>
      <c r="BM33" s="4">
        <v>429.70940000000002</v>
      </c>
      <c r="BQ33" s="4">
        <v>2695.864</v>
      </c>
      <c r="BR33" s="4">
        <v>0.25043199999999999</v>
      </c>
      <c r="BS33" s="4">
        <v>-5</v>
      </c>
      <c r="BT33" s="4">
        <v>-9.2730999999999994E-2</v>
      </c>
      <c r="BU33" s="4">
        <v>6.1199209999999997</v>
      </c>
      <c r="BV33" s="4">
        <v>-1.8731720000000001</v>
      </c>
      <c r="BW33" s="4">
        <f t="shared" si="9"/>
        <v>1.6168831281999998</v>
      </c>
      <c r="BY33" s="4">
        <f t="shared" si="10"/>
        <v>2848.6849642447678</v>
      </c>
      <c r="BZ33" s="4">
        <f t="shared" si="11"/>
        <v>3167.7448607679707</v>
      </c>
      <c r="CA33" s="4">
        <f t="shared" si="12"/>
        <v>2.183024780068</v>
      </c>
      <c r="CB33" s="4">
        <f t="shared" si="13"/>
        <v>1938.1534471656037</v>
      </c>
    </row>
    <row r="34" spans="1:80" x14ac:dyDescent="0.25">
      <c r="A34" s="2">
        <v>42067</v>
      </c>
      <c r="B34" s="3">
        <v>2.376388888888889E-2</v>
      </c>
      <c r="C34" s="4">
        <v>4.1959999999999997</v>
      </c>
      <c r="D34" s="4">
        <v>4.8971</v>
      </c>
      <c r="E34" s="4">
        <v>48971.428569999996</v>
      </c>
      <c r="F34" s="4">
        <v>23.7</v>
      </c>
      <c r="G34" s="4">
        <v>-3.4</v>
      </c>
      <c r="H34" s="4">
        <v>46087.6</v>
      </c>
      <c r="J34" s="4">
        <v>15.61</v>
      </c>
      <c r="K34" s="4">
        <v>0.86899999999999999</v>
      </c>
      <c r="L34" s="4">
        <v>3.6459000000000001</v>
      </c>
      <c r="M34" s="4">
        <v>4.2556000000000003</v>
      </c>
      <c r="N34" s="4">
        <v>20.633800000000001</v>
      </c>
      <c r="O34" s="4">
        <v>0</v>
      </c>
      <c r="P34" s="4">
        <v>20.6</v>
      </c>
      <c r="Q34" s="4">
        <v>15.516</v>
      </c>
      <c r="R34" s="4">
        <v>0</v>
      </c>
      <c r="S34" s="4">
        <v>15.5</v>
      </c>
      <c r="T34" s="4">
        <v>46087.6</v>
      </c>
      <c r="W34" s="4">
        <v>0</v>
      </c>
      <c r="X34" s="4">
        <v>13.568199999999999</v>
      </c>
      <c r="Y34" s="4">
        <v>12</v>
      </c>
      <c r="Z34" s="4">
        <v>852</v>
      </c>
      <c r="AA34" s="4">
        <v>878</v>
      </c>
      <c r="AB34" s="4">
        <v>878</v>
      </c>
      <c r="AC34" s="4">
        <v>62</v>
      </c>
      <c r="AD34" s="4">
        <v>4.82</v>
      </c>
      <c r="AE34" s="4">
        <v>0.11</v>
      </c>
      <c r="AF34" s="4">
        <v>981</v>
      </c>
      <c r="AG34" s="4">
        <v>-16</v>
      </c>
      <c r="AH34" s="4">
        <v>9</v>
      </c>
      <c r="AI34" s="4">
        <v>9</v>
      </c>
      <c r="AJ34" s="4">
        <v>190.3</v>
      </c>
      <c r="AK34" s="4">
        <v>139</v>
      </c>
      <c r="AL34" s="4">
        <v>3.5</v>
      </c>
      <c r="AM34" s="4">
        <v>195</v>
      </c>
      <c r="AN34" s="4" t="s">
        <v>155</v>
      </c>
      <c r="AO34" s="4">
        <v>1</v>
      </c>
      <c r="AP34" s="5">
        <v>0.85797453703703708</v>
      </c>
      <c r="AQ34" s="4">
        <v>47.158562000000003</v>
      </c>
      <c r="AR34" s="4">
        <v>-88.484787999999995</v>
      </c>
      <c r="AS34" s="4">
        <v>311.10000000000002</v>
      </c>
      <c r="AT34" s="4">
        <v>21.9</v>
      </c>
      <c r="AU34" s="4">
        <v>12</v>
      </c>
      <c r="AV34" s="4">
        <v>9</v>
      </c>
      <c r="AW34" s="4" t="s">
        <v>197</v>
      </c>
      <c r="AX34" s="4">
        <v>1.5698000000000001</v>
      </c>
      <c r="AY34" s="4">
        <v>1.0906</v>
      </c>
      <c r="AZ34" s="4">
        <v>2.6848999999999998</v>
      </c>
      <c r="BA34" s="4">
        <v>14.023</v>
      </c>
      <c r="BB34" s="4">
        <v>13.64</v>
      </c>
      <c r="BC34" s="4">
        <v>0.97</v>
      </c>
      <c r="BD34" s="4">
        <v>15.076000000000001</v>
      </c>
      <c r="BE34" s="4">
        <v>883.9</v>
      </c>
      <c r="BF34" s="4">
        <v>656.64599999999996</v>
      </c>
      <c r="BG34" s="4">
        <v>0.52400000000000002</v>
      </c>
      <c r="BH34" s="4">
        <v>0</v>
      </c>
      <c r="BI34" s="4">
        <v>0.52400000000000002</v>
      </c>
      <c r="BJ34" s="4">
        <v>0.39400000000000002</v>
      </c>
      <c r="BK34" s="4">
        <v>0</v>
      </c>
      <c r="BL34" s="4">
        <v>0.39400000000000002</v>
      </c>
      <c r="BM34" s="4">
        <v>369.4864</v>
      </c>
      <c r="BQ34" s="4">
        <v>2391.7460000000001</v>
      </c>
      <c r="BR34" s="4">
        <v>0.24710299999999999</v>
      </c>
      <c r="BS34" s="4">
        <v>-5</v>
      </c>
      <c r="BT34" s="4">
        <v>-9.1731999999999994E-2</v>
      </c>
      <c r="BU34" s="4">
        <v>6.0385770000000001</v>
      </c>
      <c r="BV34" s="4">
        <v>-1.852992</v>
      </c>
      <c r="BW34" s="4">
        <f t="shared" si="9"/>
        <v>1.5953920434</v>
      </c>
      <c r="BY34" s="4">
        <f t="shared" si="10"/>
        <v>3933.7361809910999</v>
      </c>
      <c r="BZ34" s="4">
        <f t="shared" si="11"/>
        <v>2922.3578779308536</v>
      </c>
      <c r="CA34" s="4">
        <f t="shared" si="12"/>
        <v>1.7534699121060002</v>
      </c>
      <c r="CB34" s="4">
        <f t="shared" si="13"/>
        <v>1644.3738206405137</v>
      </c>
    </row>
    <row r="35" spans="1:80" x14ac:dyDescent="0.25">
      <c r="A35" s="2">
        <v>42067</v>
      </c>
      <c r="B35" s="3">
        <v>2.377546296296296E-2</v>
      </c>
      <c r="C35" s="4">
        <v>6.1689999999999996</v>
      </c>
      <c r="D35" s="4">
        <v>5.04</v>
      </c>
      <c r="E35" s="4">
        <v>50400</v>
      </c>
      <c r="F35" s="4">
        <v>23.4</v>
      </c>
      <c r="G35" s="4">
        <v>-3.3</v>
      </c>
      <c r="H35" s="4">
        <v>46091.1</v>
      </c>
      <c r="J35" s="4">
        <v>15.74</v>
      </c>
      <c r="K35" s="4">
        <v>0.85140000000000005</v>
      </c>
      <c r="L35" s="4">
        <v>5.2523</v>
      </c>
      <c r="M35" s="4">
        <v>4.2910000000000004</v>
      </c>
      <c r="N35" s="4">
        <v>19.922699999999999</v>
      </c>
      <c r="O35" s="4">
        <v>0</v>
      </c>
      <c r="P35" s="4">
        <v>19.899999999999999</v>
      </c>
      <c r="Q35" s="4">
        <v>14.981299999999999</v>
      </c>
      <c r="R35" s="4">
        <v>0</v>
      </c>
      <c r="S35" s="4">
        <v>15</v>
      </c>
      <c r="T35" s="4">
        <v>46091.1</v>
      </c>
      <c r="W35" s="4">
        <v>0</v>
      </c>
      <c r="X35" s="4">
        <v>13.404199999999999</v>
      </c>
      <c r="Y35" s="4">
        <v>12</v>
      </c>
      <c r="Z35" s="4">
        <v>851</v>
      </c>
      <c r="AA35" s="4">
        <v>878</v>
      </c>
      <c r="AB35" s="4">
        <v>877</v>
      </c>
      <c r="AC35" s="4">
        <v>62</v>
      </c>
      <c r="AD35" s="4">
        <v>4.82</v>
      </c>
      <c r="AE35" s="4">
        <v>0.11</v>
      </c>
      <c r="AF35" s="4">
        <v>981</v>
      </c>
      <c r="AG35" s="4">
        <v>-16</v>
      </c>
      <c r="AH35" s="4">
        <v>9</v>
      </c>
      <c r="AI35" s="4">
        <v>9</v>
      </c>
      <c r="AJ35" s="4">
        <v>190.7</v>
      </c>
      <c r="AK35" s="4">
        <v>139</v>
      </c>
      <c r="AL35" s="4">
        <v>3.4</v>
      </c>
      <c r="AM35" s="4">
        <v>195</v>
      </c>
      <c r="AN35" s="4" t="s">
        <v>155</v>
      </c>
      <c r="AO35" s="4">
        <v>1</v>
      </c>
      <c r="AP35" s="5">
        <v>0.85797453703703708</v>
      </c>
      <c r="AQ35" s="4">
        <v>47.158583</v>
      </c>
      <c r="AR35" s="4">
        <v>-88.4846</v>
      </c>
      <c r="AS35" s="4">
        <v>310.8</v>
      </c>
      <c r="AT35" s="4">
        <v>20.100000000000001</v>
      </c>
      <c r="AU35" s="4">
        <v>12</v>
      </c>
      <c r="AV35" s="4">
        <v>9</v>
      </c>
      <c r="AW35" s="4" t="s">
        <v>197</v>
      </c>
      <c r="AX35" s="4">
        <v>1.6</v>
      </c>
      <c r="AY35" s="4">
        <v>1.1698</v>
      </c>
      <c r="AZ35" s="4">
        <v>2.7</v>
      </c>
      <c r="BA35" s="4">
        <v>14.023</v>
      </c>
      <c r="BB35" s="4">
        <v>11.96</v>
      </c>
      <c r="BC35" s="4">
        <v>0.85</v>
      </c>
      <c r="BD35" s="4">
        <v>17.454000000000001</v>
      </c>
      <c r="BE35" s="4">
        <v>1125.1759999999999</v>
      </c>
      <c r="BF35" s="4">
        <v>585.07500000000005</v>
      </c>
      <c r="BG35" s="4">
        <v>0.44700000000000001</v>
      </c>
      <c r="BH35" s="4">
        <v>0</v>
      </c>
      <c r="BI35" s="4">
        <v>0.44700000000000001</v>
      </c>
      <c r="BJ35" s="4">
        <v>0.33600000000000002</v>
      </c>
      <c r="BK35" s="4">
        <v>0</v>
      </c>
      <c r="BL35" s="4">
        <v>0.33600000000000002</v>
      </c>
      <c r="BM35" s="4">
        <v>326.5197</v>
      </c>
      <c r="BQ35" s="4">
        <v>2087.9160000000002</v>
      </c>
      <c r="BR35" s="4">
        <v>0.280802</v>
      </c>
      <c r="BS35" s="4">
        <v>-5</v>
      </c>
      <c r="BT35" s="4">
        <v>-9.1533000000000003E-2</v>
      </c>
      <c r="BU35" s="4">
        <v>6.8621040000000004</v>
      </c>
      <c r="BV35" s="4">
        <v>-1.848976</v>
      </c>
      <c r="BW35" s="4">
        <f t="shared" si="9"/>
        <v>1.8129678768000002</v>
      </c>
      <c r="BY35" s="4">
        <f t="shared" si="10"/>
        <v>5690.4320762340476</v>
      </c>
      <c r="BZ35" s="4">
        <f t="shared" si="11"/>
        <v>2958.9411318786001</v>
      </c>
      <c r="CA35" s="4">
        <f t="shared" si="12"/>
        <v>1.6992765377280004</v>
      </c>
      <c r="CB35" s="4">
        <f t="shared" si="13"/>
        <v>1651.3311467737656</v>
      </c>
    </row>
    <row r="36" spans="1:80" x14ac:dyDescent="0.25">
      <c r="A36" s="2">
        <v>42067</v>
      </c>
      <c r="B36" s="3">
        <v>2.3787037037037037E-2</v>
      </c>
      <c r="C36" s="4">
        <v>7.6420000000000003</v>
      </c>
      <c r="D36" s="4">
        <v>4.9953000000000003</v>
      </c>
      <c r="E36" s="4">
        <v>49952.868219999997</v>
      </c>
      <c r="F36" s="4">
        <v>23.1</v>
      </c>
      <c r="G36" s="4">
        <v>-3.2</v>
      </c>
      <c r="H36" s="4">
        <v>45975.7</v>
      </c>
      <c r="J36" s="4">
        <v>14.97</v>
      </c>
      <c r="K36" s="4">
        <v>0.84019999999999995</v>
      </c>
      <c r="L36" s="4">
        <v>6.4208999999999996</v>
      </c>
      <c r="M36" s="4">
        <v>4.1970000000000001</v>
      </c>
      <c r="N36" s="4">
        <v>19.408200000000001</v>
      </c>
      <c r="O36" s="4">
        <v>0</v>
      </c>
      <c r="P36" s="4">
        <v>19.399999999999999</v>
      </c>
      <c r="Q36" s="4">
        <v>14.5944</v>
      </c>
      <c r="R36" s="4">
        <v>0</v>
      </c>
      <c r="S36" s="4">
        <v>14.6</v>
      </c>
      <c r="T36" s="4">
        <v>45975.687100000003</v>
      </c>
      <c r="W36" s="4">
        <v>0</v>
      </c>
      <c r="X36" s="4">
        <v>12.580500000000001</v>
      </c>
      <c r="Y36" s="4">
        <v>12</v>
      </c>
      <c r="Z36" s="4">
        <v>850</v>
      </c>
      <c r="AA36" s="4">
        <v>877</v>
      </c>
      <c r="AB36" s="4">
        <v>876</v>
      </c>
      <c r="AC36" s="4">
        <v>62</v>
      </c>
      <c r="AD36" s="4">
        <v>4.82</v>
      </c>
      <c r="AE36" s="4">
        <v>0.11</v>
      </c>
      <c r="AF36" s="4">
        <v>981</v>
      </c>
      <c r="AG36" s="4">
        <v>-16</v>
      </c>
      <c r="AH36" s="4">
        <v>9</v>
      </c>
      <c r="AI36" s="4">
        <v>9</v>
      </c>
      <c r="AJ36" s="4">
        <v>190</v>
      </c>
      <c r="AK36" s="4">
        <v>139</v>
      </c>
      <c r="AL36" s="4">
        <v>3.1</v>
      </c>
      <c r="AM36" s="4">
        <v>195</v>
      </c>
      <c r="AN36" s="4" t="s">
        <v>155</v>
      </c>
      <c r="AO36" s="4">
        <v>1</v>
      </c>
      <c r="AP36" s="5">
        <v>0.85799768518518515</v>
      </c>
      <c r="AQ36" s="4">
        <v>47.158586999999997</v>
      </c>
      <c r="AR36" s="4">
        <v>-88.484566999999998</v>
      </c>
      <c r="AS36" s="4">
        <v>310.8</v>
      </c>
      <c r="AT36" s="4">
        <v>19</v>
      </c>
      <c r="AU36" s="4">
        <v>12</v>
      </c>
      <c r="AV36" s="4">
        <v>9</v>
      </c>
      <c r="AW36" s="4" t="s">
        <v>197</v>
      </c>
      <c r="AX36" s="4">
        <v>1.7698</v>
      </c>
      <c r="AY36" s="4">
        <v>1.3697999999999999</v>
      </c>
      <c r="AZ36" s="4">
        <v>2.9546999999999999</v>
      </c>
      <c r="BA36" s="4">
        <v>14.023</v>
      </c>
      <c r="BB36" s="4">
        <v>11.09</v>
      </c>
      <c r="BC36" s="4">
        <v>0.79</v>
      </c>
      <c r="BD36" s="4">
        <v>19.021999999999998</v>
      </c>
      <c r="BE36" s="4">
        <v>1279.1769999999999</v>
      </c>
      <c r="BF36" s="4">
        <v>532.16700000000003</v>
      </c>
      <c r="BG36" s="4">
        <v>0.40500000000000003</v>
      </c>
      <c r="BH36" s="4">
        <v>0</v>
      </c>
      <c r="BI36" s="4">
        <v>0.40500000000000003</v>
      </c>
      <c r="BJ36" s="4">
        <v>0.30399999999999999</v>
      </c>
      <c r="BK36" s="4">
        <v>0</v>
      </c>
      <c r="BL36" s="4">
        <v>0.30399999999999999</v>
      </c>
      <c r="BM36" s="4">
        <v>302.8897</v>
      </c>
      <c r="BQ36" s="4">
        <v>1822.348</v>
      </c>
      <c r="BR36" s="4">
        <v>0.30021199999999998</v>
      </c>
      <c r="BS36" s="4">
        <v>-5</v>
      </c>
      <c r="BT36" s="4">
        <v>-9.2467999999999995E-2</v>
      </c>
      <c r="BU36" s="4">
        <v>7.33643</v>
      </c>
      <c r="BV36" s="4">
        <v>-1.8678539999999999</v>
      </c>
      <c r="BW36" s="4">
        <f t="shared" si="9"/>
        <v>1.938284806</v>
      </c>
      <c r="BY36" s="4">
        <f t="shared" si="10"/>
        <v>6916.4446858470692</v>
      </c>
      <c r="BZ36" s="4">
        <f t="shared" si="11"/>
        <v>2877.3997805879699</v>
      </c>
      <c r="CA36" s="4">
        <f t="shared" si="12"/>
        <v>1.64371246864</v>
      </c>
      <c r="CB36" s="4">
        <f t="shared" si="13"/>
        <v>1637.7091332652271</v>
      </c>
    </row>
    <row r="37" spans="1:80" x14ac:dyDescent="0.25">
      <c r="A37" s="2">
        <v>42067</v>
      </c>
      <c r="B37" s="3">
        <v>2.3798611111111114E-2</v>
      </c>
      <c r="C37" s="4">
        <v>8.1029999999999998</v>
      </c>
      <c r="D37" s="4">
        <v>5.0042999999999997</v>
      </c>
      <c r="E37" s="4">
        <v>50043.172689999999</v>
      </c>
      <c r="F37" s="4">
        <v>23</v>
      </c>
      <c r="G37" s="4">
        <v>-3.2</v>
      </c>
      <c r="H37" s="4">
        <v>43694.400000000001</v>
      </c>
      <c r="J37" s="4">
        <v>13.6</v>
      </c>
      <c r="K37" s="4">
        <v>0.83879999999999999</v>
      </c>
      <c r="L37" s="4">
        <v>6.7967000000000004</v>
      </c>
      <c r="M37" s="4">
        <v>4.1978</v>
      </c>
      <c r="N37" s="4">
        <v>19.292999999999999</v>
      </c>
      <c r="O37" s="4">
        <v>0</v>
      </c>
      <c r="P37" s="4">
        <v>19.3</v>
      </c>
      <c r="Q37" s="4">
        <v>14.5078</v>
      </c>
      <c r="R37" s="4">
        <v>0</v>
      </c>
      <c r="S37" s="4">
        <v>14.5</v>
      </c>
      <c r="T37" s="4">
        <v>43694.402000000002</v>
      </c>
      <c r="W37" s="4">
        <v>0</v>
      </c>
      <c r="X37" s="4">
        <v>11.408300000000001</v>
      </c>
      <c r="Y37" s="4">
        <v>12</v>
      </c>
      <c r="Z37" s="4">
        <v>849</v>
      </c>
      <c r="AA37" s="4">
        <v>876</v>
      </c>
      <c r="AB37" s="4">
        <v>875</v>
      </c>
      <c r="AC37" s="4">
        <v>62</v>
      </c>
      <c r="AD37" s="4">
        <v>4.82</v>
      </c>
      <c r="AE37" s="4">
        <v>0.11</v>
      </c>
      <c r="AF37" s="4">
        <v>981</v>
      </c>
      <c r="AG37" s="4">
        <v>-16</v>
      </c>
      <c r="AH37" s="4">
        <v>9</v>
      </c>
      <c r="AI37" s="4">
        <v>9</v>
      </c>
      <c r="AJ37" s="4">
        <v>190</v>
      </c>
      <c r="AK37" s="4">
        <v>139</v>
      </c>
      <c r="AL37" s="4">
        <v>3.1</v>
      </c>
      <c r="AM37" s="4">
        <v>195</v>
      </c>
      <c r="AN37" s="4" t="s">
        <v>155</v>
      </c>
      <c r="AO37" s="4">
        <v>1</v>
      </c>
      <c r="AP37" s="5">
        <v>0.85799768518518515</v>
      </c>
      <c r="AQ37" s="4">
        <v>47.158647000000002</v>
      </c>
      <c r="AR37" s="4">
        <v>-88.484397000000001</v>
      </c>
      <c r="AS37" s="4">
        <v>310.60000000000002</v>
      </c>
      <c r="AT37" s="4">
        <v>19.3</v>
      </c>
      <c r="AU37" s="4">
        <v>12</v>
      </c>
      <c r="AV37" s="4">
        <v>9</v>
      </c>
      <c r="AW37" s="4" t="s">
        <v>197</v>
      </c>
      <c r="AX37" s="4">
        <v>1.8</v>
      </c>
      <c r="AY37" s="4">
        <v>1.4</v>
      </c>
      <c r="AZ37" s="4">
        <v>3</v>
      </c>
      <c r="BA37" s="4">
        <v>14.023</v>
      </c>
      <c r="BB37" s="4">
        <v>10.99</v>
      </c>
      <c r="BC37" s="4">
        <v>0.78</v>
      </c>
      <c r="BD37" s="4">
        <v>19.213999999999999</v>
      </c>
      <c r="BE37" s="4">
        <v>1340.924</v>
      </c>
      <c r="BF37" s="4">
        <v>527.11199999999997</v>
      </c>
      <c r="BG37" s="4">
        <v>0.39900000000000002</v>
      </c>
      <c r="BH37" s="4">
        <v>0</v>
      </c>
      <c r="BI37" s="4">
        <v>0.39900000000000002</v>
      </c>
      <c r="BJ37" s="4">
        <v>0.3</v>
      </c>
      <c r="BK37" s="4">
        <v>0</v>
      </c>
      <c r="BL37" s="4">
        <v>0.3</v>
      </c>
      <c r="BM37" s="4">
        <v>285.07209999999998</v>
      </c>
      <c r="BQ37" s="4">
        <v>1636.5440000000001</v>
      </c>
      <c r="BR37" s="4">
        <v>0.28859600000000002</v>
      </c>
      <c r="BS37" s="4">
        <v>-5</v>
      </c>
      <c r="BT37" s="4">
        <v>-9.0999999999999998E-2</v>
      </c>
      <c r="BU37" s="4">
        <v>7.0525640000000003</v>
      </c>
      <c r="BV37" s="4">
        <v>-1.8382000000000001</v>
      </c>
      <c r="BW37" s="4">
        <f t="shared" si="9"/>
        <v>1.8632874088</v>
      </c>
      <c r="BY37" s="4">
        <f t="shared" si="10"/>
        <v>6969.7738665732322</v>
      </c>
      <c r="BZ37" s="4">
        <f t="shared" si="11"/>
        <v>2739.790951878816</v>
      </c>
      <c r="CA37" s="4">
        <f t="shared" si="12"/>
        <v>1.5593219003999998</v>
      </c>
      <c r="CB37" s="4">
        <f t="shared" si="13"/>
        <v>1481.7305624100627</v>
      </c>
    </row>
    <row r="38" spans="1:80" x14ac:dyDescent="0.25">
      <c r="A38" s="2">
        <v>42067</v>
      </c>
      <c r="B38" s="3">
        <v>2.3810185185185188E-2</v>
      </c>
      <c r="C38" s="4">
        <v>7.76</v>
      </c>
      <c r="D38" s="4">
        <v>5.2146999999999997</v>
      </c>
      <c r="E38" s="4">
        <v>52146.86275</v>
      </c>
      <c r="F38" s="4">
        <v>27.9</v>
      </c>
      <c r="G38" s="4">
        <v>-3.2</v>
      </c>
      <c r="H38" s="4">
        <v>42911.4</v>
      </c>
      <c r="J38" s="4">
        <v>11.7</v>
      </c>
      <c r="K38" s="4">
        <v>0.84030000000000005</v>
      </c>
      <c r="L38" s="4">
        <v>6.5209000000000001</v>
      </c>
      <c r="M38" s="4">
        <v>4.3818000000000001</v>
      </c>
      <c r="N38" s="4">
        <v>23.457699999999999</v>
      </c>
      <c r="O38" s="4">
        <v>0</v>
      </c>
      <c r="P38" s="4">
        <v>23.5</v>
      </c>
      <c r="Q38" s="4">
        <v>17.639500000000002</v>
      </c>
      <c r="R38" s="4">
        <v>0</v>
      </c>
      <c r="S38" s="4">
        <v>17.600000000000001</v>
      </c>
      <c r="T38" s="4">
        <v>42911.393600000003</v>
      </c>
      <c r="W38" s="4">
        <v>0</v>
      </c>
      <c r="X38" s="4">
        <v>9.8332999999999995</v>
      </c>
      <c r="Y38" s="4">
        <v>12</v>
      </c>
      <c r="Z38" s="4">
        <v>848</v>
      </c>
      <c r="AA38" s="4">
        <v>875</v>
      </c>
      <c r="AB38" s="4">
        <v>874</v>
      </c>
      <c r="AC38" s="4">
        <v>62</v>
      </c>
      <c r="AD38" s="4">
        <v>4.82</v>
      </c>
      <c r="AE38" s="4">
        <v>0.11</v>
      </c>
      <c r="AF38" s="4">
        <v>981</v>
      </c>
      <c r="AG38" s="4">
        <v>-16</v>
      </c>
      <c r="AH38" s="4">
        <v>9</v>
      </c>
      <c r="AI38" s="4">
        <v>9</v>
      </c>
      <c r="AJ38" s="4">
        <v>190</v>
      </c>
      <c r="AK38" s="4">
        <v>139</v>
      </c>
      <c r="AL38" s="4">
        <v>3.3</v>
      </c>
      <c r="AM38" s="4">
        <v>195</v>
      </c>
      <c r="AN38" s="4" t="s">
        <v>155</v>
      </c>
      <c r="AO38" s="4">
        <v>1</v>
      </c>
      <c r="AP38" s="5">
        <v>0.85802083333333334</v>
      </c>
      <c r="AQ38" s="4">
        <v>47.158721999999997</v>
      </c>
      <c r="AR38" s="4">
        <v>-88.484289000000004</v>
      </c>
      <c r="AS38" s="4">
        <v>310.10000000000002</v>
      </c>
      <c r="AT38" s="4">
        <v>21</v>
      </c>
      <c r="AU38" s="4">
        <v>12</v>
      </c>
      <c r="AV38" s="4">
        <v>9</v>
      </c>
      <c r="AW38" s="4" t="s">
        <v>197</v>
      </c>
      <c r="AX38" s="4">
        <v>1.8</v>
      </c>
      <c r="AY38" s="4">
        <v>1.4</v>
      </c>
      <c r="AZ38" s="4">
        <v>3</v>
      </c>
      <c r="BA38" s="4">
        <v>14.023</v>
      </c>
      <c r="BB38" s="4">
        <v>11.09</v>
      </c>
      <c r="BC38" s="4">
        <v>0.79</v>
      </c>
      <c r="BD38" s="4">
        <v>19.007000000000001</v>
      </c>
      <c r="BE38" s="4">
        <v>1300.9490000000001</v>
      </c>
      <c r="BF38" s="4">
        <v>556.39700000000005</v>
      </c>
      <c r="BG38" s="4">
        <v>0.49</v>
      </c>
      <c r="BH38" s="4">
        <v>0</v>
      </c>
      <c r="BI38" s="4">
        <v>0.49</v>
      </c>
      <c r="BJ38" s="4">
        <v>0.36899999999999999</v>
      </c>
      <c r="BK38" s="4">
        <v>0</v>
      </c>
      <c r="BL38" s="4">
        <v>0.36899999999999999</v>
      </c>
      <c r="BM38" s="4">
        <v>283.10210000000001</v>
      </c>
      <c r="BQ38" s="4">
        <v>1426.42</v>
      </c>
      <c r="BR38" s="4">
        <v>0.28978199999999998</v>
      </c>
      <c r="BS38" s="4">
        <v>-5</v>
      </c>
      <c r="BT38" s="4">
        <v>-9.0999999999999998E-2</v>
      </c>
      <c r="BU38" s="4">
        <v>7.0815539999999997</v>
      </c>
      <c r="BV38" s="4">
        <v>-1.8382000000000001</v>
      </c>
      <c r="BW38" s="4">
        <f t="shared" si="9"/>
        <v>1.8709465667999998</v>
      </c>
      <c r="BY38" s="4">
        <f t="shared" si="10"/>
        <v>6789.7898183278012</v>
      </c>
      <c r="BZ38" s="4">
        <f t="shared" si="11"/>
        <v>2903.8945304913059</v>
      </c>
      <c r="CA38" s="4">
        <f t="shared" si="12"/>
        <v>1.9258498549619998</v>
      </c>
      <c r="CB38" s="4">
        <f t="shared" si="13"/>
        <v>1477.5396699849257</v>
      </c>
    </row>
    <row r="39" spans="1:80" x14ac:dyDescent="0.25">
      <c r="A39" s="2">
        <v>42067</v>
      </c>
      <c r="B39" s="3">
        <v>2.3821759259259261E-2</v>
      </c>
      <c r="C39" s="4">
        <v>7.9560000000000004</v>
      </c>
      <c r="D39" s="4">
        <v>5.4528999999999996</v>
      </c>
      <c r="E39" s="4">
        <v>54529.1198</v>
      </c>
      <c r="F39" s="4">
        <v>34.299999999999997</v>
      </c>
      <c r="G39" s="4">
        <v>-3.3</v>
      </c>
      <c r="H39" s="4">
        <v>41052.699999999997</v>
      </c>
      <c r="J39" s="4">
        <v>9.1300000000000008</v>
      </c>
      <c r="K39" s="4">
        <v>0.83830000000000005</v>
      </c>
      <c r="L39" s="4">
        <v>6.6694000000000004</v>
      </c>
      <c r="M39" s="4">
        <v>4.5711000000000004</v>
      </c>
      <c r="N39" s="4">
        <v>28.751200000000001</v>
      </c>
      <c r="O39" s="4">
        <v>0</v>
      </c>
      <c r="P39" s="4">
        <v>28.8</v>
      </c>
      <c r="Q39" s="4">
        <v>21.620100000000001</v>
      </c>
      <c r="R39" s="4">
        <v>0</v>
      </c>
      <c r="S39" s="4">
        <v>21.6</v>
      </c>
      <c r="T39" s="4">
        <v>41052.684099999999</v>
      </c>
      <c r="W39" s="4">
        <v>0</v>
      </c>
      <c r="X39" s="4">
        <v>7.6574999999999998</v>
      </c>
      <c r="Y39" s="4">
        <v>12</v>
      </c>
      <c r="Z39" s="4">
        <v>849</v>
      </c>
      <c r="AA39" s="4">
        <v>876</v>
      </c>
      <c r="AB39" s="4">
        <v>874</v>
      </c>
      <c r="AC39" s="4">
        <v>62</v>
      </c>
      <c r="AD39" s="4">
        <v>4.82</v>
      </c>
      <c r="AE39" s="4">
        <v>0.11</v>
      </c>
      <c r="AF39" s="4">
        <v>981</v>
      </c>
      <c r="AG39" s="4">
        <v>-16</v>
      </c>
      <c r="AH39" s="4">
        <v>9</v>
      </c>
      <c r="AI39" s="4">
        <v>9</v>
      </c>
      <c r="AJ39" s="4">
        <v>190</v>
      </c>
      <c r="AK39" s="4">
        <v>139</v>
      </c>
      <c r="AL39" s="4">
        <v>3.3</v>
      </c>
      <c r="AM39" s="4">
        <v>195</v>
      </c>
      <c r="AN39" s="4" t="s">
        <v>155</v>
      </c>
      <c r="AO39" s="4">
        <v>1</v>
      </c>
      <c r="AP39" s="5">
        <v>0.85803240740740738</v>
      </c>
      <c r="AQ39" s="4">
        <v>47.158732999999998</v>
      </c>
      <c r="AR39" s="4">
        <v>-88.484274999999997</v>
      </c>
      <c r="AS39" s="4">
        <v>310</v>
      </c>
      <c r="AT39" s="4">
        <v>22.4</v>
      </c>
      <c r="AU39" s="4">
        <v>12</v>
      </c>
      <c r="AV39" s="4">
        <v>9</v>
      </c>
      <c r="AW39" s="4" t="s">
        <v>197</v>
      </c>
      <c r="AX39" s="4">
        <v>1.4603999999999999</v>
      </c>
      <c r="AY39" s="4">
        <v>1.4849000000000001</v>
      </c>
      <c r="AZ39" s="4">
        <v>3</v>
      </c>
      <c r="BA39" s="4">
        <v>14.023</v>
      </c>
      <c r="BB39" s="4">
        <v>10.95</v>
      </c>
      <c r="BC39" s="4">
        <v>0.78</v>
      </c>
      <c r="BD39" s="4">
        <v>19.291</v>
      </c>
      <c r="BE39" s="4">
        <v>1317.37</v>
      </c>
      <c r="BF39" s="4">
        <v>574.66700000000003</v>
      </c>
      <c r="BG39" s="4">
        <v>0.59499999999999997</v>
      </c>
      <c r="BH39" s="4">
        <v>0</v>
      </c>
      <c r="BI39" s="4">
        <v>0.59499999999999997</v>
      </c>
      <c r="BJ39" s="4">
        <v>0.44700000000000001</v>
      </c>
      <c r="BK39" s="4">
        <v>0</v>
      </c>
      <c r="BL39" s="4">
        <v>0.44700000000000001</v>
      </c>
      <c r="BM39" s="4">
        <v>268.15120000000002</v>
      </c>
      <c r="BQ39" s="4">
        <v>1099.77</v>
      </c>
      <c r="BR39" s="4">
        <v>0.28100000000000003</v>
      </c>
      <c r="BS39" s="4">
        <v>-5</v>
      </c>
      <c r="BT39" s="4">
        <v>-9.0453000000000006E-2</v>
      </c>
      <c r="BU39" s="4">
        <v>6.8669380000000002</v>
      </c>
      <c r="BV39" s="4">
        <v>-1.8271409999999999</v>
      </c>
      <c r="BW39" s="4">
        <f t="shared" si="9"/>
        <v>1.8142450196</v>
      </c>
      <c r="BY39" s="4">
        <f t="shared" si="10"/>
        <v>6667.1217093252199</v>
      </c>
      <c r="BZ39" s="4">
        <f t="shared" si="11"/>
        <v>2908.3513601591021</v>
      </c>
      <c r="CA39" s="4">
        <f t="shared" si="12"/>
        <v>2.262237187782</v>
      </c>
      <c r="CB39" s="4">
        <f t="shared" si="13"/>
        <v>1357.0953391238672</v>
      </c>
    </row>
    <row r="40" spans="1:80" x14ac:dyDescent="0.25">
      <c r="A40" s="2">
        <v>42067</v>
      </c>
      <c r="B40" s="3">
        <v>2.3833333333333331E-2</v>
      </c>
      <c r="C40" s="4">
        <v>8.5289999999999999</v>
      </c>
      <c r="D40" s="4">
        <v>5.0259</v>
      </c>
      <c r="E40" s="4">
        <v>50258.541160000001</v>
      </c>
      <c r="F40" s="4">
        <v>41.2</v>
      </c>
      <c r="G40" s="4">
        <v>-3.3</v>
      </c>
      <c r="H40" s="4">
        <v>39457</v>
      </c>
      <c r="J40" s="4">
        <v>7.1</v>
      </c>
      <c r="K40" s="4">
        <v>0.8397</v>
      </c>
      <c r="L40" s="4">
        <v>7.1616999999999997</v>
      </c>
      <c r="M40" s="4">
        <v>4.2202999999999999</v>
      </c>
      <c r="N40" s="4">
        <v>34.601700000000001</v>
      </c>
      <c r="O40" s="4">
        <v>0</v>
      </c>
      <c r="P40" s="4">
        <v>34.6</v>
      </c>
      <c r="Q40" s="4">
        <v>26.019500000000001</v>
      </c>
      <c r="R40" s="4">
        <v>0</v>
      </c>
      <c r="S40" s="4">
        <v>26</v>
      </c>
      <c r="T40" s="4">
        <v>39456.983999999997</v>
      </c>
      <c r="W40" s="4">
        <v>0</v>
      </c>
      <c r="X40" s="4">
        <v>5.9649000000000001</v>
      </c>
      <c r="Y40" s="4">
        <v>12</v>
      </c>
      <c r="Z40" s="4">
        <v>849</v>
      </c>
      <c r="AA40" s="4">
        <v>875</v>
      </c>
      <c r="AB40" s="4">
        <v>874</v>
      </c>
      <c r="AC40" s="4">
        <v>62</v>
      </c>
      <c r="AD40" s="4">
        <v>4.82</v>
      </c>
      <c r="AE40" s="4">
        <v>0.11</v>
      </c>
      <c r="AF40" s="4">
        <v>981</v>
      </c>
      <c r="AG40" s="4">
        <v>-16</v>
      </c>
      <c r="AH40" s="4">
        <v>9</v>
      </c>
      <c r="AI40" s="4">
        <v>9</v>
      </c>
      <c r="AJ40" s="4">
        <v>190</v>
      </c>
      <c r="AK40" s="4">
        <v>139</v>
      </c>
      <c r="AL40" s="4">
        <v>3.4</v>
      </c>
      <c r="AM40" s="4">
        <v>195</v>
      </c>
      <c r="AN40" s="4" t="s">
        <v>155</v>
      </c>
      <c r="AO40" s="4">
        <v>1</v>
      </c>
      <c r="AP40" s="5">
        <v>0.85803240740740738</v>
      </c>
      <c r="AQ40" s="4">
        <v>47.158796000000002</v>
      </c>
      <c r="AR40" s="4">
        <v>-88.484210000000004</v>
      </c>
      <c r="AS40" s="4">
        <v>309.7</v>
      </c>
      <c r="AT40" s="4">
        <v>22.7</v>
      </c>
      <c r="AU40" s="4">
        <v>12</v>
      </c>
      <c r="AV40" s="4">
        <v>9</v>
      </c>
      <c r="AW40" s="4" t="s">
        <v>197</v>
      </c>
      <c r="AX40" s="4">
        <v>1.4</v>
      </c>
      <c r="AY40" s="4">
        <v>1.5849</v>
      </c>
      <c r="AZ40" s="4">
        <v>2.7452999999999999</v>
      </c>
      <c r="BA40" s="4">
        <v>14.023</v>
      </c>
      <c r="BB40" s="4">
        <v>11.05</v>
      </c>
      <c r="BC40" s="4">
        <v>0.79</v>
      </c>
      <c r="BD40" s="4">
        <v>19.088000000000001</v>
      </c>
      <c r="BE40" s="4">
        <v>1416.289</v>
      </c>
      <c r="BF40" s="4">
        <v>531.19399999999996</v>
      </c>
      <c r="BG40" s="4">
        <v>0.71699999999999997</v>
      </c>
      <c r="BH40" s="4">
        <v>0</v>
      </c>
      <c r="BI40" s="4">
        <v>0.71699999999999997</v>
      </c>
      <c r="BJ40" s="4">
        <v>0.53900000000000003</v>
      </c>
      <c r="BK40" s="4">
        <v>0</v>
      </c>
      <c r="BL40" s="4">
        <v>0.53900000000000003</v>
      </c>
      <c r="BM40" s="4">
        <v>258.03469999999999</v>
      </c>
      <c r="BQ40" s="4">
        <v>857.69899999999996</v>
      </c>
      <c r="BR40" s="4">
        <v>0.29681800000000003</v>
      </c>
      <c r="BS40" s="4">
        <v>-5</v>
      </c>
      <c r="BT40" s="4">
        <v>-8.9545E-2</v>
      </c>
      <c r="BU40" s="4">
        <v>7.253495</v>
      </c>
      <c r="BV40" s="4">
        <v>-1.808818</v>
      </c>
      <c r="BW40" s="4">
        <f t="shared" si="9"/>
        <v>1.9163733789999999</v>
      </c>
      <c r="BY40" s="4">
        <f t="shared" si="10"/>
        <v>7571.2342977005346</v>
      </c>
      <c r="BZ40" s="4">
        <f t="shared" si="11"/>
        <v>2839.6705979731096</v>
      </c>
      <c r="CA40" s="4">
        <f t="shared" si="12"/>
        <v>2.8814001142850003</v>
      </c>
      <c r="CB40" s="4">
        <f t="shared" si="13"/>
        <v>1379.4085604257805</v>
      </c>
    </row>
    <row r="41" spans="1:80" x14ac:dyDescent="0.25">
      <c r="A41" s="2">
        <v>42067</v>
      </c>
      <c r="B41" s="3">
        <v>2.3844907407407408E-2</v>
      </c>
      <c r="C41" s="4">
        <v>9.0749999999999993</v>
      </c>
      <c r="D41" s="4">
        <v>4.1399999999999997</v>
      </c>
      <c r="E41" s="4">
        <v>41400.124900000003</v>
      </c>
      <c r="F41" s="4">
        <v>42.4</v>
      </c>
      <c r="G41" s="4">
        <v>-3.3</v>
      </c>
      <c r="H41" s="4">
        <v>37480.400000000001</v>
      </c>
      <c r="J41" s="4">
        <v>5.99</v>
      </c>
      <c r="K41" s="4">
        <v>0.84609999999999996</v>
      </c>
      <c r="L41" s="4">
        <v>7.6776999999999997</v>
      </c>
      <c r="M41" s="4">
        <v>3.5028000000000001</v>
      </c>
      <c r="N41" s="4">
        <v>35.873600000000003</v>
      </c>
      <c r="O41" s="4">
        <v>0</v>
      </c>
      <c r="P41" s="4">
        <v>35.9</v>
      </c>
      <c r="Q41" s="4">
        <v>26.975899999999999</v>
      </c>
      <c r="R41" s="4">
        <v>0</v>
      </c>
      <c r="S41" s="4">
        <v>27</v>
      </c>
      <c r="T41" s="4">
        <v>37480.354299999999</v>
      </c>
      <c r="W41" s="4">
        <v>0</v>
      </c>
      <c r="X41" s="4">
        <v>5.0685000000000002</v>
      </c>
      <c r="Y41" s="4">
        <v>12</v>
      </c>
      <c r="Z41" s="4">
        <v>849</v>
      </c>
      <c r="AA41" s="4">
        <v>876</v>
      </c>
      <c r="AB41" s="4">
        <v>876</v>
      </c>
      <c r="AC41" s="4">
        <v>62</v>
      </c>
      <c r="AD41" s="4">
        <v>4.82</v>
      </c>
      <c r="AE41" s="4">
        <v>0.11</v>
      </c>
      <c r="AF41" s="4">
        <v>981</v>
      </c>
      <c r="AG41" s="4">
        <v>-16</v>
      </c>
      <c r="AH41" s="4">
        <v>9</v>
      </c>
      <c r="AI41" s="4">
        <v>9</v>
      </c>
      <c r="AJ41" s="4">
        <v>190</v>
      </c>
      <c r="AK41" s="4">
        <v>139</v>
      </c>
      <c r="AL41" s="4">
        <v>3.5</v>
      </c>
      <c r="AM41" s="4">
        <v>195</v>
      </c>
      <c r="AN41" s="4" t="s">
        <v>155</v>
      </c>
      <c r="AO41" s="4">
        <v>1</v>
      </c>
      <c r="AP41" s="5">
        <v>0.85804398148148142</v>
      </c>
      <c r="AQ41" s="4">
        <v>47.158878999999999</v>
      </c>
      <c r="AR41" s="4">
        <v>-88.484155999999999</v>
      </c>
      <c r="AS41" s="4">
        <v>309.3</v>
      </c>
      <c r="AT41" s="4">
        <v>22.7</v>
      </c>
      <c r="AU41" s="4">
        <v>12</v>
      </c>
      <c r="AV41" s="4">
        <v>9</v>
      </c>
      <c r="AW41" s="4" t="s">
        <v>197</v>
      </c>
      <c r="AX41" s="4">
        <v>1.1453</v>
      </c>
      <c r="AY41" s="4">
        <v>1.6</v>
      </c>
      <c r="AZ41" s="4">
        <v>2.4453</v>
      </c>
      <c r="BA41" s="4">
        <v>14.023</v>
      </c>
      <c r="BB41" s="4">
        <v>11.53</v>
      </c>
      <c r="BC41" s="4">
        <v>0.82</v>
      </c>
      <c r="BD41" s="4">
        <v>18.193000000000001</v>
      </c>
      <c r="BE41" s="4">
        <v>1559.0540000000001</v>
      </c>
      <c r="BF41" s="4">
        <v>452.70600000000002</v>
      </c>
      <c r="BG41" s="4">
        <v>0.76300000000000001</v>
      </c>
      <c r="BH41" s="4">
        <v>0</v>
      </c>
      <c r="BI41" s="4">
        <v>0.76300000000000001</v>
      </c>
      <c r="BJ41" s="4">
        <v>0.57399999999999995</v>
      </c>
      <c r="BK41" s="4">
        <v>0</v>
      </c>
      <c r="BL41" s="4">
        <v>0.57399999999999995</v>
      </c>
      <c r="BM41" s="4">
        <v>251.68199999999999</v>
      </c>
      <c r="BQ41" s="4">
        <v>748.35500000000002</v>
      </c>
      <c r="BR41" s="4">
        <v>0.33003300000000002</v>
      </c>
      <c r="BS41" s="4">
        <v>-5</v>
      </c>
      <c r="BT41" s="4">
        <v>-9.0728000000000003E-2</v>
      </c>
      <c r="BU41" s="4">
        <v>8.0651810000000008</v>
      </c>
      <c r="BV41" s="4">
        <v>-1.832711</v>
      </c>
      <c r="BW41" s="4">
        <f t="shared" si="9"/>
        <v>2.1308208202000003</v>
      </c>
      <c r="BY41" s="4">
        <f t="shared" si="10"/>
        <v>9267.0768389964396</v>
      </c>
      <c r="BZ41" s="4">
        <f t="shared" si="11"/>
        <v>2690.9018465522822</v>
      </c>
      <c r="CA41" s="4">
        <f t="shared" si="12"/>
        <v>3.4118780398779998</v>
      </c>
      <c r="CB41" s="4">
        <f t="shared" si="13"/>
        <v>1496.0074718337539</v>
      </c>
    </row>
    <row r="42" spans="1:80" x14ac:dyDescent="0.25">
      <c r="A42" s="2">
        <v>42067</v>
      </c>
      <c r="B42" s="3">
        <v>2.3856481481481479E-2</v>
      </c>
      <c r="C42" s="4">
        <v>9.3629999999999995</v>
      </c>
      <c r="D42" s="4">
        <v>3.9712999999999998</v>
      </c>
      <c r="E42" s="4">
        <v>39713.002500000002</v>
      </c>
      <c r="F42" s="4">
        <v>42.4</v>
      </c>
      <c r="G42" s="4">
        <v>-3.3</v>
      </c>
      <c r="H42" s="4">
        <v>35769.199999999997</v>
      </c>
      <c r="J42" s="4">
        <v>5.39</v>
      </c>
      <c r="K42" s="4">
        <v>0.84719999999999995</v>
      </c>
      <c r="L42" s="4">
        <v>7.9325000000000001</v>
      </c>
      <c r="M42" s="4">
        <v>3.3643999999999998</v>
      </c>
      <c r="N42" s="4">
        <v>35.920400000000001</v>
      </c>
      <c r="O42" s="4">
        <v>0</v>
      </c>
      <c r="P42" s="4">
        <v>35.9</v>
      </c>
      <c r="Q42" s="4">
        <v>27.011099999999999</v>
      </c>
      <c r="R42" s="4">
        <v>0</v>
      </c>
      <c r="S42" s="4">
        <v>27</v>
      </c>
      <c r="T42" s="4">
        <v>35769.222900000001</v>
      </c>
      <c r="W42" s="4">
        <v>0</v>
      </c>
      <c r="X42" s="4">
        <v>4.5662000000000003</v>
      </c>
      <c r="Y42" s="4">
        <v>12</v>
      </c>
      <c r="Z42" s="4">
        <v>848</v>
      </c>
      <c r="AA42" s="4">
        <v>876</v>
      </c>
      <c r="AB42" s="4">
        <v>875</v>
      </c>
      <c r="AC42" s="4">
        <v>62</v>
      </c>
      <c r="AD42" s="4">
        <v>4.82</v>
      </c>
      <c r="AE42" s="4">
        <v>0.11</v>
      </c>
      <c r="AF42" s="4">
        <v>981</v>
      </c>
      <c r="AG42" s="4">
        <v>-16</v>
      </c>
      <c r="AH42" s="4">
        <v>9</v>
      </c>
      <c r="AI42" s="4">
        <v>9</v>
      </c>
      <c r="AJ42" s="4">
        <v>190</v>
      </c>
      <c r="AK42" s="4">
        <v>139</v>
      </c>
      <c r="AL42" s="4">
        <v>3.6</v>
      </c>
      <c r="AM42" s="4">
        <v>195</v>
      </c>
      <c r="AN42" s="4" t="s">
        <v>155</v>
      </c>
      <c r="AO42" s="4">
        <v>1</v>
      </c>
      <c r="AP42" s="5">
        <v>0.85805555555555557</v>
      </c>
      <c r="AQ42" s="4">
        <v>47.158977999999998</v>
      </c>
      <c r="AR42" s="4">
        <v>-88.484148000000005</v>
      </c>
      <c r="AS42" s="4">
        <v>309.10000000000002</v>
      </c>
      <c r="AT42" s="4">
        <v>23.5</v>
      </c>
      <c r="AU42" s="4">
        <v>12</v>
      </c>
      <c r="AV42" s="4">
        <v>9</v>
      </c>
      <c r="AW42" s="4" t="s">
        <v>197</v>
      </c>
      <c r="AX42" s="4">
        <v>1.1849000000000001</v>
      </c>
      <c r="AY42" s="4">
        <v>1.0906</v>
      </c>
      <c r="AZ42" s="4">
        <v>2.0604</v>
      </c>
      <c r="BA42" s="4">
        <v>14.023</v>
      </c>
      <c r="BB42" s="4">
        <v>11.61</v>
      </c>
      <c r="BC42" s="4">
        <v>0.83</v>
      </c>
      <c r="BD42" s="4">
        <v>18.039000000000001</v>
      </c>
      <c r="BE42" s="4">
        <v>1616.7329999999999</v>
      </c>
      <c r="BF42" s="4">
        <v>436.42700000000002</v>
      </c>
      <c r="BG42" s="4">
        <v>0.76700000000000002</v>
      </c>
      <c r="BH42" s="4">
        <v>0</v>
      </c>
      <c r="BI42" s="4">
        <v>0.76700000000000002</v>
      </c>
      <c r="BJ42" s="4">
        <v>0.57699999999999996</v>
      </c>
      <c r="BK42" s="4">
        <v>0</v>
      </c>
      <c r="BL42" s="4">
        <v>0.57699999999999996</v>
      </c>
      <c r="BM42" s="4">
        <v>241.07749999999999</v>
      </c>
      <c r="BQ42" s="4">
        <v>676.68100000000004</v>
      </c>
      <c r="BR42" s="4">
        <v>0.31818299999999999</v>
      </c>
      <c r="BS42" s="4">
        <v>-5</v>
      </c>
      <c r="BT42" s="4">
        <v>-9.0271000000000004E-2</v>
      </c>
      <c r="BU42" s="4">
        <v>7.7755919999999996</v>
      </c>
      <c r="BV42" s="4">
        <v>-1.823469</v>
      </c>
      <c r="BW42" s="4">
        <f t="shared" si="9"/>
        <v>2.0543114063999997</v>
      </c>
      <c r="BY42" s="4">
        <f t="shared" si="10"/>
        <v>9264.8684053498309</v>
      </c>
      <c r="BZ42" s="4">
        <f t="shared" si="11"/>
        <v>2500.9934995708081</v>
      </c>
      <c r="CA42" s="4">
        <f t="shared" si="12"/>
        <v>3.3065627224079996</v>
      </c>
      <c r="CB42" s="4">
        <f t="shared" si="13"/>
        <v>1381.5214466400598</v>
      </c>
    </row>
    <row r="43" spans="1:80" x14ac:dyDescent="0.25">
      <c r="A43" s="2">
        <v>42067</v>
      </c>
      <c r="B43" s="3">
        <v>2.3868055555555556E-2</v>
      </c>
      <c r="C43" s="4">
        <v>9.4209999999999994</v>
      </c>
      <c r="D43" s="4">
        <v>3.972</v>
      </c>
      <c r="E43" s="4">
        <v>39720.290939999999</v>
      </c>
      <c r="F43" s="4">
        <v>49.6</v>
      </c>
      <c r="G43" s="4">
        <v>-3.3</v>
      </c>
      <c r="H43" s="4">
        <v>34437.199999999997</v>
      </c>
      <c r="J43" s="4">
        <v>5.04</v>
      </c>
      <c r="K43" s="4">
        <v>0.84799999999999998</v>
      </c>
      <c r="L43" s="4">
        <v>7.9894999999999996</v>
      </c>
      <c r="M43" s="4">
        <v>3.3685</v>
      </c>
      <c r="N43" s="4">
        <v>42.024500000000003</v>
      </c>
      <c r="O43" s="4">
        <v>0</v>
      </c>
      <c r="P43" s="4">
        <v>42</v>
      </c>
      <c r="Q43" s="4">
        <v>31.601199999999999</v>
      </c>
      <c r="R43" s="4">
        <v>0</v>
      </c>
      <c r="S43" s="4">
        <v>31.6</v>
      </c>
      <c r="T43" s="4">
        <v>34437.165000000001</v>
      </c>
      <c r="W43" s="4">
        <v>0</v>
      </c>
      <c r="X43" s="4">
        <v>4.2778999999999998</v>
      </c>
      <c r="Y43" s="4">
        <v>12</v>
      </c>
      <c r="Z43" s="4">
        <v>848</v>
      </c>
      <c r="AA43" s="4">
        <v>875</v>
      </c>
      <c r="AB43" s="4">
        <v>874</v>
      </c>
      <c r="AC43" s="4">
        <v>62</v>
      </c>
      <c r="AD43" s="4">
        <v>4.82</v>
      </c>
      <c r="AE43" s="4">
        <v>0.11</v>
      </c>
      <c r="AF43" s="4">
        <v>981</v>
      </c>
      <c r="AG43" s="4">
        <v>-16</v>
      </c>
      <c r="AH43" s="4">
        <v>9</v>
      </c>
      <c r="AI43" s="4">
        <v>9</v>
      </c>
      <c r="AJ43" s="4">
        <v>190</v>
      </c>
      <c r="AK43" s="4">
        <v>139</v>
      </c>
      <c r="AL43" s="4">
        <v>3.5</v>
      </c>
      <c r="AM43" s="4">
        <v>195</v>
      </c>
      <c r="AN43" s="4" t="s">
        <v>155</v>
      </c>
      <c r="AO43" s="4">
        <v>1</v>
      </c>
      <c r="AP43" s="5">
        <v>0.85806712962962972</v>
      </c>
      <c r="AQ43" s="4">
        <v>47.159081999999998</v>
      </c>
      <c r="AR43" s="4">
        <v>-88.484144999999998</v>
      </c>
      <c r="AS43" s="4">
        <v>309.3</v>
      </c>
      <c r="AT43" s="4">
        <v>24.4</v>
      </c>
      <c r="AU43" s="4">
        <v>12</v>
      </c>
      <c r="AV43" s="4">
        <v>9</v>
      </c>
      <c r="AW43" s="4" t="s">
        <v>197</v>
      </c>
      <c r="AX43" s="4">
        <v>1.1151</v>
      </c>
      <c r="AY43" s="4">
        <v>1.1698</v>
      </c>
      <c r="AZ43" s="4">
        <v>2.0849000000000002</v>
      </c>
      <c r="BA43" s="4">
        <v>14.023</v>
      </c>
      <c r="BB43" s="4">
        <v>11.68</v>
      </c>
      <c r="BC43" s="4">
        <v>0.83</v>
      </c>
      <c r="BD43" s="4">
        <v>17.917999999999999</v>
      </c>
      <c r="BE43" s="4">
        <v>1636.307</v>
      </c>
      <c r="BF43" s="4">
        <v>439.09</v>
      </c>
      <c r="BG43" s="4">
        <v>0.90100000000000002</v>
      </c>
      <c r="BH43" s="4">
        <v>0</v>
      </c>
      <c r="BI43" s="4">
        <v>0.90100000000000002</v>
      </c>
      <c r="BJ43" s="4">
        <v>0.67800000000000005</v>
      </c>
      <c r="BK43" s="4">
        <v>0</v>
      </c>
      <c r="BL43" s="4">
        <v>0.67800000000000005</v>
      </c>
      <c r="BM43" s="4">
        <v>233.23410000000001</v>
      </c>
      <c r="BQ43" s="4">
        <v>637.053</v>
      </c>
      <c r="BR43" s="4">
        <v>0.36662899999999998</v>
      </c>
      <c r="BS43" s="4">
        <v>-5</v>
      </c>
      <c r="BT43" s="4">
        <v>-9.0999999999999998E-2</v>
      </c>
      <c r="BU43" s="4">
        <v>8.9594889999999996</v>
      </c>
      <c r="BV43" s="4">
        <v>-1.8382000000000001</v>
      </c>
      <c r="BW43" s="4">
        <f t="shared" si="9"/>
        <v>2.3670969937999997</v>
      </c>
      <c r="BY43" s="4">
        <f t="shared" si="10"/>
        <v>10804.76975596965</v>
      </c>
      <c r="BZ43" s="4">
        <f t="shared" si="11"/>
        <v>2899.3742324323698</v>
      </c>
      <c r="CA43" s="4">
        <f t="shared" si="12"/>
        <v>4.4769312204540004</v>
      </c>
      <c r="CB43" s="4">
        <f t="shared" si="13"/>
        <v>1540.0782064373011</v>
      </c>
    </row>
    <row r="44" spans="1:80" x14ac:dyDescent="0.25">
      <c r="A44" s="2">
        <v>42067</v>
      </c>
      <c r="B44" s="3">
        <v>2.3879629629629626E-2</v>
      </c>
      <c r="C44" s="4">
        <v>9.6300000000000008</v>
      </c>
      <c r="D44" s="4">
        <v>3.7947000000000002</v>
      </c>
      <c r="E44" s="4">
        <v>37946.799650000001</v>
      </c>
      <c r="F44" s="4">
        <v>58.1</v>
      </c>
      <c r="G44" s="4">
        <v>-3.4</v>
      </c>
      <c r="H44" s="4">
        <v>33452.699999999997</v>
      </c>
      <c r="J44" s="4">
        <v>4.8</v>
      </c>
      <c r="K44" s="4">
        <v>0.84889999999999999</v>
      </c>
      <c r="L44" s="4">
        <v>8.1745999999999999</v>
      </c>
      <c r="M44" s="4">
        <v>3.2212999999999998</v>
      </c>
      <c r="N44" s="4">
        <v>49.343699999999998</v>
      </c>
      <c r="O44" s="4">
        <v>0</v>
      </c>
      <c r="P44" s="4">
        <v>49.3</v>
      </c>
      <c r="Q44" s="4">
        <v>37.104999999999997</v>
      </c>
      <c r="R44" s="4">
        <v>0</v>
      </c>
      <c r="S44" s="4">
        <v>37.1</v>
      </c>
      <c r="T44" s="4">
        <v>33452.666499999999</v>
      </c>
      <c r="W44" s="4">
        <v>0</v>
      </c>
      <c r="X44" s="4">
        <v>4.0751999999999997</v>
      </c>
      <c r="Y44" s="4">
        <v>12</v>
      </c>
      <c r="Z44" s="4">
        <v>849</v>
      </c>
      <c r="AA44" s="4">
        <v>876</v>
      </c>
      <c r="AB44" s="4">
        <v>875</v>
      </c>
      <c r="AC44" s="4">
        <v>62</v>
      </c>
      <c r="AD44" s="4">
        <v>4.82</v>
      </c>
      <c r="AE44" s="4">
        <v>0.11</v>
      </c>
      <c r="AF44" s="4">
        <v>981</v>
      </c>
      <c r="AG44" s="4">
        <v>-16</v>
      </c>
      <c r="AH44" s="4">
        <v>9</v>
      </c>
      <c r="AI44" s="4">
        <v>9</v>
      </c>
      <c r="AJ44" s="4">
        <v>190.3</v>
      </c>
      <c r="AK44" s="4">
        <v>139</v>
      </c>
      <c r="AL44" s="4">
        <v>2.8</v>
      </c>
      <c r="AM44" s="4">
        <v>195</v>
      </c>
      <c r="AN44" s="4" t="s">
        <v>155</v>
      </c>
      <c r="AO44" s="4">
        <v>1</v>
      </c>
      <c r="AP44" s="5">
        <v>0.85807870370370365</v>
      </c>
      <c r="AQ44" s="4">
        <v>47.159191</v>
      </c>
      <c r="AR44" s="4">
        <v>-88.484144999999998</v>
      </c>
      <c r="AS44" s="4">
        <v>309.3</v>
      </c>
      <c r="AT44" s="4">
        <v>25.7</v>
      </c>
      <c r="AU44" s="4">
        <v>12</v>
      </c>
      <c r="AV44" s="4">
        <v>9</v>
      </c>
      <c r="AW44" s="4" t="s">
        <v>197</v>
      </c>
      <c r="AX44" s="4">
        <v>1.1849000000000001</v>
      </c>
      <c r="AY44" s="4">
        <v>1.5396000000000001</v>
      </c>
      <c r="AZ44" s="4">
        <v>2.3546999999999998</v>
      </c>
      <c r="BA44" s="4">
        <v>14.023</v>
      </c>
      <c r="BB44" s="4">
        <v>11.77</v>
      </c>
      <c r="BC44" s="4">
        <v>0.84</v>
      </c>
      <c r="BD44" s="4">
        <v>17.797999999999998</v>
      </c>
      <c r="BE44" s="4">
        <v>1681.1089999999999</v>
      </c>
      <c r="BF44" s="4">
        <v>421.63900000000001</v>
      </c>
      <c r="BG44" s="4">
        <v>1.0629999999999999</v>
      </c>
      <c r="BH44" s="4">
        <v>0</v>
      </c>
      <c r="BI44" s="4">
        <v>1.0629999999999999</v>
      </c>
      <c r="BJ44" s="4">
        <v>0.79900000000000004</v>
      </c>
      <c r="BK44" s="4">
        <v>0</v>
      </c>
      <c r="BL44" s="4">
        <v>0.79900000000000004</v>
      </c>
      <c r="BM44" s="4">
        <v>227.4984</v>
      </c>
      <c r="BQ44" s="4">
        <v>609.36</v>
      </c>
      <c r="BR44" s="4">
        <v>0.40391300000000002</v>
      </c>
      <c r="BS44" s="4">
        <v>-5</v>
      </c>
      <c r="BT44" s="4">
        <v>-9.0999999999999998E-2</v>
      </c>
      <c r="BU44" s="4">
        <v>9.8706259999999997</v>
      </c>
      <c r="BV44" s="4">
        <v>-1.8382000000000001</v>
      </c>
      <c r="BW44" s="4">
        <f t="shared" si="9"/>
        <v>2.6078193891999999</v>
      </c>
      <c r="BY44" s="4">
        <f t="shared" si="10"/>
        <v>12229.481876520458</v>
      </c>
      <c r="BZ44" s="4">
        <f t="shared" si="11"/>
        <v>3067.2767256223178</v>
      </c>
      <c r="CA44" s="4">
        <f t="shared" si="12"/>
        <v>5.8124464382380001</v>
      </c>
      <c r="CB44" s="4">
        <f t="shared" si="13"/>
        <v>1654.9715454128209</v>
      </c>
    </row>
    <row r="45" spans="1:80" x14ac:dyDescent="0.25">
      <c r="A45" s="2">
        <v>42067</v>
      </c>
      <c r="B45" s="3">
        <v>2.3891203703703706E-2</v>
      </c>
      <c r="C45" s="4">
        <v>9.8810000000000002</v>
      </c>
      <c r="D45" s="4">
        <v>3.5291000000000001</v>
      </c>
      <c r="E45" s="4">
        <v>35290.642059999998</v>
      </c>
      <c r="F45" s="4">
        <v>63.3</v>
      </c>
      <c r="G45" s="4">
        <v>-3.4</v>
      </c>
      <c r="H45" s="4">
        <v>32453.1</v>
      </c>
      <c r="J45" s="4">
        <v>4.54</v>
      </c>
      <c r="K45" s="4">
        <v>0.85040000000000004</v>
      </c>
      <c r="L45" s="4">
        <v>8.4032</v>
      </c>
      <c r="M45" s="4">
        <v>3.0013000000000001</v>
      </c>
      <c r="N45" s="4">
        <v>53.843499999999999</v>
      </c>
      <c r="O45" s="4">
        <v>0</v>
      </c>
      <c r="P45" s="4">
        <v>53.8</v>
      </c>
      <c r="Q45" s="4">
        <v>40.488799999999998</v>
      </c>
      <c r="R45" s="4">
        <v>0</v>
      </c>
      <c r="S45" s="4">
        <v>40.5</v>
      </c>
      <c r="T45" s="4">
        <v>32453.114000000001</v>
      </c>
      <c r="W45" s="4">
        <v>0</v>
      </c>
      <c r="X45" s="4">
        <v>3.8601999999999999</v>
      </c>
      <c r="Y45" s="4">
        <v>12</v>
      </c>
      <c r="Z45" s="4">
        <v>849</v>
      </c>
      <c r="AA45" s="4">
        <v>876</v>
      </c>
      <c r="AB45" s="4">
        <v>875</v>
      </c>
      <c r="AC45" s="4">
        <v>62</v>
      </c>
      <c r="AD45" s="4">
        <v>4.82</v>
      </c>
      <c r="AE45" s="4">
        <v>0.11</v>
      </c>
      <c r="AF45" s="4">
        <v>981</v>
      </c>
      <c r="AG45" s="4">
        <v>-16</v>
      </c>
      <c r="AH45" s="4">
        <v>9</v>
      </c>
      <c r="AI45" s="4">
        <v>9</v>
      </c>
      <c r="AJ45" s="4">
        <v>190.7</v>
      </c>
      <c r="AK45" s="4">
        <v>139</v>
      </c>
      <c r="AL45" s="4">
        <v>2.8</v>
      </c>
      <c r="AM45" s="4">
        <v>195</v>
      </c>
      <c r="AN45" s="4" t="s">
        <v>155</v>
      </c>
      <c r="AO45" s="4">
        <v>1</v>
      </c>
      <c r="AP45" s="5">
        <v>0.8580902777777778</v>
      </c>
      <c r="AQ45" s="4">
        <v>47.159300999999999</v>
      </c>
      <c r="AR45" s="4">
        <v>-88.484149000000002</v>
      </c>
      <c r="AS45" s="4">
        <v>309.5</v>
      </c>
      <c r="AT45" s="4">
        <v>26.2</v>
      </c>
      <c r="AU45" s="4">
        <v>12</v>
      </c>
      <c r="AV45" s="4">
        <v>9</v>
      </c>
      <c r="AW45" s="4" t="s">
        <v>197</v>
      </c>
      <c r="AX45" s="4">
        <v>1.2</v>
      </c>
      <c r="AY45" s="4">
        <v>1.8547</v>
      </c>
      <c r="AZ45" s="4">
        <v>2.6547000000000001</v>
      </c>
      <c r="BA45" s="4">
        <v>14.023</v>
      </c>
      <c r="BB45" s="4">
        <v>11.9</v>
      </c>
      <c r="BC45" s="4">
        <v>0.85</v>
      </c>
      <c r="BD45" s="4">
        <v>17.585999999999999</v>
      </c>
      <c r="BE45" s="4">
        <v>1738.94</v>
      </c>
      <c r="BF45" s="4">
        <v>395.29399999999998</v>
      </c>
      <c r="BG45" s="4">
        <v>1.167</v>
      </c>
      <c r="BH45" s="4">
        <v>0</v>
      </c>
      <c r="BI45" s="4">
        <v>1.167</v>
      </c>
      <c r="BJ45" s="4">
        <v>0.877</v>
      </c>
      <c r="BK45" s="4">
        <v>0</v>
      </c>
      <c r="BL45" s="4">
        <v>0.877</v>
      </c>
      <c r="BM45" s="4">
        <v>222.08240000000001</v>
      </c>
      <c r="BQ45" s="4">
        <v>580.82600000000002</v>
      </c>
      <c r="BR45" s="4">
        <v>0.40653699999999998</v>
      </c>
      <c r="BS45" s="4">
        <v>-5</v>
      </c>
      <c r="BT45" s="4">
        <v>-9.1533000000000003E-2</v>
      </c>
      <c r="BU45" s="4">
        <v>9.9347589999999997</v>
      </c>
      <c r="BV45" s="4">
        <v>-1.848976</v>
      </c>
      <c r="BW45" s="4">
        <f t="shared" si="9"/>
        <v>2.6247633277999998</v>
      </c>
      <c r="BY45" s="4">
        <f t="shared" si="10"/>
        <v>12732.37501399402</v>
      </c>
      <c r="BZ45" s="4">
        <f t="shared" si="11"/>
        <v>2894.3100099956018</v>
      </c>
      <c r="CA45" s="4">
        <f t="shared" si="12"/>
        <v>6.4213215448909997</v>
      </c>
      <c r="CB45" s="4">
        <f t="shared" si="13"/>
        <v>1626.0689850183592</v>
      </c>
    </row>
    <row r="46" spans="1:80" x14ac:dyDescent="0.25">
      <c r="A46" s="2">
        <v>42067</v>
      </c>
      <c r="B46" s="3">
        <v>2.3902777777777776E-2</v>
      </c>
      <c r="C46" s="4">
        <v>9.5530000000000008</v>
      </c>
      <c r="D46" s="4">
        <v>3.7978999999999998</v>
      </c>
      <c r="E46" s="4">
        <v>37979.245589999999</v>
      </c>
      <c r="F46" s="4">
        <v>75.8</v>
      </c>
      <c r="G46" s="4">
        <v>-3.4</v>
      </c>
      <c r="H46" s="4">
        <v>31576.7</v>
      </c>
      <c r="J46" s="4">
        <v>4.4000000000000004</v>
      </c>
      <c r="K46" s="4">
        <v>0.85129999999999995</v>
      </c>
      <c r="L46" s="4">
        <v>8.1326000000000001</v>
      </c>
      <c r="M46" s="4">
        <v>3.2330000000000001</v>
      </c>
      <c r="N46" s="4">
        <v>64.509500000000003</v>
      </c>
      <c r="O46" s="4">
        <v>0</v>
      </c>
      <c r="P46" s="4">
        <v>64.5</v>
      </c>
      <c r="Q46" s="4">
        <v>48.5092</v>
      </c>
      <c r="R46" s="4">
        <v>0</v>
      </c>
      <c r="S46" s="4">
        <v>48.5</v>
      </c>
      <c r="T46" s="4">
        <v>31576.711200000002</v>
      </c>
      <c r="W46" s="4">
        <v>0</v>
      </c>
      <c r="X46" s="4">
        <v>3.7456</v>
      </c>
      <c r="Y46" s="4">
        <v>12</v>
      </c>
      <c r="Z46" s="4">
        <v>849</v>
      </c>
      <c r="AA46" s="4">
        <v>876</v>
      </c>
      <c r="AB46" s="4">
        <v>876</v>
      </c>
      <c r="AC46" s="4">
        <v>62</v>
      </c>
      <c r="AD46" s="4">
        <v>4.82</v>
      </c>
      <c r="AE46" s="4">
        <v>0.11</v>
      </c>
      <c r="AF46" s="4">
        <v>981</v>
      </c>
      <c r="AG46" s="4">
        <v>-16</v>
      </c>
      <c r="AH46" s="4">
        <v>9</v>
      </c>
      <c r="AI46" s="4">
        <v>9</v>
      </c>
      <c r="AJ46" s="4">
        <v>190</v>
      </c>
      <c r="AK46" s="4">
        <v>139</v>
      </c>
      <c r="AL46" s="4">
        <v>2.5</v>
      </c>
      <c r="AM46" s="4">
        <v>195</v>
      </c>
      <c r="AN46" s="4" t="s">
        <v>155</v>
      </c>
      <c r="AO46" s="4">
        <v>1</v>
      </c>
      <c r="AP46" s="5">
        <v>0.85810185185185184</v>
      </c>
      <c r="AQ46" s="4">
        <v>47.159413000000001</v>
      </c>
      <c r="AR46" s="4">
        <v>-88.484156999999996</v>
      </c>
      <c r="AS46" s="4">
        <v>309.7</v>
      </c>
      <c r="AT46" s="4">
        <v>27</v>
      </c>
      <c r="AU46" s="4">
        <v>12</v>
      </c>
      <c r="AV46" s="4">
        <v>9</v>
      </c>
      <c r="AW46" s="4" t="s">
        <v>197</v>
      </c>
      <c r="AX46" s="4">
        <v>1.2</v>
      </c>
      <c r="AY46" s="4">
        <v>1.9</v>
      </c>
      <c r="AZ46" s="4">
        <v>2.7</v>
      </c>
      <c r="BA46" s="4">
        <v>14.023</v>
      </c>
      <c r="BB46" s="4">
        <v>11.97</v>
      </c>
      <c r="BC46" s="4">
        <v>0.85</v>
      </c>
      <c r="BD46" s="4">
        <v>17.472000000000001</v>
      </c>
      <c r="BE46" s="4">
        <v>1697.624</v>
      </c>
      <c r="BF46" s="4">
        <v>429.53899999999999</v>
      </c>
      <c r="BG46" s="4">
        <v>1.41</v>
      </c>
      <c r="BH46" s="4">
        <v>0</v>
      </c>
      <c r="BI46" s="4">
        <v>1.41</v>
      </c>
      <c r="BJ46" s="4">
        <v>1.06</v>
      </c>
      <c r="BK46" s="4">
        <v>0</v>
      </c>
      <c r="BL46" s="4">
        <v>1.06</v>
      </c>
      <c r="BM46" s="4">
        <v>217.97219999999999</v>
      </c>
      <c r="BQ46" s="4">
        <v>568.5</v>
      </c>
      <c r="BR46" s="4">
        <v>0.47966399999999998</v>
      </c>
      <c r="BS46" s="4">
        <v>-5</v>
      </c>
      <c r="BT46" s="4">
        <v>-9.2733999999999997E-2</v>
      </c>
      <c r="BU46" s="4">
        <v>11.721788999999999</v>
      </c>
      <c r="BV46" s="4">
        <v>-1.873227</v>
      </c>
      <c r="BW46" s="4">
        <f t="shared" si="9"/>
        <v>3.0968966537999996</v>
      </c>
      <c r="BY46" s="4">
        <f t="shared" si="10"/>
        <v>14665.70327272063</v>
      </c>
      <c r="BZ46" s="4">
        <f t="shared" si="11"/>
        <v>3710.7695921247268</v>
      </c>
      <c r="CA46" s="4">
        <f t="shared" si="12"/>
        <v>9.157296002579999</v>
      </c>
      <c r="CB46" s="4">
        <f t="shared" si="13"/>
        <v>1883.0527884278945</v>
      </c>
    </row>
    <row r="47" spans="1:80" x14ac:dyDescent="0.25">
      <c r="A47" s="2">
        <v>42067</v>
      </c>
      <c r="B47" s="3">
        <v>2.3914351851851853E-2</v>
      </c>
      <c r="C47" s="4">
        <v>9.5</v>
      </c>
      <c r="D47" s="4">
        <v>3.8357999999999999</v>
      </c>
      <c r="E47" s="4">
        <v>38357.651010000001</v>
      </c>
      <c r="F47" s="4">
        <v>87</v>
      </c>
      <c r="G47" s="4">
        <v>-3.5</v>
      </c>
      <c r="H47" s="4">
        <v>30956.3</v>
      </c>
      <c r="J47" s="4">
        <v>4.1500000000000004</v>
      </c>
      <c r="K47" s="4">
        <v>0.85199999999999998</v>
      </c>
      <c r="L47" s="4">
        <v>8.0937999999999999</v>
      </c>
      <c r="M47" s="4">
        <v>3.2681</v>
      </c>
      <c r="N47" s="4">
        <v>74.124899999999997</v>
      </c>
      <c r="O47" s="4">
        <v>0</v>
      </c>
      <c r="P47" s="4">
        <v>74.099999999999994</v>
      </c>
      <c r="Q47" s="4">
        <v>55.74</v>
      </c>
      <c r="R47" s="4">
        <v>0</v>
      </c>
      <c r="S47" s="4">
        <v>55.7</v>
      </c>
      <c r="T47" s="4">
        <v>30956.254700000001</v>
      </c>
      <c r="W47" s="4">
        <v>0</v>
      </c>
      <c r="X47" s="4">
        <v>3.5329999999999999</v>
      </c>
      <c r="Y47" s="4">
        <v>12</v>
      </c>
      <c r="Z47" s="4">
        <v>850</v>
      </c>
      <c r="AA47" s="4">
        <v>877</v>
      </c>
      <c r="AB47" s="4">
        <v>876</v>
      </c>
      <c r="AC47" s="4">
        <v>62</v>
      </c>
      <c r="AD47" s="4">
        <v>4.82</v>
      </c>
      <c r="AE47" s="4">
        <v>0.11</v>
      </c>
      <c r="AF47" s="4">
        <v>981</v>
      </c>
      <c r="AG47" s="4">
        <v>-16</v>
      </c>
      <c r="AH47" s="4">
        <v>9</v>
      </c>
      <c r="AI47" s="4">
        <v>9</v>
      </c>
      <c r="AJ47" s="4">
        <v>190.3</v>
      </c>
      <c r="AK47" s="4">
        <v>139</v>
      </c>
      <c r="AL47" s="4">
        <v>2.7</v>
      </c>
      <c r="AM47" s="4">
        <v>195</v>
      </c>
      <c r="AN47" s="4" t="s">
        <v>155</v>
      </c>
      <c r="AO47" s="4">
        <v>1</v>
      </c>
      <c r="AP47" s="5">
        <v>0.85811342592592599</v>
      </c>
      <c r="AQ47" s="4">
        <v>47.159528999999999</v>
      </c>
      <c r="AR47" s="4">
        <v>-88.484173999999996</v>
      </c>
      <c r="AS47" s="4">
        <v>309.89999999999998</v>
      </c>
      <c r="AT47" s="4">
        <v>28</v>
      </c>
      <c r="AU47" s="4">
        <v>12</v>
      </c>
      <c r="AV47" s="4">
        <v>8</v>
      </c>
      <c r="AW47" s="4" t="s">
        <v>207</v>
      </c>
      <c r="AX47" s="4">
        <v>1.7941940000000001</v>
      </c>
      <c r="AY47" s="4">
        <v>1.136036</v>
      </c>
      <c r="AZ47" s="4">
        <v>3.1244239999999999</v>
      </c>
      <c r="BA47" s="4">
        <v>14.023</v>
      </c>
      <c r="BB47" s="4">
        <v>12.03</v>
      </c>
      <c r="BC47" s="4">
        <v>0.86</v>
      </c>
      <c r="BD47" s="4">
        <v>17.369</v>
      </c>
      <c r="BE47" s="4">
        <v>1697.2380000000001</v>
      </c>
      <c r="BF47" s="4">
        <v>436.17700000000002</v>
      </c>
      <c r="BG47" s="4">
        <v>1.6279999999999999</v>
      </c>
      <c r="BH47" s="4">
        <v>0</v>
      </c>
      <c r="BI47" s="4">
        <v>1.6279999999999999</v>
      </c>
      <c r="BJ47" s="4">
        <v>1.224</v>
      </c>
      <c r="BK47" s="4">
        <v>0</v>
      </c>
      <c r="BL47" s="4">
        <v>1.224</v>
      </c>
      <c r="BM47" s="4">
        <v>214.66300000000001</v>
      </c>
      <c r="BQ47" s="4">
        <v>538.67999999999995</v>
      </c>
      <c r="BR47" s="4">
        <v>0.54296599999999995</v>
      </c>
      <c r="BS47" s="4">
        <v>-5</v>
      </c>
      <c r="BT47" s="4">
        <v>-9.2532000000000003E-2</v>
      </c>
      <c r="BU47" s="4">
        <v>13.268732</v>
      </c>
      <c r="BV47" s="4">
        <v>-1.869146</v>
      </c>
      <c r="BW47" s="4">
        <f t="shared" si="9"/>
        <v>3.5055989943999997</v>
      </c>
      <c r="BY47" s="4">
        <f t="shared" si="10"/>
        <v>16597.384571553193</v>
      </c>
      <c r="BZ47" s="4">
        <f t="shared" si="11"/>
        <v>4265.399083844668</v>
      </c>
      <c r="CA47" s="4">
        <f t="shared" si="12"/>
        <v>11.969563912416001</v>
      </c>
      <c r="CB47" s="4">
        <f t="shared" si="13"/>
        <v>2099.2013873618921</v>
      </c>
    </row>
    <row r="48" spans="1:80" x14ac:dyDescent="0.25">
      <c r="A48" s="2">
        <v>42067</v>
      </c>
      <c r="B48" s="3">
        <v>2.3925925925925923E-2</v>
      </c>
      <c r="C48" s="4">
        <v>9.6140000000000008</v>
      </c>
      <c r="D48" s="4">
        <v>3.6789000000000001</v>
      </c>
      <c r="E48" s="4">
        <v>36788.759689999999</v>
      </c>
      <c r="F48" s="4">
        <v>102.9</v>
      </c>
      <c r="G48" s="4">
        <v>-3.6</v>
      </c>
      <c r="H48" s="4">
        <v>30491</v>
      </c>
      <c r="J48" s="4">
        <v>4.0999999999999996</v>
      </c>
      <c r="K48" s="4">
        <v>0.85299999999999998</v>
      </c>
      <c r="L48" s="4">
        <v>8.2010000000000005</v>
      </c>
      <c r="M48" s="4">
        <v>3.1383000000000001</v>
      </c>
      <c r="N48" s="4">
        <v>87.7423</v>
      </c>
      <c r="O48" s="4">
        <v>0</v>
      </c>
      <c r="P48" s="4">
        <v>87.7</v>
      </c>
      <c r="Q48" s="4">
        <v>65.980800000000002</v>
      </c>
      <c r="R48" s="4">
        <v>0</v>
      </c>
      <c r="S48" s="4">
        <v>66</v>
      </c>
      <c r="T48" s="4">
        <v>30490.9823</v>
      </c>
      <c r="W48" s="4">
        <v>0</v>
      </c>
      <c r="X48" s="4">
        <v>3.4969999999999999</v>
      </c>
      <c r="Y48" s="4">
        <v>11.9</v>
      </c>
      <c r="Z48" s="4">
        <v>851</v>
      </c>
      <c r="AA48" s="4">
        <v>877</v>
      </c>
      <c r="AB48" s="4">
        <v>879</v>
      </c>
      <c r="AC48" s="4">
        <v>62</v>
      </c>
      <c r="AD48" s="4">
        <v>4.83</v>
      </c>
      <c r="AE48" s="4">
        <v>0.11</v>
      </c>
      <c r="AF48" s="4">
        <v>980</v>
      </c>
      <c r="AG48" s="4">
        <v>-16</v>
      </c>
      <c r="AH48" s="4">
        <v>9.2681450000000005</v>
      </c>
      <c r="AI48" s="4">
        <v>9</v>
      </c>
      <c r="AJ48" s="4">
        <v>191</v>
      </c>
      <c r="AK48" s="4">
        <v>138.69999999999999</v>
      </c>
      <c r="AL48" s="4">
        <v>2.7</v>
      </c>
      <c r="AM48" s="4">
        <v>195</v>
      </c>
      <c r="AN48" s="4" t="s">
        <v>155</v>
      </c>
      <c r="AO48" s="4">
        <v>1</v>
      </c>
      <c r="AP48" s="5">
        <v>0.85812499999999992</v>
      </c>
      <c r="AQ48" s="4">
        <v>47.159643000000003</v>
      </c>
      <c r="AR48" s="4">
        <v>-88.484185999999994</v>
      </c>
      <c r="AS48" s="4">
        <v>310</v>
      </c>
      <c r="AT48" s="4">
        <v>28.1</v>
      </c>
      <c r="AU48" s="4">
        <v>12</v>
      </c>
      <c r="AV48" s="4">
        <v>7</v>
      </c>
      <c r="AW48" s="4" t="s">
        <v>208</v>
      </c>
      <c r="AX48" s="4">
        <v>1.9</v>
      </c>
      <c r="AY48" s="4">
        <v>1</v>
      </c>
      <c r="AZ48" s="4">
        <v>3.2</v>
      </c>
      <c r="BA48" s="4">
        <v>14.023</v>
      </c>
      <c r="BB48" s="4">
        <v>12.12</v>
      </c>
      <c r="BC48" s="4">
        <v>0.86</v>
      </c>
      <c r="BD48" s="4">
        <v>17.227</v>
      </c>
      <c r="BE48" s="4">
        <v>1728.0050000000001</v>
      </c>
      <c r="BF48" s="4">
        <v>420.86900000000003</v>
      </c>
      <c r="BG48" s="4">
        <v>1.9359999999999999</v>
      </c>
      <c r="BH48" s="4">
        <v>0</v>
      </c>
      <c r="BI48" s="4">
        <v>1.9359999999999999</v>
      </c>
      <c r="BJ48" s="4">
        <v>1.456</v>
      </c>
      <c r="BK48" s="4">
        <v>0</v>
      </c>
      <c r="BL48" s="4">
        <v>1.456</v>
      </c>
      <c r="BM48" s="4">
        <v>212.45750000000001</v>
      </c>
      <c r="BQ48" s="4">
        <v>535.76900000000001</v>
      </c>
      <c r="BR48" s="4">
        <v>0.49868800000000002</v>
      </c>
      <c r="BS48" s="4">
        <v>-5</v>
      </c>
      <c r="BT48" s="4">
        <v>-9.3731999999999996E-2</v>
      </c>
      <c r="BU48" s="4">
        <v>12.186676</v>
      </c>
      <c r="BV48" s="4">
        <v>-1.893383</v>
      </c>
      <c r="BW48" s="4">
        <f t="shared" si="9"/>
        <v>3.2197197992</v>
      </c>
      <c r="BY48" s="4">
        <f t="shared" si="10"/>
        <v>15520.215514237061</v>
      </c>
      <c r="BZ48" s="4">
        <f t="shared" si="11"/>
        <v>3780.0686822442285</v>
      </c>
      <c r="CA48" s="4">
        <f t="shared" si="12"/>
        <v>13.077180788671999</v>
      </c>
      <c r="CB48" s="4">
        <f t="shared" si="13"/>
        <v>1908.20407789099</v>
      </c>
    </row>
    <row r="49" spans="1:80" x14ac:dyDescent="0.25">
      <c r="A49" s="2">
        <v>42067</v>
      </c>
      <c r="B49" s="3">
        <v>2.39375E-2</v>
      </c>
      <c r="C49" s="4">
        <v>9.5760000000000005</v>
      </c>
      <c r="D49" s="4">
        <v>3.6374</v>
      </c>
      <c r="E49" s="4">
        <v>36373.52893</v>
      </c>
      <c r="F49" s="4">
        <v>121.6</v>
      </c>
      <c r="G49" s="4">
        <v>-3.8</v>
      </c>
      <c r="H49" s="4">
        <v>29753.4</v>
      </c>
      <c r="J49" s="4">
        <v>4</v>
      </c>
      <c r="K49" s="4">
        <v>0.85450000000000004</v>
      </c>
      <c r="L49" s="4">
        <v>8.1824999999999992</v>
      </c>
      <c r="M49" s="4">
        <v>3.1080000000000001</v>
      </c>
      <c r="N49" s="4">
        <v>103.8652</v>
      </c>
      <c r="O49" s="4">
        <v>0</v>
      </c>
      <c r="P49" s="4">
        <v>103.9</v>
      </c>
      <c r="Q49" s="4">
        <v>78.104900000000001</v>
      </c>
      <c r="R49" s="4">
        <v>0</v>
      </c>
      <c r="S49" s="4">
        <v>78.099999999999994</v>
      </c>
      <c r="T49" s="4">
        <v>29753.4051</v>
      </c>
      <c r="W49" s="4">
        <v>0</v>
      </c>
      <c r="X49" s="4">
        <v>3.4178999999999999</v>
      </c>
      <c r="Y49" s="4">
        <v>12</v>
      </c>
      <c r="Z49" s="4">
        <v>850</v>
      </c>
      <c r="AA49" s="4">
        <v>878</v>
      </c>
      <c r="AB49" s="4">
        <v>878</v>
      </c>
      <c r="AC49" s="4">
        <v>62</v>
      </c>
      <c r="AD49" s="4">
        <v>4.83</v>
      </c>
      <c r="AE49" s="4">
        <v>0.11</v>
      </c>
      <c r="AF49" s="4">
        <v>980</v>
      </c>
      <c r="AG49" s="4">
        <v>-16</v>
      </c>
      <c r="AH49" s="4">
        <v>9.7262740000000001</v>
      </c>
      <c r="AI49" s="4">
        <v>9</v>
      </c>
      <c r="AJ49" s="4">
        <v>191</v>
      </c>
      <c r="AK49" s="4">
        <v>138</v>
      </c>
      <c r="AL49" s="4">
        <v>2.7</v>
      </c>
      <c r="AM49" s="4">
        <v>195</v>
      </c>
      <c r="AN49" s="4" t="s">
        <v>155</v>
      </c>
      <c r="AO49" s="4">
        <v>1</v>
      </c>
      <c r="AP49" s="5">
        <v>0.85813657407407407</v>
      </c>
      <c r="AQ49" s="4">
        <v>47.159770000000002</v>
      </c>
      <c r="AR49" s="4">
        <v>-88.484189999999998</v>
      </c>
      <c r="AS49" s="4">
        <v>311.10000000000002</v>
      </c>
      <c r="AT49" s="4">
        <v>29.3</v>
      </c>
      <c r="AU49" s="4">
        <v>12</v>
      </c>
      <c r="AV49" s="4">
        <v>7</v>
      </c>
      <c r="AW49" s="4" t="s">
        <v>208</v>
      </c>
      <c r="AX49" s="4">
        <v>1.5604</v>
      </c>
      <c r="AY49" s="4">
        <v>1.3395999999999999</v>
      </c>
      <c r="AZ49" s="4">
        <v>3.4546999999999999</v>
      </c>
      <c r="BA49" s="4">
        <v>14.023</v>
      </c>
      <c r="BB49" s="4">
        <v>12.25</v>
      </c>
      <c r="BC49" s="4">
        <v>0.87</v>
      </c>
      <c r="BD49" s="4">
        <v>17.030999999999999</v>
      </c>
      <c r="BE49" s="4">
        <v>1738.96</v>
      </c>
      <c r="BF49" s="4">
        <v>420.4</v>
      </c>
      <c r="BG49" s="4">
        <v>2.3119999999999998</v>
      </c>
      <c r="BH49" s="4">
        <v>0</v>
      </c>
      <c r="BI49" s="4">
        <v>2.3119999999999998</v>
      </c>
      <c r="BJ49" s="4">
        <v>1.738</v>
      </c>
      <c r="BK49" s="4">
        <v>0</v>
      </c>
      <c r="BL49" s="4">
        <v>1.738</v>
      </c>
      <c r="BM49" s="4">
        <v>209.10220000000001</v>
      </c>
      <c r="BQ49" s="4">
        <v>528.15200000000004</v>
      </c>
      <c r="BR49" s="4">
        <v>0.48393799999999998</v>
      </c>
      <c r="BS49" s="4">
        <v>-5</v>
      </c>
      <c r="BT49" s="4">
        <v>-9.3273999999999996E-2</v>
      </c>
      <c r="BU49" s="4">
        <v>11.826237000000001</v>
      </c>
      <c r="BV49" s="4">
        <v>-1.8841289999999999</v>
      </c>
      <c r="BW49" s="4">
        <f t="shared" si="9"/>
        <v>3.1244918153999999</v>
      </c>
      <c r="BY49" s="4">
        <f t="shared" si="10"/>
        <v>15156.665229924241</v>
      </c>
      <c r="BZ49" s="4">
        <f t="shared" si="11"/>
        <v>3664.1797756476003</v>
      </c>
      <c r="CA49" s="4">
        <f t="shared" si="12"/>
        <v>15.148297930722</v>
      </c>
      <c r="CB49" s="4">
        <f t="shared" si="13"/>
        <v>1822.5215325485719</v>
      </c>
    </row>
    <row r="50" spans="1:80" x14ac:dyDescent="0.25">
      <c r="A50" s="2">
        <v>42067</v>
      </c>
      <c r="B50" s="3">
        <v>2.3949074074074071E-2</v>
      </c>
      <c r="C50" s="4">
        <v>9.3930000000000007</v>
      </c>
      <c r="D50" s="4">
        <v>3.9178999999999999</v>
      </c>
      <c r="E50" s="4">
        <v>39179.478109999996</v>
      </c>
      <c r="F50" s="4">
        <v>139.6</v>
      </c>
      <c r="G50" s="4">
        <v>-3.8</v>
      </c>
      <c r="H50" s="4">
        <v>28589.8</v>
      </c>
      <c r="J50" s="4">
        <v>4</v>
      </c>
      <c r="K50" s="4">
        <v>0.85440000000000005</v>
      </c>
      <c r="L50" s="4">
        <v>8.0246999999999993</v>
      </c>
      <c r="M50" s="4">
        <v>3.3473000000000002</v>
      </c>
      <c r="N50" s="4">
        <v>119.3086</v>
      </c>
      <c r="O50" s="4">
        <v>0</v>
      </c>
      <c r="P50" s="4">
        <v>119.3</v>
      </c>
      <c r="Q50" s="4">
        <v>89.718100000000007</v>
      </c>
      <c r="R50" s="4">
        <v>0</v>
      </c>
      <c r="S50" s="4">
        <v>89.7</v>
      </c>
      <c r="T50" s="4">
        <v>28589.792399999998</v>
      </c>
      <c r="W50" s="4">
        <v>0</v>
      </c>
      <c r="X50" s="4">
        <v>3.4174000000000002</v>
      </c>
      <c r="Y50" s="4">
        <v>12</v>
      </c>
      <c r="Z50" s="4">
        <v>850</v>
      </c>
      <c r="AA50" s="4">
        <v>877</v>
      </c>
      <c r="AB50" s="4">
        <v>877</v>
      </c>
      <c r="AC50" s="4">
        <v>62</v>
      </c>
      <c r="AD50" s="4">
        <v>4.83</v>
      </c>
      <c r="AE50" s="4">
        <v>0.11</v>
      </c>
      <c r="AF50" s="4">
        <v>980</v>
      </c>
      <c r="AG50" s="4">
        <v>-16</v>
      </c>
      <c r="AH50" s="4">
        <v>9</v>
      </c>
      <c r="AI50" s="4">
        <v>9</v>
      </c>
      <c r="AJ50" s="4">
        <v>190.7</v>
      </c>
      <c r="AK50" s="4">
        <v>138</v>
      </c>
      <c r="AL50" s="4">
        <v>2.4</v>
      </c>
      <c r="AM50" s="4">
        <v>195</v>
      </c>
      <c r="AN50" s="4" t="s">
        <v>155</v>
      </c>
      <c r="AO50" s="4">
        <v>2</v>
      </c>
      <c r="AP50" s="5">
        <v>0.85814814814814822</v>
      </c>
      <c r="AQ50" s="4">
        <v>47.159911000000001</v>
      </c>
      <c r="AR50" s="4">
        <v>-88.484194000000002</v>
      </c>
      <c r="AS50" s="4">
        <v>311.7</v>
      </c>
      <c r="AT50" s="4">
        <v>31.1</v>
      </c>
      <c r="AU50" s="4">
        <v>12</v>
      </c>
      <c r="AV50" s="4">
        <v>7</v>
      </c>
      <c r="AW50" s="4" t="s">
        <v>208</v>
      </c>
      <c r="AX50" s="4">
        <v>1.5</v>
      </c>
      <c r="AY50" s="4">
        <v>1.4</v>
      </c>
      <c r="AZ50" s="4">
        <v>3.5</v>
      </c>
      <c r="BA50" s="4">
        <v>14.023</v>
      </c>
      <c r="BB50" s="4">
        <v>12.24</v>
      </c>
      <c r="BC50" s="4">
        <v>0.87</v>
      </c>
      <c r="BD50" s="4">
        <v>17.047000000000001</v>
      </c>
      <c r="BE50" s="4">
        <v>1709.6020000000001</v>
      </c>
      <c r="BF50" s="4">
        <v>453.88099999999997</v>
      </c>
      <c r="BG50" s="4">
        <v>2.6619999999999999</v>
      </c>
      <c r="BH50" s="4">
        <v>0</v>
      </c>
      <c r="BI50" s="4">
        <v>2.6619999999999999</v>
      </c>
      <c r="BJ50" s="4">
        <v>2.0019999999999998</v>
      </c>
      <c r="BK50" s="4">
        <v>0</v>
      </c>
      <c r="BL50" s="4">
        <v>2.0019999999999998</v>
      </c>
      <c r="BM50" s="4">
        <v>201.41829999999999</v>
      </c>
      <c r="BQ50" s="4">
        <v>529.37699999999995</v>
      </c>
      <c r="BR50" s="4">
        <v>0.50281799999999999</v>
      </c>
      <c r="BS50" s="4">
        <v>-5</v>
      </c>
      <c r="BT50" s="4">
        <v>-9.4545000000000004E-2</v>
      </c>
      <c r="BU50" s="4">
        <v>12.28762</v>
      </c>
      <c r="BV50" s="4">
        <v>-1.909818</v>
      </c>
      <c r="BW50" s="4">
        <f t="shared" si="9"/>
        <v>3.2463892040000002</v>
      </c>
      <c r="BY50" s="4">
        <f t="shared" si="10"/>
        <v>15482.114578975881</v>
      </c>
      <c r="BZ50" s="4">
        <f t="shared" si="11"/>
        <v>4110.3354156231399</v>
      </c>
      <c r="CA50" s="4">
        <f t="shared" si="12"/>
        <v>18.130063831879998</v>
      </c>
      <c r="CB50" s="4">
        <f t="shared" si="13"/>
        <v>1824.039278675702</v>
      </c>
    </row>
    <row r="51" spans="1:80" x14ac:dyDescent="0.25">
      <c r="A51" s="2">
        <v>42067</v>
      </c>
      <c r="B51" s="3">
        <v>2.3960648148148148E-2</v>
      </c>
      <c r="C51" s="4">
        <v>9.14</v>
      </c>
      <c r="D51" s="4">
        <v>4.4656000000000002</v>
      </c>
      <c r="E51" s="4">
        <v>44655.98558</v>
      </c>
      <c r="F51" s="4">
        <v>155.69999999999999</v>
      </c>
      <c r="G51" s="4">
        <v>-3.8</v>
      </c>
      <c r="H51" s="4">
        <v>27615.200000000001</v>
      </c>
      <c r="J51" s="4">
        <v>4</v>
      </c>
      <c r="K51" s="4">
        <v>0.85219999999999996</v>
      </c>
      <c r="L51" s="4">
        <v>7.7887000000000004</v>
      </c>
      <c r="M51" s="4">
        <v>3.8056000000000001</v>
      </c>
      <c r="N51" s="4">
        <v>132.69640000000001</v>
      </c>
      <c r="O51" s="4">
        <v>0</v>
      </c>
      <c r="P51" s="4">
        <v>132.69999999999999</v>
      </c>
      <c r="Q51" s="4">
        <v>99.7851</v>
      </c>
      <c r="R51" s="4">
        <v>0</v>
      </c>
      <c r="S51" s="4">
        <v>99.8</v>
      </c>
      <c r="T51" s="4">
        <v>27615.154999999999</v>
      </c>
      <c r="W51" s="4">
        <v>0</v>
      </c>
      <c r="X51" s="4">
        <v>3.4087999999999998</v>
      </c>
      <c r="Y51" s="4">
        <v>12</v>
      </c>
      <c r="Z51" s="4">
        <v>850</v>
      </c>
      <c r="AA51" s="4">
        <v>877</v>
      </c>
      <c r="AB51" s="4">
        <v>878</v>
      </c>
      <c r="AC51" s="4">
        <v>62</v>
      </c>
      <c r="AD51" s="4">
        <v>4.83</v>
      </c>
      <c r="AE51" s="4">
        <v>0.11</v>
      </c>
      <c r="AF51" s="4">
        <v>980</v>
      </c>
      <c r="AG51" s="4">
        <v>-16</v>
      </c>
      <c r="AH51" s="4">
        <v>9</v>
      </c>
      <c r="AI51" s="4">
        <v>9</v>
      </c>
      <c r="AJ51" s="4">
        <v>190</v>
      </c>
      <c r="AK51" s="4">
        <v>138.30000000000001</v>
      </c>
      <c r="AL51" s="4">
        <v>2.9</v>
      </c>
      <c r="AM51" s="4">
        <v>195</v>
      </c>
      <c r="AN51" s="4" t="s">
        <v>155</v>
      </c>
      <c r="AO51" s="4">
        <v>2</v>
      </c>
      <c r="AP51" s="5">
        <v>0.85815972222222225</v>
      </c>
      <c r="AQ51" s="4">
        <v>47.160055</v>
      </c>
      <c r="AR51" s="4">
        <v>-88.484190999999996</v>
      </c>
      <c r="AS51" s="4">
        <v>312.2</v>
      </c>
      <c r="AT51" s="4">
        <v>33.4</v>
      </c>
      <c r="AU51" s="4">
        <v>12</v>
      </c>
      <c r="AV51" s="4">
        <v>8</v>
      </c>
      <c r="AW51" s="4" t="s">
        <v>198</v>
      </c>
      <c r="AX51" s="4">
        <v>1.5</v>
      </c>
      <c r="AY51" s="4">
        <v>1.7396</v>
      </c>
      <c r="AZ51" s="4">
        <v>3.5849000000000002</v>
      </c>
      <c r="BA51" s="4">
        <v>14.023</v>
      </c>
      <c r="BB51" s="4">
        <v>12.04</v>
      </c>
      <c r="BC51" s="4">
        <v>0.86</v>
      </c>
      <c r="BD51" s="4">
        <v>17.344000000000001</v>
      </c>
      <c r="BE51" s="4">
        <v>1644.856</v>
      </c>
      <c r="BF51" s="4">
        <v>511.51400000000001</v>
      </c>
      <c r="BG51" s="4">
        <v>2.9350000000000001</v>
      </c>
      <c r="BH51" s="4">
        <v>0</v>
      </c>
      <c r="BI51" s="4">
        <v>2.9350000000000001</v>
      </c>
      <c r="BJ51" s="4">
        <v>2.2069999999999999</v>
      </c>
      <c r="BK51" s="4">
        <v>0</v>
      </c>
      <c r="BL51" s="4">
        <v>2.2069999999999999</v>
      </c>
      <c r="BM51" s="4">
        <v>192.85409999999999</v>
      </c>
      <c r="BQ51" s="4">
        <v>523.43100000000004</v>
      </c>
      <c r="BR51" s="4">
        <v>0.47825099999999998</v>
      </c>
      <c r="BS51" s="4">
        <v>-5</v>
      </c>
      <c r="BT51" s="4">
        <v>-9.5727999999999994E-2</v>
      </c>
      <c r="BU51" s="4">
        <v>11.687253</v>
      </c>
      <c r="BV51" s="4">
        <v>-1.933711</v>
      </c>
      <c r="BW51" s="4">
        <f t="shared" si="9"/>
        <v>3.0877722425999998</v>
      </c>
      <c r="BY51" s="4">
        <f t="shared" si="10"/>
        <v>14167.976138558617</v>
      </c>
      <c r="BZ51" s="4">
        <f t="shared" si="11"/>
        <v>4405.9286323779543</v>
      </c>
      <c r="CA51" s="4">
        <f t="shared" si="12"/>
        <v>19.010006552426997</v>
      </c>
      <c r="CB51" s="4">
        <f t="shared" si="13"/>
        <v>1661.1498435262399</v>
      </c>
    </row>
    <row r="52" spans="1:80" x14ac:dyDescent="0.25">
      <c r="A52" s="2">
        <v>42067</v>
      </c>
      <c r="B52" s="3">
        <v>2.3972222222222225E-2</v>
      </c>
      <c r="C52" s="4">
        <v>8.923</v>
      </c>
      <c r="D52" s="4">
        <v>4.9006999999999996</v>
      </c>
      <c r="E52" s="4">
        <v>49006.947119999997</v>
      </c>
      <c r="F52" s="4">
        <v>158.6</v>
      </c>
      <c r="G52" s="4">
        <v>-3.7</v>
      </c>
      <c r="H52" s="4">
        <v>26642.1</v>
      </c>
      <c r="J52" s="4">
        <v>4</v>
      </c>
      <c r="K52" s="4">
        <v>0.85070000000000001</v>
      </c>
      <c r="L52" s="4">
        <v>7.5915999999999997</v>
      </c>
      <c r="M52" s="4">
        <v>4.1692999999999998</v>
      </c>
      <c r="N52" s="4">
        <v>134.91290000000001</v>
      </c>
      <c r="O52" s="4">
        <v>0</v>
      </c>
      <c r="P52" s="4">
        <v>134.9</v>
      </c>
      <c r="Q52" s="4">
        <v>101.45099999999999</v>
      </c>
      <c r="R52" s="4">
        <v>0</v>
      </c>
      <c r="S52" s="4">
        <v>101.5</v>
      </c>
      <c r="T52" s="4">
        <v>26642.1152</v>
      </c>
      <c r="W52" s="4">
        <v>0</v>
      </c>
      <c r="X52" s="4">
        <v>3.403</v>
      </c>
      <c r="Y52" s="4">
        <v>12</v>
      </c>
      <c r="Z52" s="4">
        <v>850</v>
      </c>
      <c r="AA52" s="4">
        <v>875</v>
      </c>
      <c r="AB52" s="4">
        <v>877</v>
      </c>
      <c r="AC52" s="4">
        <v>62</v>
      </c>
      <c r="AD52" s="4">
        <v>4.82</v>
      </c>
      <c r="AE52" s="4">
        <v>0.11</v>
      </c>
      <c r="AF52" s="4">
        <v>981</v>
      </c>
      <c r="AG52" s="4">
        <v>-16</v>
      </c>
      <c r="AH52" s="4">
        <v>9</v>
      </c>
      <c r="AI52" s="4">
        <v>9</v>
      </c>
      <c r="AJ52" s="4">
        <v>189.7</v>
      </c>
      <c r="AK52" s="4">
        <v>139</v>
      </c>
      <c r="AL52" s="4">
        <v>3.1</v>
      </c>
      <c r="AM52" s="4">
        <v>195</v>
      </c>
      <c r="AN52" s="4" t="s">
        <v>155</v>
      </c>
      <c r="AO52" s="4">
        <v>2</v>
      </c>
      <c r="AP52" s="5">
        <v>0.85817129629629629</v>
      </c>
      <c r="AQ52" s="4">
        <v>47.160201000000001</v>
      </c>
      <c r="AR52" s="4">
        <v>-88.484198000000006</v>
      </c>
      <c r="AS52" s="4">
        <v>312.60000000000002</v>
      </c>
      <c r="AT52" s="4">
        <v>34.700000000000003</v>
      </c>
      <c r="AU52" s="4">
        <v>12</v>
      </c>
      <c r="AV52" s="4">
        <v>7</v>
      </c>
      <c r="AW52" s="4" t="s">
        <v>199</v>
      </c>
      <c r="AX52" s="4">
        <v>1.5</v>
      </c>
      <c r="AY52" s="4">
        <v>1.8</v>
      </c>
      <c r="AZ52" s="4">
        <v>3.6</v>
      </c>
      <c r="BA52" s="4">
        <v>14.023</v>
      </c>
      <c r="BB52" s="4">
        <v>11.92</v>
      </c>
      <c r="BC52" s="4">
        <v>0.85</v>
      </c>
      <c r="BD52" s="4">
        <v>17.544</v>
      </c>
      <c r="BE52" s="4">
        <v>1595.502</v>
      </c>
      <c r="BF52" s="4">
        <v>557.697</v>
      </c>
      <c r="BG52" s="4">
        <v>2.9689999999999999</v>
      </c>
      <c r="BH52" s="4">
        <v>0</v>
      </c>
      <c r="BI52" s="4">
        <v>2.9689999999999999</v>
      </c>
      <c r="BJ52" s="4">
        <v>2.2330000000000001</v>
      </c>
      <c r="BK52" s="4">
        <v>0</v>
      </c>
      <c r="BL52" s="4">
        <v>2.2330000000000001</v>
      </c>
      <c r="BM52" s="4">
        <v>185.1617</v>
      </c>
      <c r="BQ52" s="4">
        <v>520.02200000000005</v>
      </c>
      <c r="BR52" s="4">
        <v>0.45155299999999998</v>
      </c>
      <c r="BS52" s="4">
        <v>-5</v>
      </c>
      <c r="BT52" s="4">
        <v>-9.5541000000000001E-2</v>
      </c>
      <c r="BU52" s="4">
        <v>11.034837</v>
      </c>
      <c r="BV52" s="4">
        <v>-1.929937</v>
      </c>
      <c r="BW52" s="4">
        <f t="shared" si="9"/>
        <v>2.9154039353999996</v>
      </c>
      <c r="BY52" s="4">
        <f t="shared" si="10"/>
        <v>12975.699018839237</v>
      </c>
      <c r="BZ52" s="4">
        <f t="shared" si="11"/>
        <v>4535.5683764166924</v>
      </c>
      <c r="CA52" s="4">
        <f t="shared" si="12"/>
        <v>18.160262982477001</v>
      </c>
      <c r="CB52" s="4">
        <f t="shared" si="13"/>
        <v>1505.8599042913172</v>
      </c>
    </row>
    <row r="53" spans="1:80" x14ac:dyDescent="0.25">
      <c r="A53" s="2">
        <v>42067</v>
      </c>
      <c r="B53" s="3">
        <v>2.3983796296296298E-2</v>
      </c>
      <c r="C53" s="4">
        <v>8.6859999999999999</v>
      </c>
      <c r="D53" s="4">
        <v>5.1341999999999999</v>
      </c>
      <c r="E53" s="4">
        <v>51342.46256</v>
      </c>
      <c r="F53" s="4">
        <v>147.30000000000001</v>
      </c>
      <c r="G53" s="4">
        <v>-3.7</v>
      </c>
      <c r="H53" s="4">
        <v>25990.7</v>
      </c>
      <c r="J53" s="4">
        <v>4</v>
      </c>
      <c r="K53" s="4">
        <v>0.85109999999999997</v>
      </c>
      <c r="L53" s="4">
        <v>7.3925000000000001</v>
      </c>
      <c r="M53" s="4">
        <v>4.3697999999999997</v>
      </c>
      <c r="N53" s="4">
        <v>125.36839999999999</v>
      </c>
      <c r="O53" s="4">
        <v>0</v>
      </c>
      <c r="P53" s="4">
        <v>125.4</v>
      </c>
      <c r="Q53" s="4">
        <v>94.275000000000006</v>
      </c>
      <c r="R53" s="4">
        <v>0</v>
      </c>
      <c r="S53" s="4">
        <v>94.3</v>
      </c>
      <c r="T53" s="4">
        <v>25990.662700000001</v>
      </c>
      <c r="W53" s="4">
        <v>0</v>
      </c>
      <c r="X53" s="4">
        <v>3.4043999999999999</v>
      </c>
      <c r="Y53" s="4">
        <v>12</v>
      </c>
      <c r="Z53" s="4">
        <v>849</v>
      </c>
      <c r="AA53" s="4">
        <v>876</v>
      </c>
      <c r="AB53" s="4">
        <v>878</v>
      </c>
      <c r="AC53" s="4">
        <v>62</v>
      </c>
      <c r="AD53" s="4">
        <v>4.83</v>
      </c>
      <c r="AE53" s="4">
        <v>0.11</v>
      </c>
      <c r="AF53" s="4">
        <v>980</v>
      </c>
      <c r="AG53" s="4">
        <v>-16</v>
      </c>
      <c r="AH53" s="4">
        <v>9</v>
      </c>
      <c r="AI53" s="4">
        <v>9</v>
      </c>
      <c r="AJ53" s="4">
        <v>189.3</v>
      </c>
      <c r="AK53" s="4">
        <v>139</v>
      </c>
      <c r="AL53" s="4">
        <v>3.5</v>
      </c>
      <c r="AM53" s="4">
        <v>195</v>
      </c>
      <c r="AN53" s="4" t="s">
        <v>155</v>
      </c>
      <c r="AO53" s="4">
        <v>2</v>
      </c>
      <c r="AP53" s="5">
        <v>0.85818287037037033</v>
      </c>
      <c r="AQ53" s="4">
        <v>47.160345</v>
      </c>
      <c r="AR53" s="4">
        <v>-88.484189999999998</v>
      </c>
      <c r="AS53" s="4">
        <v>313</v>
      </c>
      <c r="AT53" s="4">
        <v>35.1</v>
      </c>
      <c r="AU53" s="4">
        <v>12</v>
      </c>
      <c r="AV53" s="4">
        <v>7</v>
      </c>
      <c r="AW53" s="4" t="s">
        <v>199</v>
      </c>
      <c r="AX53" s="4">
        <v>1.5</v>
      </c>
      <c r="AY53" s="4">
        <v>1.8</v>
      </c>
      <c r="AZ53" s="4">
        <v>3.6</v>
      </c>
      <c r="BA53" s="4">
        <v>14.023</v>
      </c>
      <c r="BB53" s="4">
        <v>11.94</v>
      </c>
      <c r="BC53" s="4">
        <v>0.85</v>
      </c>
      <c r="BD53" s="4">
        <v>17.494</v>
      </c>
      <c r="BE53" s="4">
        <v>1560.5650000000001</v>
      </c>
      <c r="BF53" s="4">
        <v>587.12</v>
      </c>
      <c r="BG53" s="4">
        <v>2.7709999999999999</v>
      </c>
      <c r="BH53" s="4">
        <v>0</v>
      </c>
      <c r="BI53" s="4">
        <v>2.7709999999999999</v>
      </c>
      <c r="BJ53" s="4">
        <v>2.0840000000000001</v>
      </c>
      <c r="BK53" s="4">
        <v>0</v>
      </c>
      <c r="BL53" s="4">
        <v>2.0840000000000001</v>
      </c>
      <c r="BM53" s="4">
        <v>181.43690000000001</v>
      </c>
      <c r="BQ53" s="4">
        <v>522.55499999999995</v>
      </c>
      <c r="BR53" s="4">
        <v>0.51850600000000002</v>
      </c>
      <c r="BS53" s="4">
        <v>-5</v>
      </c>
      <c r="BT53" s="4">
        <v>-9.7269999999999995E-2</v>
      </c>
      <c r="BU53" s="4">
        <v>12.671003000000001</v>
      </c>
      <c r="BV53" s="4">
        <v>-1.9648490000000001</v>
      </c>
      <c r="BW53" s="4">
        <f t="shared" si="9"/>
        <v>3.3476789926000001</v>
      </c>
      <c r="BY53" s="4">
        <f t="shared" si="10"/>
        <v>14573.381838164216</v>
      </c>
      <c r="BZ53" s="4">
        <f t="shared" si="11"/>
        <v>5482.8372703623209</v>
      </c>
      <c r="CA53" s="4">
        <f t="shared" si="12"/>
        <v>19.461494875724</v>
      </c>
      <c r="CB53" s="4">
        <f t="shared" si="13"/>
        <v>1694.3537906032859</v>
      </c>
    </row>
    <row r="54" spans="1:80" x14ac:dyDescent="0.25">
      <c r="A54" s="2">
        <v>42067</v>
      </c>
      <c r="B54" s="3">
        <v>2.3995370370370372E-2</v>
      </c>
      <c r="C54" s="4">
        <v>8.6</v>
      </c>
      <c r="D54" s="4">
        <v>5.3273000000000001</v>
      </c>
      <c r="E54" s="4">
        <v>53272.72423</v>
      </c>
      <c r="F54" s="4">
        <v>131.1</v>
      </c>
      <c r="G54" s="4">
        <v>-3.7</v>
      </c>
      <c r="H54" s="4">
        <v>25394.799999999999</v>
      </c>
      <c r="J54" s="4">
        <v>4</v>
      </c>
      <c r="K54" s="4">
        <v>0.85050000000000003</v>
      </c>
      <c r="L54" s="4">
        <v>7.3148999999999997</v>
      </c>
      <c r="M54" s="4">
        <v>4.5309999999999997</v>
      </c>
      <c r="N54" s="4">
        <v>111.48869999999999</v>
      </c>
      <c r="O54" s="4">
        <v>0</v>
      </c>
      <c r="P54" s="4">
        <v>111.5</v>
      </c>
      <c r="Q54" s="4">
        <v>83.837699999999998</v>
      </c>
      <c r="R54" s="4">
        <v>0</v>
      </c>
      <c r="S54" s="4">
        <v>83.8</v>
      </c>
      <c r="T54" s="4">
        <v>25394.8105</v>
      </c>
      <c r="W54" s="4">
        <v>0</v>
      </c>
      <c r="X54" s="4">
        <v>3.4013</v>
      </c>
      <c r="Y54" s="4">
        <v>12</v>
      </c>
      <c r="Z54" s="4">
        <v>850</v>
      </c>
      <c r="AA54" s="4">
        <v>876</v>
      </c>
      <c r="AB54" s="4">
        <v>876</v>
      </c>
      <c r="AC54" s="4">
        <v>62</v>
      </c>
      <c r="AD54" s="4">
        <v>4.83</v>
      </c>
      <c r="AE54" s="4">
        <v>0.11</v>
      </c>
      <c r="AF54" s="4">
        <v>980</v>
      </c>
      <c r="AG54" s="4">
        <v>-16</v>
      </c>
      <c r="AH54" s="4">
        <v>9</v>
      </c>
      <c r="AI54" s="4">
        <v>9</v>
      </c>
      <c r="AJ54" s="4">
        <v>190</v>
      </c>
      <c r="AK54" s="4">
        <v>139</v>
      </c>
      <c r="AL54" s="4">
        <v>3.6</v>
      </c>
      <c r="AM54" s="4">
        <v>195</v>
      </c>
      <c r="AN54" s="4" t="s">
        <v>155</v>
      </c>
      <c r="AO54" s="4">
        <v>2</v>
      </c>
      <c r="AP54" s="5">
        <v>0.85819444444444448</v>
      </c>
      <c r="AQ54" s="4">
        <v>47.160485999999999</v>
      </c>
      <c r="AR54" s="4">
        <v>-88.48415</v>
      </c>
      <c r="AS54" s="4">
        <v>313.39999999999998</v>
      </c>
      <c r="AT54" s="4">
        <v>35.200000000000003</v>
      </c>
      <c r="AU54" s="4">
        <v>12</v>
      </c>
      <c r="AV54" s="4">
        <v>7</v>
      </c>
      <c r="AW54" s="4" t="s">
        <v>199</v>
      </c>
      <c r="AX54" s="4">
        <v>1.5</v>
      </c>
      <c r="AY54" s="4">
        <v>2.0547</v>
      </c>
      <c r="AZ54" s="4">
        <v>3.7698</v>
      </c>
      <c r="BA54" s="4">
        <v>14.023</v>
      </c>
      <c r="BB54" s="4">
        <v>11.89</v>
      </c>
      <c r="BC54" s="4">
        <v>0.85</v>
      </c>
      <c r="BD54" s="4">
        <v>17.574000000000002</v>
      </c>
      <c r="BE54" s="4">
        <v>1541.596</v>
      </c>
      <c r="BF54" s="4">
        <v>607.75800000000004</v>
      </c>
      <c r="BG54" s="4">
        <v>2.4609999999999999</v>
      </c>
      <c r="BH54" s="4">
        <v>0</v>
      </c>
      <c r="BI54" s="4">
        <v>2.4609999999999999</v>
      </c>
      <c r="BJ54" s="4">
        <v>1.85</v>
      </c>
      <c r="BK54" s="4">
        <v>0</v>
      </c>
      <c r="BL54" s="4">
        <v>1.85</v>
      </c>
      <c r="BM54" s="4">
        <v>176.9803</v>
      </c>
      <c r="BQ54" s="4">
        <v>521.19299999999998</v>
      </c>
      <c r="BR54" s="4">
        <v>0.53686800000000001</v>
      </c>
      <c r="BS54" s="4">
        <v>-5</v>
      </c>
      <c r="BT54" s="4">
        <v>-9.8268999999999995E-2</v>
      </c>
      <c r="BU54" s="4">
        <v>13.119714999999999</v>
      </c>
      <c r="BV54" s="4">
        <v>-1.985028</v>
      </c>
      <c r="BW54" s="4">
        <f t="shared" si="9"/>
        <v>3.4662287029999996</v>
      </c>
      <c r="BY54" s="4">
        <f t="shared" si="10"/>
        <v>14906.046221708179</v>
      </c>
      <c r="BZ54" s="4">
        <f t="shared" si="11"/>
        <v>5876.5518589908897</v>
      </c>
      <c r="CA54" s="4">
        <f t="shared" si="12"/>
        <v>17.888075416749999</v>
      </c>
      <c r="CB54" s="4">
        <f t="shared" si="13"/>
        <v>1711.2632182048865</v>
      </c>
    </row>
    <row r="55" spans="1:80" x14ac:dyDescent="0.25">
      <c r="A55" s="2">
        <v>42067</v>
      </c>
      <c r="B55" s="3">
        <v>2.4006944444444445E-2</v>
      </c>
      <c r="C55" s="4">
        <v>8.81</v>
      </c>
      <c r="D55" s="4">
        <v>4.8845999999999998</v>
      </c>
      <c r="E55" s="4">
        <v>48845.925929999998</v>
      </c>
      <c r="F55" s="4">
        <v>99</v>
      </c>
      <c r="G55" s="4">
        <v>-3.6</v>
      </c>
      <c r="H55" s="4">
        <v>25216.799999999999</v>
      </c>
      <c r="J55" s="4">
        <v>3.9</v>
      </c>
      <c r="K55" s="4">
        <v>0.85319999999999996</v>
      </c>
      <c r="L55" s="4">
        <v>7.5171000000000001</v>
      </c>
      <c r="M55" s="4">
        <v>4.1676000000000002</v>
      </c>
      <c r="N55" s="4">
        <v>84.452299999999994</v>
      </c>
      <c r="O55" s="4">
        <v>0</v>
      </c>
      <c r="P55" s="4">
        <v>84.5</v>
      </c>
      <c r="Q55" s="4">
        <v>63.506700000000002</v>
      </c>
      <c r="R55" s="4">
        <v>0</v>
      </c>
      <c r="S55" s="4">
        <v>63.5</v>
      </c>
      <c r="T55" s="4">
        <v>25216.799999999999</v>
      </c>
      <c r="W55" s="4">
        <v>0</v>
      </c>
      <c r="X55" s="4">
        <v>3.3275999999999999</v>
      </c>
      <c r="Y55" s="4">
        <v>12</v>
      </c>
      <c r="Z55" s="4">
        <v>849</v>
      </c>
      <c r="AA55" s="4">
        <v>876</v>
      </c>
      <c r="AB55" s="4">
        <v>875</v>
      </c>
      <c r="AC55" s="4">
        <v>62</v>
      </c>
      <c r="AD55" s="4">
        <v>4.83</v>
      </c>
      <c r="AE55" s="4">
        <v>0.11</v>
      </c>
      <c r="AF55" s="4">
        <v>980</v>
      </c>
      <c r="AG55" s="4">
        <v>-16</v>
      </c>
      <c r="AH55" s="4">
        <v>9</v>
      </c>
      <c r="AI55" s="4">
        <v>9</v>
      </c>
      <c r="AJ55" s="4">
        <v>190</v>
      </c>
      <c r="AK55" s="4">
        <v>138.69999999999999</v>
      </c>
      <c r="AL55" s="4">
        <v>3.1</v>
      </c>
      <c r="AM55" s="4">
        <v>195</v>
      </c>
      <c r="AN55" s="4" t="s">
        <v>155</v>
      </c>
      <c r="AO55" s="4">
        <v>2</v>
      </c>
      <c r="AP55" s="5">
        <v>0.85820601851851863</v>
      </c>
      <c r="AQ55" s="4">
        <v>47.160623999999999</v>
      </c>
      <c r="AR55" s="4">
        <v>-88.484094999999996</v>
      </c>
      <c r="AS55" s="4">
        <v>314.10000000000002</v>
      </c>
      <c r="AT55" s="4">
        <v>34.700000000000003</v>
      </c>
      <c r="AU55" s="4">
        <v>12</v>
      </c>
      <c r="AV55" s="4">
        <v>7</v>
      </c>
      <c r="AW55" s="4" t="s">
        <v>199</v>
      </c>
      <c r="AX55" s="4">
        <v>1.6698</v>
      </c>
      <c r="AY55" s="4">
        <v>1.1660999999999999</v>
      </c>
      <c r="AZ55" s="4">
        <v>3.2057000000000002</v>
      </c>
      <c r="BA55" s="4">
        <v>14.023</v>
      </c>
      <c r="BB55" s="4">
        <v>12.13</v>
      </c>
      <c r="BC55" s="4">
        <v>0.86</v>
      </c>
      <c r="BD55" s="4">
        <v>17.202999999999999</v>
      </c>
      <c r="BE55" s="4">
        <v>1604.2260000000001</v>
      </c>
      <c r="BF55" s="4">
        <v>566.08500000000004</v>
      </c>
      <c r="BG55" s="4">
        <v>1.887</v>
      </c>
      <c r="BH55" s="4">
        <v>0</v>
      </c>
      <c r="BI55" s="4">
        <v>1.887</v>
      </c>
      <c r="BJ55" s="4">
        <v>1.419</v>
      </c>
      <c r="BK55" s="4">
        <v>0</v>
      </c>
      <c r="BL55" s="4">
        <v>1.419</v>
      </c>
      <c r="BM55" s="4">
        <v>177.9607</v>
      </c>
      <c r="BQ55" s="4">
        <v>516.34400000000005</v>
      </c>
      <c r="BR55" s="4">
        <v>0.54413299999999998</v>
      </c>
      <c r="BS55" s="4">
        <v>-5</v>
      </c>
      <c r="BT55" s="4">
        <v>-9.9000000000000005E-2</v>
      </c>
      <c r="BU55" s="4">
        <v>13.297247</v>
      </c>
      <c r="BV55" s="4">
        <v>-1.9998</v>
      </c>
      <c r="BW55" s="4">
        <f t="shared" si="9"/>
        <v>3.5131326573999999</v>
      </c>
      <c r="BY55" s="4">
        <f t="shared" si="10"/>
        <v>15721.528762610815</v>
      </c>
      <c r="BZ55" s="4">
        <f t="shared" si="11"/>
        <v>5547.6732141123157</v>
      </c>
      <c r="CA55" s="4">
        <f t="shared" si="12"/>
        <v>13.906300804341001</v>
      </c>
      <c r="CB55" s="4">
        <f t="shared" si="13"/>
        <v>1744.0275021501675</v>
      </c>
    </row>
    <row r="56" spans="1:80" x14ac:dyDescent="0.25">
      <c r="A56" s="2">
        <v>42067</v>
      </c>
      <c r="B56" s="3">
        <v>2.4018518518518519E-2</v>
      </c>
      <c r="C56" s="4">
        <v>9.1389999999999993</v>
      </c>
      <c r="D56" s="4">
        <v>4.5636999999999999</v>
      </c>
      <c r="E56" s="4">
        <v>45637.352700000003</v>
      </c>
      <c r="F56" s="4">
        <v>91.2</v>
      </c>
      <c r="G56" s="4">
        <v>-3.4</v>
      </c>
      <c r="H56" s="4">
        <v>24869.5</v>
      </c>
      <c r="J56" s="4">
        <v>3.9</v>
      </c>
      <c r="K56" s="4">
        <v>0.85399999999999998</v>
      </c>
      <c r="L56" s="4">
        <v>7.8045</v>
      </c>
      <c r="M56" s="4">
        <v>3.8975</v>
      </c>
      <c r="N56" s="4">
        <v>77.880799999999994</v>
      </c>
      <c r="O56" s="4">
        <v>0</v>
      </c>
      <c r="P56" s="4">
        <v>77.900000000000006</v>
      </c>
      <c r="Q56" s="4">
        <v>58.565100000000001</v>
      </c>
      <c r="R56" s="4">
        <v>0</v>
      </c>
      <c r="S56" s="4">
        <v>58.6</v>
      </c>
      <c r="T56" s="4">
        <v>24869.4961</v>
      </c>
      <c r="W56" s="4">
        <v>0</v>
      </c>
      <c r="X56" s="4">
        <v>3.3306</v>
      </c>
      <c r="Y56" s="4">
        <v>11.9</v>
      </c>
      <c r="Z56" s="4">
        <v>848</v>
      </c>
      <c r="AA56" s="4">
        <v>876</v>
      </c>
      <c r="AB56" s="4">
        <v>875</v>
      </c>
      <c r="AC56" s="4">
        <v>62</v>
      </c>
      <c r="AD56" s="4">
        <v>4.83</v>
      </c>
      <c r="AE56" s="4">
        <v>0.11</v>
      </c>
      <c r="AF56" s="4">
        <v>980</v>
      </c>
      <c r="AG56" s="4">
        <v>-16</v>
      </c>
      <c r="AH56" s="4">
        <v>9</v>
      </c>
      <c r="AI56" s="4">
        <v>9</v>
      </c>
      <c r="AJ56" s="4">
        <v>190.3</v>
      </c>
      <c r="AK56" s="4">
        <v>138.30000000000001</v>
      </c>
      <c r="AL56" s="4">
        <v>2.8</v>
      </c>
      <c r="AM56" s="4">
        <v>195</v>
      </c>
      <c r="AN56" s="4" t="s">
        <v>155</v>
      </c>
      <c r="AO56" s="4">
        <v>2</v>
      </c>
      <c r="AP56" s="5">
        <v>0.85821759259259256</v>
      </c>
      <c r="AQ56" s="4">
        <v>47.160753999999997</v>
      </c>
      <c r="AR56" s="4">
        <v>-88.484021999999996</v>
      </c>
      <c r="AS56" s="4">
        <v>314.39999999999998</v>
      </c>
      <c r="AT56" s="4">
        <v>34.799999999999997</v>
      </c>
      <c r="AU56" s="4">
        <v>12</v>
      </c>
      <c r="AV56" s="4">
        <v>7</v>
      </c>
      <c r="AW56" s="4" t="s">
        <v>199</v>
      </c>
      <c r="AX56" s="4">
        <v>1.7</v>
      </c>
      <c r="AY56" s="4">
        <v>1</v>
      </c>
      <c r="AZ56" s="4">
        <v>3.1</v>
      </c>
      <c r="BA56" s="4">
        <v>14.023</v>
      </c>
      <c r="BB56" s="4">
        <v>12.2</v>
      </c>
      <c r="BC56" s="4">
        <v>0.87</v>
      </c>
      <c r="BD56" s="4">
        <v>17.094999999999999</v>
      </c>
      <c r="BE56" s="4">
        <v>1667.625</v>
      </c>
      <c r="BF56" s="4">
        <v>530.04399999999998</v>
      </c>
      <c r="BG56" s="4">
        <v>1.7430000000000001</v>
      </c>
      <c r="BH56" s="4">
        <v>0</v>
      </c>
      <c r="BI56" s="4">
        <v>1.7430000000000001</v>
      </c>
      <c r="BJ56" s="4">
        <v>1.31</v>
      </c>
      <c r="BK56" s="4">
        <v>0</v>
      </c>
      <c r="BL56" s="4">
        <v>1.31</v>
      </c>
      <c r="BM56" s="4">
        <v>175.72800000000001</v>
      </c>
      <c r="BQ56" s="4">
        <v>517.46100000000001</v>
      </c>
      <c r="BR56" s="4">
        <v>0.48653000000000002</v>
      </c>
      <c r="BS56" s="4">
        <v>-5</v>
      </c>
      <c r="BT56" s="4">
        <v>-9.8733000000000001E-2</v>
      </c>
      <c r="BU56" s="4">
        <v>11.889588</v>
      </c>
      <c r="BV56" s="4">
        <v>-1.9944120000000001</v>
      </c>
      <c r="BW56" s="4">
        <f t="shared" si="9"/>
        <v>3.1412291496</v>
      </c>
      <c r="BY56" s="4">
        <f t="shared" si="10"/>
        <v>14612.774776924498</v>
      </c>
      <c r="BZ56" s="4">
        <f t="shared" si="11"/>
        <v>4644.5775242396639</v>
      </c>
      <c r="CA56" s="4">
        <f t="shared" si="12"/>
        <v>11.47904052636</v>
      </c>
      <c r="CB56" s="4">
        <f t="shared" si="13"/>
        <v>1539.8388042871679</v>
      </c>
    </row>
    <row r="57" spans="1:80" x14ac:dyDescent="0.25">
      <c r="A57" s="2">
        <v>42067</v>
      </c>
      <c r="B57" s="3">
        <v>2.4030092592592592E-2</v>
      </c>
      <c r="C57" s="4">
        <v>8.9039999999999999</v>
      </c>
      <c r="D57" s="4">
        <v>4.8395000000000001</v>
      </c>
      <c r="E57" s="4">
        <v>48394.662380000002</v>
      </c>
      <c r="F57" s="4">
        <v>89.9</v>
      </c>
      <c r="G57" s="4">
        <v>-3.4</v>
      </c>
      <c r="H57" s="4">
        <v>24415.200000000001</v>
      </c>
      <c r="J57" s="4">
        <v>3.9</v>
      </c>
      <c r="K57" s="4">
        <v>0.85360000000000003</v>
      </c>
      <c r="L57" s="4">
        <v>7.6006</v>
      </c>
      <c r="M57" s="4">
        <v>4.1311999999999998</v>
      </c>
      <c r="N57" s="4">
        <v>76.742500000000007</v>
      </c>
      <c r="O57" s="4">
        <v>0</v>
      </c>
      <c r="P57" s="4">
        <v>76.7</v>
      </c>
      <c r="Q57" s="4">
        <v>57.709099999999999</v>
      </c>
      <c r="R57" s="4">
        <v>0</v>
      </c>
      <c r="S57" s="4">
        <v>57.7</v>
      </c>
      <c r="T57" s="4">
        <v>24415.162499999999</v>
      </c>
      <c r="W57" s="4">
        <v>0</v>
      </c>
      <c r="X57" s="4">
        <v>3.3292000000000002</v>
      </c>
      <c r="Y57" s="4">
        <v>12</v>
      </c>
      <c r="Z57" s="4">
        <v>847</v>
      </c>
      <c r="AA57" s="4">
        <v>875</v>
      </c>
      <c r="AB57" s="4">
        <v>873</v>
      </c>
      <c r="AC57" s="4">
        <v>62</v>
      </c>
      <c r="AD57" s="4">
        <v>4.83</v>
      </c>
      <c r="AE57" s="4">
        <v>0.11</v>
      </c>
      <c r="AF57" s="4">
        <v>980</v>
      </c>
      <c r="AG57" s="4">
        <v>-16</v>
      </c>
      <c r="AH57" s="4">
        <v>9</v>
      </c>
      <c r="AI57" s="4">
        <v>9</v>
      </c>
      <c r="AJ57" s="4">
        <v>190.7</v>
      </c>
      <c r="AK57" s="4">
        <v>139</v>
      </c>
      <c r="AL57" s="4">
        <v>2.8</v>
      </c>
      <c r="AM57" s="4">
        <v>195</v>
      </c>
      <c r="AN57" s="4" t="s">
        <v>155</v>
      </c>
      <c r="AO57" s="4">
        <v>2</v>
      </c>
      <c r="AP57" s="5">
        <v>0.85822916666666671</v>
      </c>
      <c r="AQ57" s="4">
        <v>47.160888999999997</v>
      </c>
      <c r="AR57" s="4">
        <v>-88.483971999999994</v>
      </c>
      <c r="AS57" s="4">
        <v>315.10000000000002</v>
      </c>
      <c r="AT57" s="4">
        <v>35.700000000000003</v>
      </c>
      <c r="AU57" s="4">
        <v>12</v>
      </c>
      <c r="AV57" s="4">
        <v>7</v>
      </c>
      <c r="AW57" s="4" t="s">
        <v>199</v>
      </c>
      <c r="AX57" s="4">
        <v>1.7</v>
      </c>
      <c r="AY57" s="4">
        <v>1.3395999999999999</v>
      </c>
      <c r="AZ57" s="4">
        <v>3.3546999999999998</v>
      </c>
      <c r="BA57" s="4">
        <v>14.023</v>
      </c>
      <c r="BB57" s="4">
        <v>12.17</v>
      </c>
      <c r="BC57" s="4">
        <v>0.87</v>
      </c>
      <c r="BD57" s="4">
        <v>17.145</v>
      </c>
      <c r="BE57" s="4">
        <v>1625.8409999999999</v>
      </c>
      <c r="BF57" s="4">
        <v>562.45000000000005</v>
      </c>
      <c r="BG57" s="4">
        <v>1.7190000000000001</v>
      </c>
      <c r="BH57" s="4">
        <v>0</v>
      </c>
      <c r="BI57" s="4">
        <v>1.7190000000000001</v>
      </c>
      <c r="BJ57" s="4">
        <v>1.2929999999999999</v>
      </c>
      <c r="BK57" s="4">
        <v>0</v>
      </c>
      <c r="BL57" s="4">
        <v>1.2929999999999999</v>
      </c>
      <c r="BM57" s="4">
        <v>172.70820000000001</v>
      </c>
      <c r="BQ57" s="4">
        <v>517.81299999999999</v>
      </c>
      <c r="BR57" s="4">
        <v>0.45579700000000001</v>
      </c>
      <c r="BS57" s="4">
        <v>-5</v>
      </c>
      <c r="BT57" s="4">
        <v>-9.8796999999999996E-2</v>
      </c>
      <c r="BU57" s="4">
        <v>11.138545000000001</v>
      </c>
      <c r="BV57" s="4">
        <v>-1.995703</v>
      </c>
      <c r="BW57" s="4">
        <f t="shared" si="9"/>
        <v>2.9428035889999999</v>
      </c>
      <c r="BY57" s="4">
        <f t="shared" si="10"/>
        <v>13346.703815171266</v>
      </c>
      <c r="BZ57" s="4">
        <f t="shared" si="11"/>
        <v>4617.2126061792505</v>
      </c>
      <c r="CA57" s="4">
        <f t="shared" si="12"/>
        <v>10.614376210845</v>
      </c>
      <c r="CB57" s="4">
        <f t="shared" si="13"/>
        <v>1417.780208428353</v>
      </c>
    </row>
    <row r="58" spans="1:80" x14ac:dyDescent="0.25">
      <c r="A58" s="2">
        <v>42067</v>
      </c>
      <c r="B58" s="3">
        <v>2.4041666666666666E-2</v>
      </c>
      <c r="C58" s="4">
        <v>8.9009999999999998</v>
      </c>
      <c r="D58" s="4">
        <v>4.8498999999999999</v>
      </c>
      <c r="E58" s="4">
        <v>48499.163990000001</v>
      </c>
      <c r="F58" s="4">
        <v>104</v>
      </c>
      <c r="G58" s="4">
        <v>-3.4</v>
      </c>
      <c r="H58" s="4">
        <v>24401.9</v>
      </c>
      <c r="J58" s="4">
        <v>3.9</v>
      </c>
      <c r="K58" s="4">
        <v>0.85350000000000004</v>
      </c>
      <c r="L58" s="4">
        <v>7.5974000000000004</v>
      </c>
      <c r="M58" s="4">
        <v>4.1394000000000002</v>
      </c>
      <c r="N58" s="4">
        <v>88.744500000000002</v>
      </c>
      <c r="O58" s="4">
        <v>0</v>
      </c>
      <c r="P58" s="4">
        <v>88.7</v>
      </c>
      <c r="Q58" s="4">
        <v>66.734399999999994</v>
      </c>
      <c r="R58" s="4">
        <v>0</v>
      </c>
      <c r="S58" s="4">
        <v>66.7</v>
      </c>
      <c r="T58" s="4">
        <v>24401.8665</v>
      </c>
      <c r="W58" s="4">
        <v>0</v>
      </c>
      <c r="X58" s="4">
        <v>3.3285999999999998</v>
      </c>
      <c r="Y58" s="4">
        <v>12</v>
      </c>
      <c r="Z58" s="4">
        <v>847</v>
      </c>
      <c r="AA58" s="4">
        <v>876</v>
      </c>
      <c r="AB58" s="4">
        <v>874</v>
      </c>
      <c r="AC58" s="4">
        <v>62</v>
      </c>
      <c r="AD58" s="4">
        <v>4.83</v>
      </c>
      <c r="AE58" s="4">
        <v>0.11</v>
      </c>
      <c r="AF58" s="4">
        <v>980</v>
      </c>
      <c r="AG58" s="4">
        <v>-16</v>
      </c>
      <c r="AH58" s="4">
        <v>9.2652649999999994</v>
      </c>
      <c r="AI58" s="4">
        <v>9</v>
      </c>
      <c r="AJ58" s="4">
        <v>190</v>
      </c>
      <c r="AK58" s="4">
        <v>139</v>
      </c>
      <c r="AL58" s="4">
        <v>2.5</v>
      </c>
      <c r="AM58" s="4">
        <v>195</v>
      </c>
      <c r="AN58" s="4" t="s">
        <v>155</v>
      </c>
      <c r="AO58" s="4">
        <v>2</v>
      </c>
      <c r="AP58" s="5">
        <v>0.85824074074074075</v>
      </c>
      <c r="AQ58" s="4">
        <v>47.161037</v>
      </c>
      <c r="AR58" s="4">
        <v>-88.483947999999998</v>
      </c>
      <c r="AS58" s="4">
        <v>315.39999999999998</v>
      </c>
      <c r="AT58" s="4">
        <v>36.299999999999997</v>
      </c>
      <c r="AU58" s="4">
        <v>12</v>
      </c>
      <c r="AV58" s="4">
        <v>8</v>
      </c>
      <c r="AW58" s="4" t="s">
        <v>200</v>
      </c>
      <c r="AX58" s="4">
        <v>1.3604000000000001</v>
      </c>
      <c r="AY58" s="4">
        <v>1.4849000000000001</v>
      </c>
      <c r="AZ58" s="4">
        <v>2.8906000000000001</v>
      </c>
      <c r="BA58" s="4">
        <v>14.023</v>
      </c>
      <c r="BB58" s="4">
        <v>12.16</v>
      </c>
      <c r="BC58" s="4">
        <v>0.87</v>
      </c>
      <c r="BD58" s="4">
        <v>17.164999999999999</v>
      </c>
      <c r="BE58" s="4">
        <v>1624.7360000000001</v>
      </c>
      <c r="BF58" s="4">
        <v>563.42100000000005</v>
      </c>
      <c r="BG58" s="4">
        <v>1.9870000000000001</v>
      </c>
      <c r="BH58" s="4">
        <v>0</v>
      </c>
      <c r="BI58" s="4">
        <v>1.9870000000000001</v>
      </c>
      <c r="BJ58" s="4">
        <v>1.4950000000000001</v>
      </c>
      <c r="BK58" s="4">
        <v>0</v>
      </c>
      <c r="BL58" s="4">
        <v>1.4950000000000001</v>
      </c>
      <c r="BM58" s="4">
        <v>172.5685</v>
      </c>
      <c r="BQ58" s="4">
        <v>517.58900000000006</v>
      </c>
      <c r="BR58" s="4">
        <v>0.46065299999999998</v>
      </c>
      <c r="BS58" s="4">
        <v>-5</v>
      </c>
      <c r="BT58" s="4">
        <v>-0.10100000000000001</v>
      </c>
      <c r="BU58" s="4">
        <v>11.257199</v>
      </c>
      <c r="BV58" s="4">
        <v>-2.0402</v>
      </c>
      <c r="BW58" s="4">
        <f t="shared" si="9"/>
        <v>2.9741519757999999</v>
      </c>
      <c r="BY58" s="4">
        <f t="shared" si="10"/>
        <v>13479.712661679969</v>
      </c>
      <c r="BZ58" s="4">
        <f t="shared" si="11"/>
        <v>4674.4536882031234</v>
      </c>
      <c r="CA58" s="4">
        <f t="shared" si="12"/>
        <v>12.403350716185001</v>
      </c>
      <c r="CB58" s="4">
        <f t="shared" si="13"/>
        <v>1431.7241659304154</v>
      </c>
    </row>
    <row r="59" spans="1:80" x14ac:dyDescent="0.25">
      <c r="A59" s="2">
        <v>42067</v>
      </c>
      <c r="B59" s="3">
        <v>2.4053240740740747E-2</v>
      </c>
      <c r="C59" s="4">
        <v>8.8330000000000002</v>
      </c>
      <c r="D59" s="4">
        <v>4.7845000000000004</v>
      </c>
      <c r="E59" s="4">
        <v>47844.905659999997</v>
      </c>
      <c r="F59" s="4">
        <v>108.1</v>
      </c>
      <c r="G59" s="4">
        <v>-3.5</v>
      </c>
      <c r="H59" s="4">
        <v>24441.8</v>
      </c>
      <c r="J59" s="4">
        <v>3.9</v>
      </c>
      <c r="K59" s="4">
        <v>0.85470000000000002</v>
      </c>
      <c r="L59" s="4">
        <v>7.5495000000000001</v>
      </c>
      <c r="M59" s="4">
        <v>4.0892999999999997</v>
      </c>
      <c r="N59" s="4">
        <v>92.391999999999996</v>
      </c>
      <c r="O59" s="4">
        <v>0</v>
      </c>
      <c r="P59" s="4">
        <v>92.4</v>
      </c>
      <c r="Q59" s="4">
        <v>69.4773</v>
      </c>
      <c r="R59" s="4">
        <v>0</v>
      </c>
      <c r="S59" s="4">
        <v>69.5</v>
      </c>
      <c r="T59" s="4">
        <v>24441.751100000001</v>
      </c>
      <c r="W59" s="4">
        <v>0</v>
      </c>
      <c r="X59" s="4">
        <v>3.3332999999999999</v>
      </c>
      <c r="Y59" s="4">
        <v>12</v>
      </c>
      <c r="Z59" s="4">
        <v>847</v>
      </c>
      <c r="AA59" s="4">
        <v>876</v>
      </c>
      <c r="AB59" s="4">
        <v>876</v>
      </c>
      <c r="AC59" s="4">
        <v>62</v>
      </c>
      <c r="AD59" s="4">
        <v>4.83</v>
      </c>
      <c r="AE59" s="4">
        <v>0.11</v>
      </c>
      <c r="AF59" s="4">
        <v>980</v>
      </c>
      <c r="AG59" s="4">
        <v>-16</v>
      </c>
      <c r="AH59" s="4">
        <v>9.7318549999999995</v>
      </c>
      <c r="AI59" s="4">
        <v>9</v>
      </c>
      <c r="AJ59" s="4">
        <v>190</v>
      </c>
      <c r="AK59" s="4">
        <v>139</v>
      </c>
      <c r="AL59" s="4">
        <v>2.7</v>
      </c>
      <c r="AM59" s="4">
        <v>195</v>
      </c>
      <c r="AN59" s="4" t="s">
        <v>155</v>
      </c>
      <c r="AO59" s="4">
        <v>2</v>
      </c>
      <c r="AP59" s="5">
        <v>0.85825231481481479</v>
      </c>
      <c r="AQ59" s="4">
        <v>47.161186000000001</v>
      </c>
      <c r="AR59" s="4">
        <v>-88.483931999999996</v>
      </c>
      <c r="AS59" s="4">
        <v>315.7</v>
      </c>
      <c r="AT59" s="4">
        <v>36.700000000000003</v>
      </c>
      <c r="AU59" s="4">
        <v>12</v>
      </c>
      <c r="AV59" s="4">
        <v>9</v>
      </c>
      <c r="AW59" s="4" t="s">
        <v>201</v>
      </c>
      <c r="AX59" s="4">
        <v>1.3849</v>
      </c>
      <c r="AY59" s="4">
        <v>1.8395999999999999</v>
      </c>
      <c r="AZ59" s="4">
        <v>2.9698000000000002</v>
      </c>
      <c r="BA59" s="4">
        <v>14.023</v>
      </c>
      <c r="BB59" s="4">
        <v>12.26</v>
      </c>
      <c r="BC59" s="4">
        <v>0.87</v>
      </c>
      <c r="BD59" s="4">
        <v>17.001000000000001</v>
      </c>
      <c r="BE59" s="4">
        <v>1625.306</v>
      </c>
      <c r="BF59" s="4">
        <v>560.32399999999996</v>
      </c>
      <c r="BG59" s="4">
        <v>2.0830000000000002</v>
      </c>
      <c r="BH59" s="4">
        <v>0</v>
      </c>
      <c r="BI59" s="4">
        <v>2.0830000000000002</v>
      </c>
      <c r="BJ59" s="4">
        <v>1.5660000000000001</v>
      </c>
      <c r="BK59" s="4">
        <v>0</v>
      </c>
      <c r="BL59" s="4">
        <v>1.5660000000000001</v>
      </c>
      <c r="BM59" s="4">
        <v>174.00839999999999</v>
      </c>
      <c r="BQ59" s="4">
        <v>521.78200000000004</v>
      </c>
      <c r="BR59" s="4">
        <v>0.47363100000000002</v>
      </c>
      <c r="BS59" s="4">
        <v>-5</v>
      </c>
      <c r="BT59" s="4">
        <v>-0.101268</v>
      </c>
      <c r="BU59" s="4">
        <v>11.574358999999999</v>
      </c>
      <c r="BV59" s="4">
        <v>-2.045617</v>
      </c>
      <c r="BW59" s="4">
        <f t="shared" si="9"/>
        <v>3.0579456477999996</v>
      </c>
      <c r="BY59" s="4">
        <f t="shared" si="10"/>
        <v>13864.351969965399</v>
      </c>
      <c r="BZ59" s="4">
        <f t="shared" si="11"/>
        <v>4779.7332645168917</v>
      </c>
      <c r="CA59" s="4">
        <f t="shared" si="12"/>
        <v>13.358453844977999</v>
      </c>
      <c r="CB59" s="4">
        <f t="shared" si="13"/>
        <v>1484.344303983697</v>
      </c>
    </row>
    <row r="60" spans="1:80" x14ac:dyDescent="0.25">
      <c r="A60" s="2">
        <v>42067</v>
      </c>
      <c r="B60" s="3">
        <v>2.4064814814814817E-2</v>
      </c>
      <c r="C60" s="4">
        <v>8.7070000000000007</v>
      </c>
      <c r="D60" s="4">
        <v>5.1078000000000001</v>
      </c>
      <c r="E60" s="4">
        <v>51078.285949999998</v>
      </c>
      <c r="F60" s="4">
        <v>108.4</v>
      </c>
      <c r="G60" s="4">
        <v>-5.9</v>
      </c>
      <c r="H60" s="4">
        <v>24249.599999999999</v>
      </c>
      <c r="J60" s="4">
        <v>3.9</v>
      </c>
      <c r="K60" s="4">
        <v>0.8528</v>
      </c>
      <c r="L60" s="4">
        <v>7.4252000000000002</v>
      </c>
      <c r="M60" s="4">
        <v>4.3556999999999997</v>
      </c>
      <c r="N60" s="4">
        <v>92.438800000000001</v>
      </c>
      <c r="O60" s="4">
        <v>0</v>
      </c>
      <c r="P60" s="4">
        <v>92.4</v>
      </c>
      <c r="Q60" s="4">
        <v>69.5124</v>
      </c>
      <c r="R60" s="4">
        <v>0</v>
      </c>
      <c r="S60" s="4">
        <v>69.5</v>
      </c>
      <c r="T60" s="4">
        <v>24249.627899999999</v>
      </c>
      <c r="W60" s="4">
        <v>0</v>
      </c>
      <c r="X60" s="4">
        <v>3.3256999999999999</v>
      </c>
      <c r="Y60" s="4">
        <v>12</v>
      </c>
      <c r="Z60" s="4">
        <v>848</v>
      </c>
      <c r="AA60" s="4">
        <v>875</v>
      </c>
      <c r="AB60" s="4">
        <v>876</v>
      </c>
      <c r="AC60" s="4">
        <v>62</v>
      </c>
      <c r="AD60" s="4">
        <v>4.83</v>
      </c>
      <c r="AE60" s="4">
        <v>0.11</v>
      </c>
      <c r="AF60" s="4">
        <v>980</v>
      </c>
      <c r="AG60" s="4">
        <v>-16</v>
      </c>
      <c r="AH60" s="4">
        <v>9</v>
      </c>
      <c r="AI60" s="4">
        <v>9</v>
      </c>
      <c r="AJ60" s="4">
        <v>190</v>
      </c>
      <c r="AK60" s="4">
        <v>139</v>
      </c>
      <c r="AL60" s="4">
        <v>2.7</v>
      </c>
      <c r="AM60" s="4">
        <v>195</v>
      </c>
      <c r="AN60" s="4" t="s">
        <v>155</v>
      </c>
      <c r="AO60" s="4">
        <v>2</v>
      </c>
      <c r="AP60" s="5">
        <v>0.85826388888888883</v>
      </c>
      <c r="AQ60" s="4">
        <v>47.161337000000003</v>
      </c>
      <c r="AR60" s="4">
        <v>-88.483940000000004</v>
      </c>
      <c r="AS60" s="4">
        <v>316</v>
      </c>
      <c r="AT60" s="4">
        <v>36.700000000000003</v>
      </c>
      <c r="AU60" s="4">
        <v>12</v>
      </c>
      <c r="AV60" s="4">
        <v>9</v>
      </c>
      <c r="AW60" s="4" t="s">
        <v>201</v>
      </c>
      <c r="AX60" s="4">
        <v>1.4</v>
      </c>
      <c r="AY60" s="4">
        <v>1.9</v>
      </c>
      <c r="AZ60" s="4">
        <v>3</v>
      </c>
      <c r="BA60" s="4">
        <v>14.023</v>
      </c>
      <c r="BB60" s="4">
        <v>12.09</v>
      </c>
      <c r="BC60" s="4">
        <v>0.86</v>
      </c>
      <c r="BD60" s="4">
        <v>17.266999999999999</v>
      </c>
      <c r="BE60" s="4">
        <v>1584.665</v>
      </c>
      <c r="BF60" s="4">
        <v>591.65499999999997</v>
      </c>
      <c r="BG60" s="4">
        <v>2.0659999999999998</v>
      </c>
      <c r="BH60" s="4">
        <v>0</v>
      </c>
      <c r="BI60" s="4">
        <v>2.0659999999999998</v>
      </c>
      <c r="BJ60" s="4">
        <v>1.554</v>
      </c>
      <c r="BK60" s="4">
        <v>0</v>
      </c>
      <c r="BL60" s="4">
        <v>1.554</v>
      </c>
      <c r="BM60" s="4">
        <v>171.14150000000001</v>
      </c>
      <c r="BQ60" s="4">
        <v>516.08100000000002</v>
      </c>
      <c r="BR60" s="4">
        <v>0.48845300000000003</v>
      </c>
      <c r="BS60" s="4">
        <v>-5</v>
      </c>
      <c r="BT60" s="4">
        <v>-0.102274</v>
      </c>
      <c r="BU60" s="4">
        <v>11.936559000000001</v>
      </c>
      <c r="BV60" s="4">
        <v>-2.0659290000000001</v>
      </c>
      <c r="BW60" s="4">
        <f t="shared" si="9"/>
        <v>3.1536388878000001</v>
      </c>
      <c r="BY60" s="4">
        <f t="shared" si="10"/>
        <v>13940.684636320697</v>
      </c>
      <c r="BZ60" s="4">
        <f t="shared" si="11"/>
        <v>5204.933388761865</v>
      </c>
      <c r="CA60" s="4">
        <f t="shared" si="12"/>
        <v>13.670917149581999</v>
      </c>
      <c r="CB60" s="4">
        <f t="shared" si="13"/>
        <v>1505.5735311165947</v>
      </c>
    </row>
    <row r="61" spans="1:80" x14ac:dyDescent="0.25">
      <c r="A61" s="2">
        <v>42067</v>
      </c>
      <c r="B61" s="3">
        <v>2.4076388888888887E-2</v>
      </c>
      <c r="C61" s="4">
        <v>8.6739999999999995</v>
      </c>
      <c r="D61" s="4">
        <v>5.0148999999999999</v>
      </c>
      <c r="E61" s="4">
        <v>50148.767690000001</v>
      </c>
      <c r="F61" s="4">
        <v>107.9</v>
      </c>
      <c r="G61" s="4">
        <v>-6.1</v>
      </c>
      <c r="H61" s="4">
        <v>24251.8</v>
      </c>
      <c r="J61" s="4">
        <v>3.9</v>
      </c>
      <c r="K61" s="4">
        <v>0.85389999999999999</v>
      </c>
      <c r="L61" s="4">
        <v>7.4062999999999999</v>
      </c>
      <c r="M61" s="4">
        <v>4.2821999999999996</v>
      </c>
      <c r="N61" s="4">
        <v>92.135599999999997</v>
      </c>
      <c r="O61" s="4">
        <v>0</v>
      </c>
      <c r="P61" s="4">
        <v>92.1</v>
      </c>
      <c r="Q61" s="4">
        <v>69.279300000000006</v>
      </c>
      <c r="R61" s="4">
        <v>0</v>
      </c>
      <c r="S61" s="4">
        <v>69.3</v>
      </c>
      <c r="T61" s="4">
        <v>24251.8439</v>
      </c>
      <c r="W61" s="4">
        <v>0</v>
      </c>
      <c r="X61" s="4">
        <v>3.3302</v>
      </c>
      <c r="Y61" s="4">
        <v>12</v>
      </c>
      <c r="Z61" s="4">
        <v>849</v>
      </c>
      <c r="AA61" s="4">
        <v>876</v>
      </c>
      <c r="AB61" s="4">
        <v>874</v>
      </c>
      <c r="AC61" s="4">
        <v>61.7</v>
      </c>
      <c r="AD61" s="4">
        <v>4.8099999999999996</v>
      </c>
      <c r="AE61" s="4">
        <v>0.11</v>
      </c>
      <c r="AF61" s="4">
        <v>980</v>
      </c>
      <c r="AG61" s="4">
        <v>-16</v>
      </c>
      <c r="AH61" s="4">
        <v>9</v>
      </c>
      <c r="AI61" s="4">
        <v>9</v>
      </c>
      <c r="AJ61" s="4">
        <v>190.3</v>
      </c>
      <c r="AK61" s="4">
        <v>139</v>
      </c>
      <c r="AL61" s="4">
        <v>2.7</v>
      </c>
      <c r="AM61" s="4">
        <v>195</v>
      </c>
      <c r="AN61" s="4" t="s">
        <v>155</v>
      </c>
      <c r="AO61" s="4">
        <v>2</v>
      </c>
      <c r="AP61" s="5">
        <v>0.85827546296296298</v>
      </c>
      <c r="AQ61" s="4">
        <v>47.161487000000001</v>
      </c>
      <c r="AR61" s="4">
        <v>-88.483968000000004</v>
      </c>
      <c r="AS61" s="4">
        <v>316.39999999999998</v>
      </c>
      <c r="AT61" s="4">
        <v>37</v>
      </c>
      <c r="AU61" s="4">
        <v>12</v>
      </c>
      <c r="AV61" s="4">
        <v>9</v>
      </c>
      <c r="AW61" s="4" t="s">
        <v>201</v>
      </c>
      <c r="AX61" s="4">
        <v>1.1453</v>
      </c>
      <c r="AY61" s="4">
        <v>1.9</v>
      </c>
      <c r="AZ61" s="4">
        <v>2.4906000000000001</v>
      </c>
      <c r="BA61" s="4">
        <v>14.023</v>
      </c>
      <c r="BB61" s="4">
        <v>12.2</v>
      </c>
      <c r="BC61" s="4">
        <v>0.87</v>
      </c>
      <c r="BD61" s="4">
        <v>17.11</v>
      </c>
      <c r="BE61" s="4">
        <v>1590.992</v>
      </c>
      <c r="BF61" s="4">
        <v>585.476</v>
      </c>
      <c r="BG61" s="4">
        <v>2.073</v>
      </c>
      <c r="BH61" s="4">
        <v>0</v>
      </c>
      <c r="BI61" s="4">
        <v>2.073</v>
      </c>
      <c r="BJ61" s="4">
        <v>1.5580000000000001</v>
      </c>
      <c r="BK61" s="4">
        <v>0</v>
      </c>
      <c r="BL61" s="4">
        <v>1.5580000000000001</v>
      </c>
      <c r="BM61" s="4">
        <v>172.2784</v>
      </c>
      <c r="BQ61" s="4">
        <v>520.15800000000002</v>
      </c>
      <c r="BR61" s="4">
        <v>0.51018200000000002</v>
      </c>
      <c r="BS61" s="4">
        <v>-5</v>
      </c>
      <c r="BT61" s="4">
        <v>-0.10299999999999999</v>
      </c>
      <c r="BU61" s="4">
        <v>12.467568999999999</v>
      </c>
      <c r="BV61" s="4">
        <v>-2.0806</v>
      </c>
      <c r="BW61" s="4">
        <f t="shared" si="9"/>
        <v>3.2939317297999997</v>
      </c>
      <c r="BY61" s="4">
        <f t="shared" si="10"/>
        <v>14618.986470836175</v>
      </c>
      <c r="BZ61" s="4">
        <f t="shared" si="11"/>
        <v>5379.7038093210276</v>
      </c>
      <c r="CA61" s="4">
        <f t="shared" si="12"/>
        <v>14.315836233974</v>
      </c>
      <c r="CB61" s="4">
        <f t="shared" si="13"/>
        <v>1582.9970224974752</v>
      </c>
    </row>
    <row r="62" spans="1:80" x14ac:dyDescent="0.25">
      <c r="A62" s="2">
        <v>42067</v>
      </c>
      <c r="B62" s="3">
        <v>2.4087962962962964E-2</v>
      </c>
      <c r="C62" s="4">
        <v>8.9480000000000004</v>
      </c>
      <c r="D62" s="4">
        <v>4.6973000000000003</v>
      </c>
      <c r="E62" s="4">
        <v>46973.000870000003</v>
      </c>
      <c r="F62" s="4">
        <v>107.5</v>
      </c>
      <c r="G62" s="4">
        <v>-6.1</v>
      </c>
      <c r="H62" s="4">
        <v>24205.9</v>
      </c>
      <c r="J62" s="4">
        <v>3.9</v>
      </c>
      <c r="K62" s="4">
        <v>0.85489999999999999</v>
      </c>
      <c r="L62" s="4">
        <v>7.6494999999999997</v>
      </c>
      <c r="M62" s="4">
        <v>4.0156000000000001</v>
      </c>
      <c r="N62" s="4">
        <v>91.937799999999996</v>
      </c>
      <c r="O62" s="4">
        <v>0</v>
      </c>
      <c r="P62" s="4">
        <v>91.9</v>
      </c>
      <c r="Q62" s="4">
        <v>69.116699999999994</v>
      </c>
      <c r="R62" s="4">
        <v>0</v>
      </c>
      <c r="S62" s="4">
        <v>69.099999999999994</v>
      </c>
      <c r="T62" s="4">
        <v>24205.9067</v>
      </c>
      <c r="W62" s="4">
        <v>0</v>
      </c>
      <c r="X62" s="4">
        <v>3.3340000000000001</v>
      </c>
      <c r="Y62" s="4">
        <v>12.1</v>
      </c>
      <c r="Z62" s="4">
        <v>848</v>
      </c>
      <c r="AA62" s="4">
        <v>876</v>
      </c>
      <c r="AB62" s="4">
        <v>875</v>
      </c>
      <c r="AC62" s="4">
        <v>61</v>
      </c>
      <c r="AD62" s="4">
        <v>4.75</v>
      </c>
      <c r="AE62" s="4">
        <v>0.11</v>
      </c>
      <c r="AF62" s="4">
        <v>980</v>
      </c>
      <c r="AG62" s="4">
        <v>-16</v>
      </c>
      <c r="AH62" s="4">
        <v>8.7282720000000005</v>
      </c>
      <c r="AI62" s="4">
        <v>9</v>
      </c>
      <c r="AJ62" s="4">
        <v>190.7</v>
      </c>
      <c r="AK62" s="4">
        <v>138.69999999999999</v>
      </c>
      <c r="AL62" s="4">
        <v>2.7</v>
      </c>
      <c r="AM62" s="4">
        <v>195</v>
      </c>
      <c r="AN62" s="4" t="s">
        <v>155</v>
      </c>
      <c r="AO62" s="4">
        <v>2</v>
      </c>
      <c r="AP62" s="5">
        <v>0.85828703703703713</v>
      </c>
      <c r="AQ62" s="4">
        <v>47.161634999999997</v>
      </c>
      <c r="AR62" s="4">
        <v>-88.484013000000004</v>
      </c>
      <c r="AS62" s="4">
        <v>316.60000000000002</v>
      </c>
      <c r="AT62" s="4">
        <v>37.1</v>
      </c>
      <c r="AU62" s="4">
        <v>12</v>
      </c>
      <c r="AV62" s="4">
        <v>9</v>
      </c>
      <c r="AW62" s="4" t="s">
        <v>201</v>
      </c>
      <c r="AX62" s="4">
        <v>1.184815</v>
      </c>
      <c r="AY62" s="4">
        <v>2.1544460000000001</v>
      </c>
      <c r="AZ62" s="4">
        <v>2.6544460000000001</v>
      </c>
      <c r="BA62" s="4">
        <v>14.023</v>
      </c>
      <c r="BB62" s="4">
        <v>12.28</v>
      </c>
      <c r="BC62" s="4">
        <v>0.88</v>
      </c>
      <c r="BD62" s="4">
        <v>16.975999999999999</v>
      </c>
      <c r="BE62" s="4">
        <v>1646.5139999999999</v>
      </c>
      <c r="BF62" s="4">
        <v>550.125</v>
      </c>
      <c r="BG62" s="4">
        <v>2.0720000000000001</v>
      </c>
      <c r="BH62" s="4">
        <v>0</v>
      </c>
      <c r="BI62" s="4">
        <v>2.0720000000000001</v>
      </c>
      <c r="BJ62" s="4">
        <v>1.5580000000000001</v>
      </c>
      <c r="BK62" s="4">
        <v>0</v>
      </c>
      <c r="BL62" s="4">
        <v>1.5580000000000001</v>
      </c>
      <c r="BM62" s="4">
        <v>172.29490000000001</v>
      </c>
      <c r="BQ62" s="4">
        <v>521.79399999999998</v>
      </c>
      <c r="BR62" s="4">
        <v>0.58232600000000001</v>
      </c>
      <c r="BS62" s="4">
        <v>-5</v>
      </c>
      <c r="BT62" s="4">
        <v>-0.103543</v>
      </c>
      <c r="BU62" s="4">
        <v>14.230584</v>
      </c>
      <c r="BV62" s="4">
        <v>-2.0915780000000002</v>
      </c>
      <c r="BW62" s="4">
        <f t="shared" si="9"/>
        <v>3.7597202928</v>
      </c>
      <c r="BY62" s="4">
        <f t="shared" si="10"/>
        <v>17268.540712937709</v>
      </c>
      <c r="BZ62" s="4">
        <f t="shared" si="11"/>
        <v>5769.6782169509997</v>
      </c>
      <c r="CA62" s="4">
        <f t="shared" si="12"/>
        <v>16.340211155664001</v>
      </c>
      <c r="CB62" s="4">
        <f t="shared" si="13"/>
        <v>1807.0186438023193</v>
      </c>
    </row>
    <row r="63" spans="1:80" x14ac:dyDescent="0.25">
      <c r="A63" s="2">
        <v>42067</v>
      </c>
      <c r="B63" s="3">
        <v>2.4099537037037034E-2</v>
      </c>
      <c r="C63" s="4">
        <v>8.5909999999999993</v>
      </c>
      <c r="D63" s="4">
        <v>4.6844999999999999</v>
      </c>
      <c r="E63" s="4">
        <v>46844.863519999999</v>
      </c>
      <c r="F63" s="4">
        <v>112.5</v>
      </c>
      <c r="G63" s="4">
        <v>-5.9</v>
      </c>
      <c r="H63" s="4">
        <v>24231.4</v>
      </c>
      <c r="J63" s="4">
        <v>3.9</v>
      </c>
      <c r="K63" s="4">
        <v>0.85780000000000001</v>
      </c>
      <c r="L63" s="4">
        <v>7.3689</v>
      </c>
      <c r="M63" s="4">
        <v>4.0180999999999996</v>
      </c>
      <c r="N63" s="4">
        <v>96.471699999999998</v>
      </c>
      <c r="O63" s="4">
        <v>0</v>
      </c>
      <c r="P63" s="4">
        <v>96.5</v>
      </c>
      <c r="Q63" s="4">
        <v>72.525099999999995</v>
      </c>
      <c r="R63" s="4">
        <v>0</v>
      </c>
      <c r="S63" s="4">
        <v>72.5</v>
      </c>
      <c r="T63" s="4">
        <v>24231.445</v>
      </c>
      <c r="W63" s="4">
        <v>0</v>
      </c>
      <c r="X63" s="4">
        <v>3.3452000000000002</v>
      </c>
      <c r="Y63" s="4">
        <v>12</v>
      </c>
      <c r="Z63" s="4">
        <v>849</v>
      </c>
      <c r="AA63" s="4">
        <v>876</v>
      </c>
      <c r="AB63" s="4">
        <v>875</v>
      </c>
      <c r="AC63" s="4">
        <v>61</v>
      </c>
      <c r="AD63" s="4">
        <v>4.75</v>
      </c>
      <c r="AE63" s="4">
        <v>0.11</v>
      </c>
      <c r="AF63" s="4">
        <v>980</v>
      </c>
      <c r="AG63" s="4">
        <v>-16</v>
      </c>
      <c r="AH63" s="4">
        <v>8</v>
      </c>
      <c r="AI63" s="4">
        <v>9</v>
      </c>
      <c r="AJ63" s="4">
        <v>190.3</v>
      </c>
      <c r="AK63" s="4">
        <v>138.30000000000001</v>
      </c>
      <c r="AL63" s="4">
        <v>2.6</v>
      </c>
      <c r="AM63" s="4">
        <v>195</v>
      </c>
      <c r="AN63" s="4" t="s">
        <v>155</v>
      </c>
      <c r="AO63" s="4">
        <v>2</v>
      </c>
      <c r="AP63" s="5">
        <v>0.85829861111111105</v>
      </c>
      <c r="AQ63" s="4">
        <v>47.16178</v>
      </c>
      <c r="AR63" s="4">
        <v>-88.484076999999999</v>
      </c>
      <c r="AS63" s="4">
        <v>316.39999999999998</v>
      </c>
      <c r="AT63" s="4">
        <v>37.299999999999997</v>
      </c>
      <c r="AU63" s="4">
        <v>12</v>
      </c>
      <c r="AV63" s="4">
        <v>9</v>
      </c>
      <c r="AW63" s="4" t="s">
        <v>201</v>
      </c>
      <c r="AX63" s="4">
        <v>1.2</v>
      </c>
      <c r="AY63" s="4">
        <v>2.2000000000000002</v>
      </c>
      <c r="AZ63" s="4">
        <v>2.7</v>
      </c>
      <c r="BA63" s="4">
        <v>14.023</v>
      </c>
      <c r="BB63" s="4">
        <v>12.54</v>
      </c>
      <c r="BC63" s="4">
        <v>0.89</v>
      </c>
      <c r="BD63" s="4">
        <v>16.582999999999998</v>
      </c>
      <c r="BE63" s="4">
        <v>1617.846</v>
      </c>
      <c r="BF63" s="4">
        <v>561.48500000000001</v>
      </c>
      <c r="BG63" s="4">
        <v>2.218</v>
      </c>
      <c r="BH63" s="4">
        <v>0</v>
      </c>
      <c r="BI63" s="4">
        <v>2.218</v>
      </c>
      <c r="BJ63" s="4">
        <v>1.667</v>
      </c>
      <c r="BK63" s="4">
        <v>0</v>
      </c>
      <c r="BL63" s="4">
        <v>1.667</v>
      </c>
      <c r="BM63" s="4">
        <v>175.92830000000001</v>
      </c>
      <c r="BQ63" s="4">
        <v>534.02599999999995</v>
      </c>
      <c r="BR63" s="4">
        <v>0.61649799999999999</v>
      </c>
      <c r="BS63" s="4">
        <v>-5</v>
      </c>
      <c r="BT63" s="4">
        <v>-0.104729</v>
      </c>
      <c r="BU63" s="4">
        <v>15.065658000000001</v>
      </c>
      <c r="BV63" s="4">
        <v>-2.1155309999999998</v>
      </c>
      <c r="BW63" s="4">
        <f t="shared" si="9"/>
        <v>3.9803468436</v>
      </c>
      <c r="BY63" s="4">
        <f t="shared" si="10"/>
        <v>17963.575010576318</v>
      </c>
      <c r="BZ63" s="4">
        <f t="shared" si="11"/>
        <v>6234.3869038298099</v>
      </c>
      <c r="CA63" s="4">
        <f t="shared" si="12"/>
        <v>18.509351039982</v>
      </c>
      <c r="CB63" s="4">
        <f t="shared" si="13"/>
        <v>1953.400517436872</v>
      </c>
    </row>
    <row r="64" spans="1:80" x14ac:dyDescent="0.25">
      <c r="A64" s="2">
        <v>42067</v>
      </c>
      <c r="B64" s="3">
        <v>2.4111111111111111E-2</v>
      </c>
      <c r="C64" s="4">
        <v>8.52</v>
      </c>
      <c r="D64" s="4">
        <v>5.0612000000000004</v>
      </c>
      <c r="E64" s="4">
        <v>50612.377849999997</v>
      </c>
      <c r="F64" s="4">
        <v>143.4</v>
      </c>
      <c r="G64" s="4">
        <v>-5.6</v>
      </c>
      <c r="H64" s="4">
        <v>24728.6</v>
      </c>
      <c r="J64" s="4">
        <v>3.9</v>
      </c>
      <c r="K64" s="4">
        <v>0.85419999999999996</v>
      </c>
      <c r="L64" s="4">
        <v>7.2775999999999996</v>
      </c>
      <c r="M64" s="4">
        <v>4.3231999999999999</v>
      </c>
      <c r="N64" s="4">
        <v>122.50369999999999</v>
      </c>
      <c r="O64" s="4">
        <v>0</v>
      </c>
      <c r="P64" s="4">
        <v>122.5</v>
      </c>
      <c r="Q64" s="4">
        <v>92.095399999999998</v>
      </c>
      <c r="R64" s="4">
        <v>0</v>
      </c>
      <c r="S64" s="4">
        <v>92.1</v>
      </c>
      <c r="T64" s="4">
        <v>24728.632000000001</v>
      </c>
      <c r="W64" s="4">
        <v>0</v>
      </c>
      <c r="X64" s="4">
        <v>3.3313000000000001</v>
      </c>
      <c r="Y64" s="4">
        <v>12.1</v>
      </c>
      <c r="Z64" s="4">
        <v>849</v>
      </c>
      <c r="AA64" s="4">
        <v>877</v>
      </c>
      <c r="AB64" s="4">
        <v>876</v>
      </c>
      <c r="AC64" s="4">
        <v>61</v>
      </c>
      <c r="AD64" s="4">
        <v>4.75</v>
      </c>
      <c r="AE64" s="4">
        <v>0.11</v>
      </c>
      <c r="AF64" s="4">
        <v>980</v>
      </c>
      <c r="AG64" s="4">
        <v>-16</v>
      </c>
      <c r="AH64" s="4">
        <v>8</v>
      </c>
      <c r="AI64" s="4">
        <v>9</v>
      </c>
      <c r="AJ64" s="4">
        <v>190.7</v>
      </c>
      <c r="AK64" s="4">
        <v>138.69999999999999</v>
      </c>
      <c r="AL64" s="4">
        <v>2.6</v>
      </c>
      <c r="AM64" s="4">
        <v>195</v>
      </c>
      <c r="AN64" s="4" t="s">
        <v>155</v>
      </c>
      <c r="AO64" s="4">
        <v>2</v>
      </c>
      <c r="AP64" s="5">
        <v>0.8583101851851852</v>
      </c>
      <c r="AQ64" s="4">
        <v>47.161929999999998</v>
      </c>
      <c r="AR64" s="4">
        <v>-88.484133999999997</v>
      </c>
      <c r="AS64" s="4">
        <v>316.60000000000002</v>
      </c>
      <c r="AT64" s="4">
        <v>38.200000000000003</v>
      </c>
      <c r="AU64" s="4">
        <v>12</v>
      </c>
      <c r="AV64" s="4">
        <v>9</v>
      </c>
      <c r="AW64" s="4" t="s">
        <v>201</v>
      </c>
      <c r="AX64" s="4">
        <v>1.0302</v>
      </c>
      <c r="AY64" s="4">
        <v>1.7755000000000001</v>
      </c>
      <c r="AZ64" s="4">
        <v>2.1057000000000001</v>
      </c>
      <c r="BA64" s="4">
        <v>14.023</v>
      </c>
      <c r="BB64" s="4">
        <v>12.22</v>
      </c>
      <c r="BC64" s="4">
        <v>0.87</v>
      </c>
      <c r="BD64" s="4">
        <v>17.071000000000002</v>
      </c>
      <c r="BE64" s="4">
        <v>1567.8009999999999</v>
      </c>
      <c r="BF64" s="4">
        <v>592.76900000000001</v>
      </c>
      <c r="BG64" s="4">
        <v>2.7639999999999998</v>
      </c>
      <c r="BH64" s="4">
        <v>0</v>
      </c>
      <c r="BI64" s="4">
        <v>2.7639999999999998</v>
      </c>
      <c r="BJ64" s="4">
        <v>2.0779999999999998</v>
      </c>
      <c r="BK64" s="4">
        <v>0</v>
      </c>
      <c r="BL64" s="4">
        <v>2.0779999999999998</v>
      </c>
      <c r="BM64" s="4">
        <v>176.16589999999999</v>
      </c>
      <c r="BQ64" s="4">
        <v>521.81299999999999</v>
      </c>
      <c r="BR64" s="4">
        <v>0.65557799999999999</v>
      </c>
      <c r="BS64" s="4">
        <v>-5</v>
      </c>
      <c r="BT64" s="4">
        <v>-0.10427</v>
      </c>
      <c r="BU64" s="4">
        <v>16.020697999999999</v>
      </c>
      <c r="BV64" s="4">
        <v>-2.106249</v>
      </c>
      <c r="BW64" s="4">
        <f t="shared" si="9"/>
        <v>4.2326684115999997</v>
      </c>
      <c r="BY64" s="4">
        <f t="shared" si="10"/>
        <v>18511.425296337224</v>
      </c>
      <c r="BZ64" s="4">
        <f t="shared" si="11"/>
        <v>6998.9743988455939</v>
      </c>
      <c r="CA64" s="4">
        <f t="shared" si="12"/>
        <v>24.535474697227997</v>
      </c>
      <c r="CB64" s="4">
        <f t="shared" si="13"/>
        <v>2080.0356024852736</v>
      </c>
    </row>
    <row r="65" spans="1:80" x14ac:dyDescent="0.25">
      <c r="A65" s="2">
        <v>42067</v>
      </c>
      <c r="B65" s="3">
        <v>2.4122685185185181E-2</v>
      </c>
      <c r="C65" s="4">
        <v>8.6940000000000008</v>
      </c>
      <c r="D65" s="4">
        <v>4.9748999999999999</v>
      </c>
      <c r="E65" s="4">
        <v>49749.185669999999</v>
      </c>
      <c r="F65" s="4">
        <v>161.69999999999999</v>
      </c>
      <c r="G65" s="4">
        <v>-5.5</v>
      </c>
      <c r="H65" s="4">
        <v>24467.9</v>
      </c>
      <c r="J65" s="4">
        <v>4</v>
      </c>
      <c r="K65" s="4">
        <v>0.85389999999999999</v>
      </c>
      <c r="L65" s="4">
        <v>7.4241000000000001</v>
      </c>
      <c r="M65" s="4">
        <v>4.2481</v>
      </c>
      <c r="N65" s="4">
        <v>138.0752</v>
      </c>
      <c r="O65" s="4">
        <v>0</v>
      </c>
      <c r="P65" s="4">
        <v>138.1</v>
      </c>
      <c r="Q65" s="4">
        <v>103.8017</v>
      </c>
      <c r="R65" s="4">
        <v>0</v>
      </c>
      <c r="S65" s="4">
        <v>103.8</v>
      </c>
      <c r="T65" s="4">
        <v>24467.933099999998</v>
      </c>
      <c r="W65" s="4">
        <v>0</v>
      </c>
      <c r="X65" s="4">
        <v>3.4156</v>
      </c>
      <c r="Y65" s="4">
        <v>12</v>
      </c>
      <c r="Z65" s="4">
        <v>850</v>
      </c>
      <c r="AA65" s="4">
        <v>878</v>
      </c>
      <c r="AB65" s="4">
        <v>878</v>
      </c>
      <c r="AC65" s="4">
        <v>61</v>
      </c>
      <c r="AD65" s="4">
        <v>4.75</v>
      </c>
      <c r="AE65" s="4">
        <v>0.11</v>
      </c>
      <c r="AF65" s="4">
        <v>980</v>
      </c>
      <c r="AG65" s="4">
        <v>-16</v>
      </c>
      <c r="AH65" s="4">
        <v>8</v>
      </c>
      <c r="AI65" s="4">
        <v>9</v>
      </c>
      <c r="AJ65" s="4">
        <v>190</v>
      </c>
      <c r="AK65" s="4">
        <v>138</v>
      </c>
      <c r="AL65" s="4">
        <v>2.6</v>
      </c>
      <c r="AM65" s="4">
        <v>195</v>
      </c>
      <c r="AN65" s="4" t="s">
        <v>155</v>
      </c>
      <c r="AO65" s="4">
        <v>2</v>
      </c>
      <c r="AP65" s="5">
        <v>0.85832175925925924</v>
      </c>
      <c r="AQ65" s="4">
        <v>47.162080000000003</v>
      </c>
      <c r="AR65" s="4">
        <v>-88.484189000000001</v>
      </c>
      <c r="AS65" s="4">
        <v>316.7</v>
      </c>
      <c r="AT65" s="4">
        <v>40.299999999999997</v>
      </c>
      <c r="AU65" s="4">
        <v>12</v>
      </c>
      <c r="AV65" s="4">
        <v>9</v>
      </c>
      <c r="AW65" s="4" t="s">
        <v>201</v>
      </c>
      <c r="AX65" s="4">
        <v>1</v>
      </c>
      <c r="AY65" s="4">
        <v>1.7</v>
      </c>
      <c r="AZ65" s="4">
        <v>2</v>
      </c>
      <c r="BA65" s="4">
        <v>14.023</v>
      </c>
      <c r="BB65" s="4">
        <v>12.2</v>
      </c>
      <c r="BC65" s="4">
        <v>0.87</v>
      </c>
      <c r="BD65" s="4">
        <v>17.11</v>
      </c>
      <c r="BE65" s="4">
        <v>1594.221</v>
      </c>
      <c r="BF65" s="4">
        <v>580.59199999999998</v>
      </c>
      <c r="BG65" s="4">
        <v>3.105</v>
      </c>
      <c r="BH65" s="4">
        <v>0</v>
      </c>
      <c r="BI65" s="4">
        <v>3.105</v>
      </c>
      <c r="BJ65" s="4">
        <v>2.3340000000000001</v>
      </c>
      <c r="BK65" s="4">
        <v>0</v>
      </c>
      <c r="BL65" s="4">
        <v>2.3340000000000001</v>
      </c>
      <c r="BM65" s="4">
        <v>173.74799999999999</v>
      </c>
      <c r="BQ65" s="4">
        <v>533.29399999999998</v>
      </c>
      <c r="BR65" s="4">
        <v>0.71346299999999996</v>
      </c>
      <c r="BS65" s="4">
        <v>-5</v>
      </c>
      <c r="BT65" s="4">
        <v>-0.105269</v>
      </c>
      <c r="BU65" s="4">
        <v>17.435241000000001</v>
      </c>
      <c r="BV65" s="4">
        <v>-2.1264280000000002</v>
      </c>
      <c r="BW65" s="4">
        <f t="shared" si="9"/>
        <v>4.6063906721999999</v>
      </c>
      <c r="BY65" s="4">
        <f t="shared" si="10"/>
        <v>20485.377351246359</v>
      </c>
      <c r="BZ65" s="4">
        <f t="shared" si="11"/>
        <v>7460.4751832492648</v>
      </c>
      <c r="CA65" s="4">
        <f t="shared" si="12"/>
        <v>29.991369288078005</v>
      </c>
      <c r="CB65" s="4">
        <f t="shared" si="13"/>
        <v>2232.622292658516</v>
      </c>
    </row>
    <row r="66" spans="1:80" x14ac:dyDescent="0.25">
      <c r="A66" s="2">
        <v>42067</v>
      </c>
      <c r="B66" s="3">
        <v>2.4134259259259258E-2</v>
      </c>
      <c r="C66" s="4">
        <v>8.8230000000000004</v>
      </c>
      <c r="D66" s="4">
        <v>4.6592000000000002</v>
      </c>
      <c r="E66" s="4">
        <v>46591.742489999997</v>
      </c>
      <c r="F66" s="4">
        <v>193.5</v>
      </c>
      <c r="G66" s="4">
        <v>-5.3</v>
      </c>
      <c r="H66" s="4">
        <v>24267.5</v>
      </c>
      <c r="J66" s="4">
        <v>4</v>
      </c>
      <c r="K66" s="4">
        <v>0.85599999999999998</v>
      </c>
      <c r="L66" s="4">
        <v>7.5522999999999998</v>
      </c>
      <c r="M66" s="4">
        <v>3.9883999999999999</v>
      </c>
      <c r="N66" s="4">
        <v>165.63319999999999</v>
      </c>
      <c r="O66" s="4">
        <v>0</v>
      </c>
      <c r="P66" s="4">
        <v>165.6</v>
      </c>
      <c r="Q66" s="4">
        <v>124.5192</v>
      </c>
      <c r="R66" s="4">
        <v>0</v>
      </c>
      <c r="S66" s="4">
        <v>124.5</v>
      </c>
      <c r="T66" s="4">
        <v>24267.4686</v>
      </c>
      <c r="W66" s="4">
        <v>0</v>
      </c>
      <c r="X66" s="4">
        <v>3.4241000000000001</v>
      </c>
      <c r="Y66" s="4">
        <v>12</v>
      </c>
      <c r="Z66" s="4">
        <v>850</v>
      </c>
      <c r="AA66" s="4">
        <v>877</v>
      </c>
      <c r="AB66" s="4">
        <v>878</v>
      </c>
      <c r="AC66" s="4">
        <v>61</v>
      </c>
      <c r="AD66" s="4">
        <v>4.75</v>
      </c>
      <c r="AE66" s="4">
        <v>0.11</v>
      </c>
      <c r="AF66" s="4">
        <v>980</v>
      </c>
      <c r="AG66" s="4">
        <v>-16</v>
      </c>
      <c r="AH66" s="4">
        <v>8.2677320000000005</v>
      </c>
      <c r="AI66" s="4">
        <v>9</v>
      </c>
      <c r="AJ66" s="4">
        <v>190.3</v>
      </c>
      <c r="AK66" s="4">
        <v>138</v>
      </c>
      <c r="AL66" s="4">
        <v>2.2000000000000002</v>
      </c>
      <c r="AM66" s="4">
        <v>195</v>
      </c>
      <c r="AN66" s="4" t="s">
        <v>155</v>
      </c>
      <c r="AO66" s="4">
        <v>2</v>
      </c>
      <c r="AP66" s="5">
        <v>0.85833333333333339</v>
      </c>
      <c r="AQ66" s="4">
        <v>47.162261999999998</v>
      </c>
      <c r="AR66" s="4">
        <v>-88.484162999999995</v>
      </c>
      <c r="AS66" s="4">
        <v>317.60000000000002</v>
      </c>
      <c r="AT66" s="4">
        <v>40.6</v>
      </c>
      <c r="AU66" s="4">
        <v>12</v>
      </c>
      <c r="AV66" s="4">
        <v>9</v>
      </c>
      <c r="AW66" s="4" t="s">
        <v>201</v>
      </c>
      <c r="AX66" s="4">
        <v>1.0849</v>
      </c>
      <c r="AY66" s="4">
        <v>2.0396000000000001</v>
      </c>
      <c r="AZ66" s="4">
        <v>2.2547000000000001</v>
      </c>
      <c r="BA66" s="4">
        <v>14.023</v>
      </c>
      <c r="BB66" s="4">
        <v>12.39</v>
      </c>
      <c r="BC66" s="4">
        <v>0.88</v>
      </c>
      <c r="BD66" s="4">
        <v>16.818999999999999</v>
      </c>
      <c r="BE66" s="4">
        <v>1639.3969999999999</v>
      </c>
      <c r="BF66" s="4">
        <v>551.03200000000004</v>
      </c>
      <c r="BG66" s="4">
        <v>3.7650000000000001</v>
      </c>
      <c r="BH66" s="4">
        <v>0</v>
      </c>
      <c r="BI66" s="4">
        <v>3.7650000000000001</v>
      </c>
      <c r="BJ66" s="4">
        <v>2.831</v>
      </c>
      <c r="BK66" s="4">
        <v>0</v>
      </c>
      <c r="BL66" s="4">
        <v>2.831</v>
      </c>
      <c r="BM66" s="4">
        <v>174.20070000000001</v>
      </c>
      <c r="BQ66" s="4">
        <v>540.44299999999998</v>
      </c>
      <c r="BR66" s="4">
        <v>0.70851900000000001</v>
      </c>
      <c r="BS66" s="4">
        <v>-5</v>
      </c>
      <c r="BT66" s="4">
        <v>-0.106</v>
      </c>
      <c r="BU66" s="4">
        <v>17.314444999999999</v>
      </c>
      <c r="BV66" s="4">
        <v>-2.1412</v>
      </c>
      <c r="BW66" s="4">
        <f t="shared" si="9"/>
        <v>4.5744763689999992</v>
      </c>
      <c r="BY66" s="4">
        <f t="shared" si="10"/>
        <v>20919.928652783103</v>
      </c>
      <c r="BZ66" s="4">
        <f t="shared" si="11"/>
        <v>7031.5793705858805</v>
      </c>
      <c r="CA66" s="4">
        <f t="shared" si="12"/>
        <v>36.125671826914996</v>
      </c>
      <c r="CB66" s="4">
        <f t="shared" si="13"/>
        <v>2222.9308796251753</v>
      </c>
    </row>
    <row r="67" spans="1:80" x14ac:dyDescent="0.25">
      <c r="A67" s="2">
        <v>42067</v>
      </c>
      <c r="B67" s="3">
        <v>2.4145833333333335E-2</v>
      </c>
      <c r="C67" s="4">
        <v>8.7780000000000005</v>
      </c>
      <c r="D67" s="4">
        <v>4.5744999999999996</v>
      </c>
      <c r="E67" s="4">
        <v>45745.224999999999</v>
      </c>
      <c r="F67" s="4">
        <v>227.3</v>
      </c>
      <c r="G67" s="4">
        <v>-5.0999999999999996</v>
      </c>
      <c r="H67" s="4">
        <v>23825</v>
      </c>
      <c r="J67" s="4">
        <v>4.0999999999999996</v>
      </c>
      <c r="K67" s="4">
        <v>0.85750000000000004</v>
      </c>
      <c r="L67" s="4">
        <v>7.5277000000000003</v>
      </c>
      <c r="M67" s="4">
        <v>3.9228000000000001</v>
      </c>
      <c r="N67" s="4">
        <v>194.91210000000001</v>
      </c>
      <c r="O67" s="4">
        <v>0</v>
      </c>
      <c r="P67" s="4">
        <v>194.9</v>
      </c>
      <c r="Q67" s="4">
        <v>146.53110000000001</v>
      </c>
      <c r="R67" s="4">
        <v>0</v>
      </c>
      <c r="S67" s="4">
        <v>146.5</v>
      </c>
      <c r="T67" s="4">
        <v>23824.987700000001</v>
      </c>
      <c r="W67" s="4">
        <v>0</v>
      </c>
      <c r="X67" s="4">
        <v>3.5158999999999998</v>
      </c>
      <c r="Y67" s="4">
        <v>12</v>
      </c>
      <c r="Z67" s="4">
        <v>849</v>
      </c>
      <c r="AA67" s="4">
        <v>876</v>
      </c>
      <c r="AB67" s="4">
        <v>879</v>
      </c>
      <c r="AC67" s="4">
        <v>61</v>
      </c>
      <c r="AD67" s="4">
        <v>4.75</v>
      </c>
      <c r="AE67" s="4">
        <v>0.11</v>
      </c>
      <c r="AF67" s="4">
        <v>980</v>
      </c>
      <c r="AG67" s="4">
        <v>-16</v>
      </c>
      <c r="AH67" s="4">
        <v>9</v>
      </c>
      <c r="AI67" s="4">
        <v>9</v>
      </c>
      <c r="AJ67" s="4">
        <v>191</v>
      </c>
      <c r="AK67" s="4">
        <v>138</v>
      </c>
      <c r="AL67" s="4">
        <v>1.8</v>
      </c>
      <c r="AM67" s="4">
        <v>195</v>
      </c>
      <c r="AN67" s="4" t="s">
        <v>155</v>
      </c>
      <c r="AO67" s="4">
        <v>2</v>
      </c>
      <c r="AP67" s="5">
        <v>0.85834490740740732</v>
      </c>
      <c r="AQ67" s="4">
        <v>47.162447</v>
      </c>
      <c r="AR67" s="4">
        <v>-88.484112999999994</v>
      </c>
      <c r="AS67" s="4">
        <v>318.2</v>
      </c>
      <c r="AT67" s="4">
        <v>42.6</v>
      </c>
      <c r="AU67" s="4">
        <v>12</v>
      </c>
      <c r="AV67" s="4">
        <v>9</v>
      </c>
      <c r="AW67" s="4" t="s">
        <v>201</v>
      </c>
      <c r="AX67" s="4">
        <v>1.1000000000000001</v>
      </c>
      <c r="AY67" s="4">
        <v>2.3546999999999998</v>
      </c>
      <c r="AZ67" s="4">
        <v>2.6396000000000002</v>
      </c>
      <c r="BA67" s="4">
        <v>14.023</v>
      </c>
      <c r="BB67" s="4">
        <v>12.54</v>
      </c>
      <c r="BC67" s="4">
        <v>0.89</v>
      </c>
      <c r="BD67" s="4">
        <v>16.614000000000001</v>
      </c>
      <c r="BE67" s="4">
        <v>1649.9829999999999</v>
      </c>
      <c r="BF67" s="4">
        <v>547.255</v>
      </c>
      <c r="BG67" s="4">
        <v>4.4740000000000002</v>
      </c>
      <c r="BH67" s="4">
        <v>0</v>
      </c>
      <c r="BI67" s="4">
        <v>4.4740000000000002</v>
      </c>
      <c r="BJ67" s="4">
        <v>3.363</v>
      </c>
      <c r="BK67" s="4">
        <v>0</v>
      </c>
      <c r="BL67" s="4">
        <v>3.363</v>
      </c>
      <c r="BM67" s="4">
        <v>172.691</v>
      </c>
      <c r="BQ67" s="4">
        <v>560.33699999999999</v>
      </c>
      <c r="BR67" s="4">
        <v>0.70246799999999998</v>
      </c>
      <c r="BS67" s="4">
        <v>-5</v>
      </c>
      <c r="BT67" s="4">
        <v>-0.10680000000000001</v>
      </c>
      <c r="BU67" s="4">
        <v>17.166550000000001</v>
      </c>
      <c r="BV67" s="4">
        <v>-2.1573639999999998</v>
      </c>
      <c r="BW67" s="4">
        <f t="shared" si="9"/>
        <v>4.5354025099999999</v>
      </c>
      <c r="BY67" s="4">
        <f t="shared" si="10"/>
        <v>20875.16804779505</v>
      </c>
      <c r="BZ67" s="4">
        <f t="shared" si="11"/>
        <v>6923.7319960242503</v>
      </c>
      <c r="CA67" s="4">
        <f t="shared" si="12"/>
        <v>42.547826338050001</v>
      </c>
      <c r="CB67" s="4">
        <f t="shared" si="13"/>
        <v>2184.8429016188502</v>
      </c>
    </row>
    <row r="68" spans="1:80" x14ac:dyDescent="0.25">
      <c r="A68" s="2">
        <v>42067</v>
      </c>
      <c r="B68" s="3">
        <v>2.4157407407407409E-2</v>
      </c>
      <c r="C68" s="4">
        <v>8.9890000000000008</v>
      </c>
      <c r="D68" s="4">
        <v>4.6125999999999996</v>
      </c>
      <c r="E68" s="4">
        <v>46125.757830000002</v>
      </c>
      <c r="F68" s="4">
        <v>228.6</v>
      </c>
      <c r="G68" s="4">
        <v>-3</v>
      </c>
      <c r="H68" s="4">
        <v>23720.3</v>
      </c>
      <c r="J68" s="4">
        <v>4.0999999999999996</v>
      </c>
      <c r="K68" s="4">
        <v>0.85560000000000003</v>
      </c>
      <c r="L68" s="4">
        <v>7.6908000000000003</v>
      </c>
      <c r="M68" s="4">
        <v>3.9466000000000001</v>
      </c>
      <c r="N68" s="4">
        <v>195.596</v>
      </c>
      <c r="O68" s="4">
        <v>0</v>
      </c>
      <c r="P68" s="4">
        <v>195.6</v>
      </c>
      <c r="Q68" s="4">
        <v>147.0463</v>
      </c>
      <c r="R68" s="4">
        <v>0</v>
      </c>
      <c r="S68" s="4">
        <v>147</v>
      </c>
      <c r="T68" s="4">
        <v>23720.3462</v>
      </c>
      <c r="W68" s="4">
        <v>0</v>
      </c>
      <c r="X68" s="4">
        <v>3.5081000000000002</v>
      </c>
      <c r="Y68" s="4">
        <v>11.9</v>
      </c>
      <c r="Z68" s="4">
        <v>850</v>
      </c>
      <c r="AA68" s="4">
        <v>877</v>
      </c>
      <c r="AB68" s="4">
        <v>879</v>
      </c>
      <c r="AC68" s="4">
        <v>61</v>
      </c>
      <c r="AD68" s="4">
        <v>4.75</v>
      </c>
      <c r="AE68" s="4">
        <v>0.11</v>
      </c>
      <c r="AF68" s="4">
        <v>979</v>
      </c>
      <c r="AG68" s="4">
        <v>-16</v>
      </c>
      <c r="AH68" s="4">
        <v>9</v>
      </c>
      <c r="AI68" s="4">
        <v>9</v>
      </c>
      <c r="AJ68" s="4">
        <v>191</v>
      </c>
      <c r="AK68" s="4">
        <v>138.30000000000001</v>
      </c>
      <c r="AL68" s="4">
        <v>1.8</v>
      </c>
      <c r="AM68" s="4">
        <v>195</v>
      </c>
      <c r="AN68" s="4" t="s">
        <v>155</v>
      </c>
      <c r="AO68" s="4">
        <v>2</v>
      </c>
      <c r="AP68" s="5">
        <v>0.85835648148148147</v>
      </c>
      <c r="AQ68" s="4">
        <v>47.162633999999997</v>
      </c>
      <c r="AR68" s="4">
        <v>-88.484100999999995</v>
      </c>
      <c r="AS68" s="4">
        <v>318.60000000000002</v>
      </c>
      <c r="AT68" s="4">
        <v>44.4</v>
      </c>
      <c r="AU68" s="4">
        <v>12</v>
      </c>
      <c r="AV68" s="4">
        <v>9</v>
      </c>
      <c r="AW68" s="4" t="s">
        <v>201</v>
      </c>
      <c r="AX68" s="4">
        <v>1.1000000000000001</v>
      </c>
      <c r="AY68" s="4">
        <v>2.4</v>
      </c>
      <c r="AZ68" s="4">
        <v>2.7</v>
      </c>
      <c r="BA68" s="4">
        <v>14.023</v>
      </c>
      <c r="BB68" s="4">
        <v>12.37</v>
      </c>
      <c r="BC68" s="4">
        <v>0.88</v>
      </c>
      <c r="BD68" s="4">
        <v>16.873999999999999</v>
      </c>
      <c r="BE68" s="4">
        <v>1664.4380000000001</v>
      </c>
      <c r="BF68" s="4">
        <v>543.625</v>
      </c>
      <c r="BG68" s="4">
        <v>4.4329999999999998</v>
      </c>
      <c r="BH68" s="4">
        <v>0</v>
      </c>
      <c r="BI68" s="4">
        <v>4.4329999999999998</v>
      </c>
      <c r="BJ68" s="4">
        <v>3.3330000000000002</v>
      </c>
      <c r="BK68" s="4">
        <v>0</v>
      </c>
      <c r="BL68" s="4">
        <v>3.3330000000000002</v>
      </c>
      <c r="BM68" s="4">
        <v>169.76050000000001</v>
      </c>
      <c r="BQ68" s="4">
        <v>552.029</v>
      </c>
      <c r="BR68" s="4">
        <v>0.67555799999999999</v>
      </c>
      <c r="BS68" s="4">
        <v>-5</v>
      </c>
      <c r="BT68" s="4">
        <v>-0.109</v>
      </c>
      <c r="BU68" s="4">
        <v>16.508948</v>
      </c>
      <c r="BV68" s="4">
        <v>-2.2018</v>
      </c>
      <c r="BW68" s="4">
        <f t="shared" si="9"/>
        <v>4.3616640616</v>
      </c>
      <c r="BY68" s="4">
        <f t="shared" si="10"/>
        <v>20251.374728332088</v>
      </c>
      <c r="BZ68" s="4">
        <f t="shared" si="11"/>
        <v>6614.3368432405005</v>
      </c>
      <c r="CA68" s="4">
        <f t="shared" si="12"/>
        <v>40.552926555108002</v>
      </c>
      <c r="CB68" s="4">
        <f t="shared" si="13"/>
        <v>2065.4920757450977</v>
      </c>
    </row>
    <row r="69" spans="1:80" x14ac:dyDescent="0.25">
      <c r="A69" s="2">
        <v>42067</v>
      </c>
      <c r="B69" s="3">
        <v>2.4168981481481482E-2</v>
      </c>
      <c r="C69" s="4">
        <v>8.3390000000000004</v>
      </c>
      <c r="D69" s="4">
        <v>4.8789999999999996</v>
      </c>
      <c r="E69" s="4">
        <v>48789.647649999999</v>
      </c>
      <c r="F69" s="4">
        <v>227.9</v>
      </c>
      <c r="G69" s="4">
        <v>-2.9</v>
      </c>
      <c r="H69" s="4">
        <v>23556.400000000001</v>
      </c>
      <c r="J69" s="4">
        <v>4.0999999999999996</v>
      </c>
      <c r="K69" s="4">
        <v>0.85850000000000004</v>
      </c>
      <c r="L69" s="4">
        <v>7.1582999999999997</v>
      </c>
      <c r="M69" s="4">
        <v>4.1883999999999997</v>
      </c>
      <c r="N69" s="4">
        <v>195.65629999999999</v>
      </c>
      <c r="O69" s="4">
        <v>0</v>
      </c>
      <c r="P69" s="4">
        <v>195.7</v>
      </c>
      <c r="Q69" s="4">
        <v>147.10130000000001</v>
      </c>
      <c r="R69" s="4">
        <v>0</v>
      </c>
      <c r="S69" s="4">
        <v>147.1</v>
      </c>
      <c r="T69" s="4">
        <v>23556.420699999999</v>
      </c>
      <c r="W69" s="4">
        <v>0</v>
      </c>
      <c r="X69" s="4">
        <v>3.5196999999999998</v>
      </c>
      <c r="Y69" s="4">
        <v>12</v>
      </c>
      <c r="Z69" s="4">
        <v>850</v>
      </c>
      <c r="AA69" s="4">
        <v>877</v>
      </c>
      <c r="AB69" s="4">
        <v>877</v>
      </c>
      <c r="AC69" s="4">
        <v>61.3</v>
      </c>
      <c r="AD69" s="4">
        <v>4.7699999999999996</v>
      </c>
      <c r="AE69" s="4">
        <v>0.11</v>
      </c>
      <c r="AF69" s="4">
        <v>980</v>
      </c>
      <c r="AG69" s="4">
        <v>-16</v>
      </c>
      <c r="AH69" s="4">
        <v>9</v>
      </c>
      <c r="AI69" s="4">
        <v>9</v>
      </c>
      <c r="AJ69" s="4">
        <v>191</v>
      </c>
      <c r="AK69" s="4">
        <v>139</v>
      </c>
      <c r="AL69" s="4">
        <v>2.2000000000000002</v>
      </c>
      <c r="AM69" s="4">
        <v>195</v>
      </c>
      <c r="AN69" s="4" t="s">
        <v>155</v>
      </c>
      <c r="AO69" s="4">
        <v>2</v>
      </c>
      <c r="AP69" s="5">
        <v>0.85836805555555562</v>
      </c>
      <c r="AQ69" s="4">
        <v>47.162813</v>
      </c>
      <c r="AR69" s="4">
        <v>-88.484116999999998</v>
      </c>
      <c r="AS69" s="4">
        <v>319</v>
      </c>
      <c r="AT69" s="4">
        <v>44.4</v>
      </c>
      <c r="AU69" s="4">
        <v>12</v>
      </c>
      <c r="AV69" s="4">
        <v>9</v>
      </c>
      <c r="AW69" s="4" t="s">
        <v>201</v>
      </c>
      <c r="AX69" s="4">
        <v>1.1849000000000001</v>
      </c>
      <c r="AY69" s="4">
        <v>2.6547000000000001</v>
      </c>
      <c r="AZ69" s="4">
        <v>2.8698000000000001</v>
      </c>
      <c r="BA69" s="4">
        <v>14.023</v>
      </c>
      <c r="BB69" s="4">
        <v>12.62</v>
      </c>
      <c r="BC69" s="4">
        <v>0.9</v>
      </c>
      <c r="BD69" s="4">
        <v>16.488</v>
      </c>
      <c r="BE69" s="4">
        <v>1584.0139999999999</v>
      </c>
      <c r="BF69" s="4">
        <v>589.89099999999996</v>
      </c>
      <c r="BG69" s="4">
        <v>4.5339999999999998</v>
      </c>
      <c r="BH69" s="4">
        <v>0</v>
      </c>
      <c r="BI69" s="4">
        <v>4.5339999999999998</v>
      </c>
      <c r="BJ69" s="4">
        <v>3.4089999999999998</v>
      </c>
      <c r="BK69" s="4">
        <v>0</v>
      </c>
      <c r="BL69" s="4">
        <v>3.4089999999999998</v>
      </c>
      <c r="BM69" s="4">
        <v>172.37690000000001</v>
      </c>
      <c r="BQ69" s="4">
        <v>566.30399999999997</v>
      </c>
      <c r="BR69" s="4">
        <v>0.61037799999999998</v>
      </c>
      <c r="BS69" s="4">
        <v>-5</v>
      </c>
      <c r="BT69" s="4">
        <v>-0.109532</v>
      </c>
      <c r="BU69" s="4">
        <v>14.916112</v>
      </c>
      <c r="BV69" s="4">
        <v>-2.2125460000000001</v>
      </c>
      <c r="BW69" s="4">
        <f t="shared" si="9"/>
        <v>3.9408367903999997</v>
      </c>
      <c r="BY69" s="4">
        <f t="shared" si="10"/>
        <v>17413.342382139614</v>
      </c>
      <c r="BZ69" s="4">
        <f t="shared" si="11"/>
        <v>6484.774724934703</v>
      </c>
      <c r="CA69" s="4">
        <f t="shared" si="12"/>
        <v>37.475732020495997</v>
      </c>
      <c r="CB69" s="4">
        <f t="shared" si="13"/>
        <v>1894.9693490536338</v>
      </c>
    </row>
    <row r="70" spans="1:80" x14ac:dyDescent="0.25">
      <c r="A70" s="2">
        <v>42067</v>
      </c>
      <c r="B70" s="3">
        <v>2.4180555555555556E-2</v>
      </c>
      <c r="C70" s="4">
        <v>7.976</v>
      </c>
      <c r="D70" s="4">
        <v>6.0652999999999997</v>
      </c>
      <c r="E70" s="4">
        <v>60653.222130000002</v>
      </c>
      <c r="F70" s="4">
        <v>228.2</v>
      </c>
      <c r="G70" s="4">
        <v>-2.7</v>
      </c>
      <c r="H70" s="4">
        <v>23897.7</v>
      </c>
      <c r="J70" s="4">
        <v>4.0999999999999996</v>
      </c>
      <c r="K70" s="4">
        <v>0.84950000000000003</v>
      </c>
      <c r="L70" s="4">
        <v>6.7751999999999999</v>
      </c>
      <c r="M70" s="4">
        <v>5.1523000000000003</v>
      </c>
      <c r="N70" s="4">
        <v>193.8596</v>
      </c>
      <c r="O70" s="4">
        <v>0</v>
      </c>
      <c r="P70" s="4">
        <v>193.9</v>
      </c>
      <c r="Q70" s="4">
        <v>145.7818</v>
      </c>
      <c r="R70" s="4">
        <v>0</v>
      </c>
      <c r="S70" s="4">
        <v>145.80000000000001</v>
      </c>
      <c r="T70" s="4">
        <v>23897.738700000002</v>
      </c>
      <c r="W70" s="4">
        <v>0</v>
      </c>
      <c r="X70" s="4">
        <v>3.4828999999999999</v>
      </c>
      <c r="Y70" s="4">
        <v>12</v>
      </c>
      <c r="Z70" s="4">
        <v>850</v>
      </c>
      <c r="AA70" s="4">
        <v>877</v>
      </c>
      <c r="AB70" s="4">
        <v>876</v>
      </c>
      <c r="AC70" s="4">
        <v>62</v>
      </c>
      <c r="AD70" s="4">
        <v>4.83</v>
      </c>
      <c r="AE70" s="4">
        <v>0.11</v>
      </c>
      <c r="AF70" s="4">
        <v>979</v>
      </c>
      <c r="AG70" s="4">
        <v>-16</v>
      </c>
      <c r="AH70" s="4">
        <v>9</v>
      </c>
      <c r="AI70" s="4">
        <v>9</v>
      </c>
      <c r="AJ70" s="4">
        <v>191</v>
      </c>
      <c r="AK70" s="4">
        <v>139</v>
      </c>
      <c r="AL70" s="4">
        <v>2.7</v>
      </c>
      <c r="AM70" s="4">
        <v>195</v>
      </c>
      <c r="AN70" s="4" t="s">
        <v>155</v>
      </c>
      <c r="AO70" s="4">
        <v>2</v>
      </c>
      <c r="AP70" s="5">
        <v>0.85837962962962966</v>
      </c>
      <c r="AQ70" s="4">
        <v>47.162990000000001</v>
      </c>
      <c r="AR70" s="4">
        <v>-88.484168999999994</v>
      </c>
      <c r="AS70" s="4">
        <v>319.39999999999998</v>
      </c>
      <c r="AT70" s="4">
        <v>44.4</v>
      </c>
      <c r="AU70" s="4">
        <v>12</v>
      </c>
      <c r="AV70" s="4">
        <v>9</v>
      </c>
      <c r="AW70" s="4" t="s">
        <v>201</v>
      </c>
      <c r="AX70" s="4">
        <v>1.2</v>
      </c>
      <c r="AY70" s="4">
        <v>2.9546999999999999</v>
      </c>
      <c r="AZ70" s="4">
        <v>3.1547000000000001</v>
      </c>
      <c r="BA70" s="4">
        <v>14.023</v>
      </c>
      <c r="BB70" s="4">
        <v>11.82</v>
      </c>
      <c r="BC70" s="4">
        <v>0.84</v>
      </c>
      <c r="BD70" s="4">
        <v>17.72</v>
      </c>
      <c r="BE70" s="4">
        <v>1434.6469999999999</v>
      </c>
      <c r="BF70" s="4">
        <v>694.39099999999996</v>
      </c>
      <c r="BG70" s="4">
        <v>4.2990000000000004</v>
      </c>
      <c r="BH70" s="4">
        <v>0</v>
      </c>
      <c r="BI70" s="4">
        <v>4.2990000000000004</v>
      </c>
      <c r="BJ70" s="4">
        <v>3.2330000000000001</v>
      </c>
      <c r="BK70" s="4">
        <v>0</v>
      </c>
      <c r="BL70" s="4">
        <v>3.2330000000000001</v>
      </c>
      <c r="BM70" s="4">
        <v>167.33969999999999</v>
      </c>
      <c r="BQ70" s="4">
        <v>536.23500000000001</v>
      </c>
      <c r="BR70" s="4">
        <v>0.73344799999999999</v>
      </c>
      <c r="BS70" s="4">
        <v>-5</v>
      </c>
      <c r="BT70" s="4">
        <v>-0.111804</v>
      </c>
      <c r="BU70" s="4">
        <v>17.923639000000001</v>
      </c>
      <c r="BV70" s="4">
        <v>-2.2584330000000001</v>
      </c>
      <c r="BW70" s="4">
        <f t="shared" si="9"/>
        <v>4.7354254238000006</v>
      </c>
      <c r="BY70" s="4">
        <f t="shared" si="10"/>
        <v>18951.287956359123</v>
      </c>
      <c r="BZ70" s="4">
        <f t="shared" si="11"/>
        <v>9172.7120297217134</v>
      </c>
      <c r="CA70" s="4">
        <f t="shared" si="12"/>
        <v>42.707031041719006</v>
      </c>
      <c r="CB70" s="4">
        <f t="shared" si="13"/>
        <v>2210.5109070250373</v>
      </c>
    </row>
    <row r="71" spans="1:80" x14ac:dyDescent="0.25">
      <c r="A71" s="2">
        <v>42067</v>
      </c>
      <c r="B71" s="3">
        <v>2.4192129629629629E-2</v>
      </c>
      <c r="C71" s="4">
        <v>8.141</v>
      </c>
      <c r="D71" s="4">
        <v>6.0750999999999999</v>
      </c>
      <c r="E71" s="4">
        <v>60750.86249</v>
      </c>
      <c r="F71" s="4">
        <v>233.8</v>
      </c>
      <c r="G71" s="4">
        <v>-2.7</v>
      </c>
      <c r="H71" s="4">
        <v>24303</v>
      </c>
      <c r="J71" s="4">
        <v>4.0999999999999996</v>
      </c>
      <c r="K71" s="4">
        <v>0.84770000000000001</v>
      </c>
      <c r="L71" s="4">
        <v>6.9017999999999997</v>
      </c>
      <c r="M71" s="4">
        <v>5.1501000000000001</v>
      </c>
      <c r="N71" s="4">
        <v>198.20140000000001</v>
      </c>
      <c r="O71" s="4">
        <v>0</v>
      </c>
      <c r="P71" s="4">
        <v>198.2</v>
      </c>
      <c r="Q71" s="4">
        <v>149.04679999999999</v>
      </c>
      <c r="R71" s="4">
        <v>0</v>
      </c>
      <c r="S71" s="4">
        <v>149</v>
      </c>
      <c r="T71" s="4">
        <v>24302.985000000001</v>
      </c>
      <c r="W71" s="4">
        <v>0</v>
      </c>
      <c r="X71" s="4">
        <v>3.4756999999999998</v>
      </c>
      <c r="Y71" s="4">
        <v>12</v>
      </c>
      <c r="Z71" s="4">
        <v>850</v>
      </c>
      <c r="AA71" s="4">
        <v>878</v>
      </c>
      <c r="AB71" s="4">
        <v>876</v>
      </c>
      <c r="AC71" s="4">
        <v>62</v>
      </c>
      <c r="AD71" s="4">
        <v>4.83</v>
      </c>
      <c r="AE71" s="4">
        <v>0.11</v>
      </c>
      <c r="AF71" s="4">
        <v>979</v>
      </c>
      <c r="AG71" s="4">
        <v>-16</v>
      </c>
      <c r="AH71" s="4">
        <v>8.7272730000000003</v>
      </c>
      <c r="AI71" s="4">
        <v>9</v>
      </c>
      <c r="AJ71" s="4">
        <v>191</v>
      </c>
      <c r="AK71" s="4">
        <v>139.30000000000001</v>
      </c>
      <c r="AL71" s="4">
        <v>2.9</v>
      </c>
      <c r="AM71" s="4">
        <v>195</v>
      </c>
      <c r="AN71" s="4" t="s">
        <v>155</v>
      </c>
      <c r="AO71" s="4">
        <v>2</v>
      </c>
      <c r="AP71" s="5">
        <v>0.8583912037037037</v>
      </c>
      <c r="AQ71" s="4">
        <v>47.163161000000002</v>
      </c>
      <c r="AR71" s="4">
        <v>-88.484249000000005</v>
      </c>
      <c r="AS71" s="4">
        <v>319.8</v>
      </c>
      <c r="AT71" s="4">
        <v>44.2</v>
      </c>
      <c r="AU71" s="4">
        <v>12</v>
      </c>
      <c r="AV71" s="4">
        <v>9</v>
      </c>
      <c r="AW71" s="4" t="s">
        <v>201</v>
      </c>
      <c r="AX71" s="4">
        <v>1.7943</v>
      </c>
      <c r="AY71" s="4">
        <v>1.302</v>
      </c>
      <c r="AZ71" s="4">
        <v>3.6244999999999998</v>
      </c>
      <c r="BA71" s="4">
        <v>14.023</v>
      </c>
      <c r="BB71" s="4">
        <v>11.67</v>
      </c>
      <c r="BC71" s="4">
        <v>0.83</v>
      </c>
      <c r="BD71" s="4">
        <v>17.960999999999999</v>
      </c>
      <c r="BE71" s="4">
        <v>1444.768</v>
      </c>
      <c r="BF71" s="4">
        <v>686.16600000000005</v>
      </c>
      <c r="BG71" s="4">
        <v>4.3449999999999998</v>
      </c>
      <c r="BH71" s="4">
        <v>0</v>
      </c>
      <c r="BI71" s="4">
        <v>4.3449999999999998</v>
      </c>
      <c r="BJ71" s="4">
        <v>3.2669999999999999</v>
      </c>
      <c r="BK71" s="4">
        <v>0</v>
      </c>
      <c r="BL71" s="4">
        <v>3.2669999999999999</v>
      </c>
      <c r="BM71" s="4">
        <v>168.2353</v>
      </c>
      <c r="BQ71" s="4">
        <v>529.03200000000004</v>
      </c>
      <c r="BR71" s="4">
        <v>0.78772699999999996</v>
      </c>
      <c r="BS71" s="4">
        <v>-5</v>
      </c>
      <c r="BT71" s="4">
        <v>-0.114</v>
      </c>
      <c r="BU71" s="4">
        <v>19.250086</v>
      </c>
      <c r="BV71" s="4">
        <v>-2.3028</v>
      </c>
      <c r="BW71" s="4">
        <f t="shared" si="9"/>
        <v>5.0858727211999994</v>
      </c>
      <c r="BY71" s="4">
        <f t="shared" si="10"/>
        <v>20497.376380285375</v>
      </c>
      <c r="BZ71" s="4">
        <f t="shared" si="11"/>
        <v>9734.852074073413</v>
      </c>
      <c r="CA71" s="4">
        <f t="shared" si="12"/>
        <v>46.349952818993998</v>
      </c>
      <c r="CB71" s="4">
        <f t="shared" si="13"/>
        <v>2386.8069230147844</v>
      </c>
    </row>
    <row r="72" spans="1:80" x14ac:dyDescent="0.25">
      <c r="A72" s="2">
        <v>42067</v>
      </c>
      <c r="B72" s="3">
        <v>2.4203703703703703E-2</v>
      </c>
      <c r="C72" s="4">
        <v>8.6539999999999999</v>
      </c>
      <c r="D72" s="4">
        <v>5.0194999999999999</v>
      </c>
      <c r="E72" s="4">
        <v>50194.564319999998</v>
      </c>
      <c r="F72" s="4">
        <v>234.2</v>
      </c>
      <c r="G72" s="4">
        <v>-2.6</v>
      </c>
      <c r="H72" s="4">
        <v>24440.2</v>
      </c>
      <c r="J72" s="4">
        <v>4.0999999999999996</v>
      </c>
      <c r="K72" s="4">
        <v>0.85389999999999999</v>
      </c>
      <c r="L72" s="4">
        <v>7.3901000000000003</v>
      </c>
      <c r="M72" s="4">
        <v>4.2862999999999998</v>
      </c>
      <c r="N72" s="4">
        <v>199.96690000000001</v>
      </c>
      <c r="O72" s="4">
        <v>0</v>
      </c>
      <c r="P72" s="4">
        <v>200</v>
      </c>
      <c r="Q72" s="4">
        <v>150.37440000000001</v>
      </c>
      <c r="R72" s="4">
        <v>0</v>
      </c>
      <c r="S72" s="4">
        <v>150.4</v>
      </c>
      <c r="T72" s="4">
        <v>24440.196</v>
      </c>
      <c r="W72" s="4">
        <v>0</v>
      </c>
      <c r="X72" s="4">
        <v>3.5011999999999999</v>
      </c>
      <c r="Y72" s="4">
        <v>12</v>
      </c>
      <c r="Z72" s="4">
        <v>850</v>
      </c>
      <c r="AA72" s="4">
        <v>878</v>
      </c>
      <c r="AB72" s="4">
        <v>877</v>
      </c>
      <c r="AC72" s="4">
        <v>62</v>
      </c>
      <c r="AD72" s="4">
        <v>4.83</v>
      </c>
      <c r="AE72" s="4">
        <v>0.11</v>
      </c>
      <c r="AF72" s="4">
        <v>979</v>
      </c>
      <c r="AG72" s="4">
        <v>-16</v>
      </c>
      <c r="AH72" s="4">
        <v>8.2717279999999995</v>
      </c>
      <c r="AI72" s="4">
        <v>9</v>
      </c>
      <c r="AJ72" s="4">
        <v>191</v>
      </c>
      <c r="AK72" s="4">
        <v>140</v>
      </c>
      <c r="AL72" s="4">
        <v>3.1</v>
      </c>
      <c r="AM72" s="4">
        <v>195</v>
      </c>
      <c r="AN72" s="4" t="s">
        <v>155</v>
      </c>
      <c r="AO72" s="4">
        <v>2</v>
      </c>
      <c r="AP72" s="5">
        <v>0.85840277777777774</v>
      </c>
      <c r="AQ72" s="4">
        <v>47.163319000000001</v>
      </c>
      <c r="AR72" s="4">
        <v>-88.484362000000004</v>
      </c>
      <c r="AS72" s="4">
        <v>320.2</v>
      </c>
      <c r="AT72" s="4">
        <v>43.7</v>
      </c>
      <c r="AU72" s="4">
        <v>12</v>
      </c>
      <c r="AV72" s="4">
        <v>9</v>
      </c>
      <c r="AW72" s="4" t="s">
        <v>201</v>
      </c>
      <c r="AX72" s="4">
        <v>1.9</v>
      </c>
      <c r="AY72" s="4">
        <v>1</v>
      </c>
      <c r="AZ72" s="4">
        <v>3.7</v>
      </c>
      <c r="BA72" s="4">
        <v>14.023</v>
      </c>
      <c r="BB72" s="4">
        <v>12.19</v>
      </c>
      <c r="BC72" s="4">
        <v>0.87</v>
      </c>
      <c r="BD72" s="4">
        <v>17.103999999999999</v>
      </c>
      <c r="BE72" s="4">
        <v>1586.748</v>
      </c>
      <c r="BF72" s="4">
        <v>585.76099999999997</v>
      </c>
      <c r="BG72" s="4">
        <v>4.4960000000000004</v>
      </c>
      <c r="BH72" s="4">
        <v>0</v>
      </c>
      <c r="BI72" s="4">
        <v>4.4960000000000004</v>
      </c>
      <c r="BJ72" s="4">
        <v>3.3809999999999998</v>
      </c>
      <c r="BK72" s="4">
        <v>0</v>
      </c>
      <c r="BL72" s="4">
        <v>3.3809999999999998</v>
      </c>
      <c r="BM72" s="4">
        <v>173.53280000000001</v>
      </c>
      <c r="BQ72" s="4">
        <v>546.59900000000005</v>
      </c>
      <c r="BR72" s="4">
        <v>0.69971899999999998</v>
      </c>
      <c r="BS72" s="4">
        <v>-5</v>
      </c>
      <c r="BT72" s="4">
        <v>-0.11454300000000001</v>
      </c>
      <c r="BU72" s="4">
        <v>17.09939</v>
      </c>
      <c r="BV72" s="4">
        <v>-2.3137780000000001</v>
      </c>
      <c r="BW72" s="4">
        <f t="shared" si="9"/>
        <v>4.517658838</v>
      </c>
      <c r="BY72" s="4">
        <f t="shared" si="10"/>
        <v>19996.59566530164</v>
      </c>
      <c r="BZ72" s="4">
        <f t="shared" si="11"/>
        <v>7381.9068141272292</v>
      </c>
      <c r="CA72" s="4">
        <f t="shared" si="12"/>
        <v>42.608208703829995</v>
      </c>
      <c r="CB72" s="4">
        <f t="shared" si="13"/>
        <v>2186.903803419104</v>
      </c>
    </row>
    <row r="73" spans="1:80" x14ac:dyDescent="0.25">
      <c r="A73" s="2">
        <v>42067</v>
      </c>
      <c r="B73" s="3">
        <v>2.4215277777777777E-2</v>
      </c>
      <c r="C73" s="4">
        <v>9.15</v>
      </c>
      <c r="D73" s="4">
        <v>4.3756000000000004</v>
      </c>
      <c r="E73" s="4">
        <v>43755.690649999997</v>
      </c>
      <c r="F73" s="4">
        <v>203.2</v>
      </c>
      <c r="G73" s="4">
        <v>0.3</v>
      </c>
      <c r="H73" s="4">
        <v>24364.9</v>
      </c>
      <c r="J73" s="4">
        <v>4.2</v>
      </c>
      <c r="K73" s="4">
        <v>0.85619999999999996</v>
      </c>
      <c r="L73" s="4">
        <v>7.8346999999999998</v>
      </c>
      <c r="M73" s="4">
        <v>3.7465999999999999</v>
      </c>
      <c r="N73" s="4">
        <v>173.95570000000001</v>
      </c>
      <c r="O73" s="4">
        <v>0.26800000000000002</v>
      </c>
      <c r="P73" s="4">
        <v>174.2</v>
      </c>
      <c r="Q73" s="4">
        <v>130.8141</v>
      </c>
      <c r="R73" s="4">
        <v>0.2016</v>
      </c>
      <c r="S73" s="4">
        <v>131</v>
      </c>
      <c r="T73" s="4">
        <v>24364.879300000001</v>
      </c>
      <c r="W73" s="4">
        <v>0</v>
      </c>
      <c r="X73" s="4">
        <v>3.5962000000000001</v>
      </c>
      <c r="Y73" s="4">
        <v>11.9</v>
      </c>
      <c r="Z73" s="4">
        <v>850</v>
      </c>
      <c r="AA73" s="4">
        <v>878</v>
      </c>
      <c r="AB73" s="4">
        <v>877</v>
      </c>
      <c r="AC73" s="4">
        <v>62</v>
      </c>
      <c r="AD73" s="4">
        <v>4.83</v>
      </c>
      <c r="AE73" s="4">
        <v>0.11</v>
      </c>
      <c r="AF73" s="4">
        <v>979</v>
      </c>
      <c r="AG73" s="4">
        <v>-16</v>
      </c>
      <c r="AH73" s="4">
        <v>9</v>
      </c>
      <c r="AI73" s="4">
        <v>9</v>
      </c>
      <c r="AJ73" s="4">
        <v>191</v>
      </c>
      <c r="AK73" s="4">
        <v>140</v>
      </c>
      <c r="AL73" s="4">
        <v>2.9</v>
      </c>
      <c r="AM73" s="4">
        <v>195</v>
      </c>
      <c r="AN73" s="4" t="s">
        <v>155</v>
      </c>
      <c r="AO73" s="4">
        <v>2</v>
      </c>
      <c r="AP73" s="5">
        <v>0.85841435185185189</v>
      </c>
      <c r="AQ73" s="4">
        <v>47.163479000000002</v>
      </c>
      <c r="AR73" s="4">
        <v>-88.484495999999993</v>
      </c>
      <c r="AS73" s="4">
        <v>320.60000000000002</v>
      </c>
      <c r="AT73" s="4">
        <v>44.5</v>
      </c>
      <c r="AU73" s="4">
        <v>12</v>
      </c>
      <c r="AV73" s="4">
        <v>10</v>
      </c>
      <c r="AW73" s="4" t="s">
        <v>193</v>
      </c>
      <c r="AX73" s="4">
        <v>2.1547000000000001</v>
      </c>
      <c r="AY73" s="4">
        <v>1.2546999999999999</v>
      </c>
      <c r="AZ73" s="4">
        <v>3.9546999999999999</v>
      </c>
      <c r="BA73" s="4">
        <v>14.023</v>
      </c>
      <c r="BB73" s="4">
        <v>12.4</v>
      </c>
      <c r="BC73" s="4">
        <v>0.88</v>
      </c>
      <c r="BD73" s="4">
        <v>16.789000000000001</v>
      </c>
      <c r="BE73" s="4">
        <v>1694.576</v>
      </c>
      <c r="BF73" s="4">
        <v>515.76499999999999</v>
      </c>
      <c r="BG73" s="4">
        <v>3.94</v>
      </c>
      <c r="BH73" s="4">
        <v>6.0000000000000001E-3</v>
      </c>
      <c r="BI73" s="4">
        <v>3.9460000000000002</v>
      </c>
      <c r="BJ73" s="4">
        <v>2.9630000000000001</v>
      </c>
      <c r="BK73" s="4">
        <v>5.0000000000000001E-3</v>
      </c>
      <c r="BL73" s="4">
        <v>2.968</v>
      </c>
      <c r="BM73" s="4">
        <v>174.27099999999999</v>
      </c>
      <c r="BQ73" s="4">
        <v>565.572</v>
      </c>
      <c r="BR73" s="4">
        <v>0.542408</v>
      </c>
      <c r="BS73" s="4">
        <v>-5</v>
      </c>
      <c r="BT73" s="4">
        <v>-0.115729</v>
      </c>
      <c r="BU73" s="4">
        <v>13.255084999999999</v>
      </c>
      <c r="BV73" s="4">
        <v>-2.3377309999999998</v>
      </c>
      <c r="BW73" s="4">
        <f t="shared" si="9"/>
        <v>3.5019934569999998</v>
      </c>
      <c r="BY73" s="4">
        <f t="shared" si="10"/>
        <v>16554.308953273518</v>
      </c>
      <c r="BZ73" s="4">
        <f t="shared" si="11"/>
        <v>5038.5070703734245</v>
      </c>
      <c r="CA73" s="4">
        <f t="shared" si="12"/>
        <v>28.945540022134999</v>
      </c>
      <c r="CB73" s="4">
        <f t="shared" si="13"/>
        <v>1702.452988591795</v>
      </c>
    </row>
    <row r="74" spans="1:80" x14ac:dyDescent="0.25">
      <c r="A74" s="2">
        <v>42067</v>
      </c>
      <c r="B74" s="3">
        <v>2.4226851851851857E-2</v>
      </c>
      <c r="C74" s="4">
        <v>9.15</v>
      </c>
      <c r="D74" s="4">
        <v>4.1980000000000004</v>
      </c>
      <c r="E74" s="4">
        <v>41980.112359999999</v>
      </c>
      <c r="F74" s="4">
        <v>181.9</v>
      </c>
      <c r="G74" s="4">
        <v>-0.1</v>
      </c>
      <c r="H74" s="4">
        <v>24311</v>
      </c>
      <c r="J74" s="4">
        <v>4.2</v>
      </c>
      <c r="K74" s="4">
        <v>0.8579</v>
      </c>
      <c r="L74" s="4">
        <v>7.8498999999999999</v>
      </c>
      <c r="M74" s="4">
        <v>3.6015000000000001</v>
      </c>
      <c r="N74" s="4">
        <v>156.0583</v>
      </c>
      <c r="O74" s="4">
        <v>0</v>
      </c>
      <c r="P74" s="4">
        <v>156.1</v>
      </c>
      <c r="Q74" s="4">
        <v>117.3554</v>
      </c>
      <c r="R74" s="4">
        <v>0</v>
      </c>
      <c r="S74" s="4">
        <v>117.4</v>
      </c>
      <c r="T74" s="4">
        <v>24310.977800000001</v>
      </c>
      <c r="W74" s="4">
        <v>0</v>
      </c>
      <c r="X74" s="4">
        <v>3.6032000000000002</v>
      </c>
      <c r="Y74" s="4">
        <v>12</v>
      </c>
      <c r="Z74" s="4">
        <v>850</v>
      </c>
      <c r="AA74" s="4">
        <v>877</v>
      </c>
      <c r="AB74" s="4">
        <v>876</v>
      </c>
      <c r="AC74" s="4">
        <v>62</v>
      </c>
      <c r="AD74" s="4">
        <v>4.83</v>
      </c>
      <c r="AE74" s="4">
        <v>0.11</v>
      </c>
      <c r="AF74" s="4">
        <v>979</v>
      </c>
      <c r="AG74" s="4">
        <v>-16</v>
      </c>
      <c r="AH74" s="4">
        <v>9</v>
      </c>
      <c r="AI74" s="4">
        <v>9</v>
      </c>
      <c r="AJ74" s="4">
        <v>191</v>
      </c>
      <c r="AK74" s="4">
        <v>139.69999999999999</v>
      </c>
      <c r="AL74" s="4">
        <v>2.6</v>
      </c>
      <c r="AM74" s="4">
        <v>195</v>
      </c>
      <c r="AN74" s="4" t="s">
        <v>155</v>
      </c>
      <c r="AO74" s="4">
        <v>2</v>
      </c>
      <c r="AP74" s="5">
        <v>0.85842592592592604</v>
      </c>
      <c r="AQ74" s="4">
        <v>47.163639000000003</v>
      </c>
      <c r="AR74" s="4">
        <v>-88.484638000000004</v>
      </c>
      <c r="AS74" s="4">
        <v>320.89999999999998</v>
      </c>
      <c r="AT74" s="4">
        <v>46.1</v>
      </c>
      <c r="AU74" s="4">
        <v>12</v>
      </c>
      <c r="AV74" s="4">
        <v>10</v>
      </c>
      <c r="AW74" s="4" t="s">
        <v>193</v>
      </c>
      <c r="AX74" s="4">
        <v>1.1812</v>
      </c>
      <c r="AY74" s="4">
        <v>1.3849</v>
      </c>
      <c r="AZ74" s="4">
        <v>2.2170999999999998</v>
      </c>
      <c r="BA74" s="4">
        <v>14.023</v>
      </c>
      <c r="BB74" s="4">
        <v>12.56</v>
      </c>
      <c r="BC74" s="4">
        <v>0.9</v>
      </c>
      <c r="BD74" s="4">
        <v>16.562000000000001</v>
      </c>
      <c r="BE74" s="4">
        <v>1714.4559999999999</v>
      </c>
      <c r="BF74" s="4">
        <v>500.64100000000002</v>
      </c>
      <c r="BG74" s="4">
        <v>3.569</v>
      </c>
      <c r="BH74" s="4">
        <v>0</v>
      </c>
      <c r="BI74" s="4">
        <v>3.569</v>
      </c>
      <c r="BJ74" s="4">
        <v>2.6840000000000002</v>
      </c>
      <c r="BK74" s="4">
        <v>0</v>
      </c>
      <c r="BL74" s="4">
        <v>2.6840000000000002</v>
      </c>
      <c r="BM74" s="4">
        <v>175.58439999999999</v>
      </c>
      <c r="BQ74" s="4">
        <v>572.20699999999999</v>
      </c>
      <c r="BR74" s="4">
        <v>0.47294700000000001</v>
      </c>
      <c r="BS74" s="4">
        <v>-5</v>
      </c>
      <c r="BT74" s="4">
        <v>-0.115</v>
      </c>
      <c r="BU74" s="4">
        <v>11.557644</v>
      </c>
      <c r="BV74" s="4">
        <v>-2.323</v>
      </c>
      <c r="BW74" s="4">
        <f t="shared" si="9"/>
        <v>3.0535295447999999</v>
      </c>
      <c r="BY74" s="4">
        <f t="shared" si="10"/>
        <v>14603.708138926366</v>
      </c>
      <c r="BZ74" s="4">
        <f t="shared" si="11"/>
        <v>4264.4518415055481</v>
      </c>
      <c r="CA74" s="4">
        <f t="shared" si="12"/>
        <v>22.862268057552001</v>
      </c>
      <c r="CB74" s="4">
        <f t="shared" si="13"/>
        <v>1495.625044532203</v>
      </c>
    </row>
    <row r="75" spans="1:80" x14ac:dyDescent="0.25">
      <c r="A75" s="2">
        <v>42067</v>
      </c>
      <c r="B75" s="3">
        <v>2.4238425925925927E-2</v>
      </c>
      <c r="C75" s="4">
        <v>9.1669999999999998</v>
      </c>
      <c r="D75" s="4">
        <v>3.9958</v>
      </c>
      <c r="E75" s="4">
        <v>39957.731299999999</v>
      </c>
      <c r="F75" s="4">
        <v>190</v>
      </c>
      <c r="G75" s="4">
        <v>-1.8</v>
      </c>
      <c r="H75" s="4">
        <v>24266.3</v>
      </c>
      <c r="J75" s="4">
        <v>4.1500000000000004</v>
      </c>
      <c r="K75" s="4">
        <v>0.85970000000000002</v>
      </c>
      <c r="L75" s="4">
        <v>7.8807</v>
      </c>
      <c r="M75" s="4">
        <v>3.4352</v>
      </c>
      <c r="N75" s="4">
        <v>163.31450000000001</v>
      </c>
      <c r="O75" s="4">
        <v>0</v>
      </c>
      <c r="P75" s="4">
        <v>163.30000000000001</v>
      </c>
      <c r="Q75" s="4">
        <v>122.812</v>
      </c>
      <c r="R75" s="4">
        <v>0</v>
      </c>
      <c r="S75" s="4">
        <v>122.8</v>
      </c>
      <c r="T75" s="4">
        <v>24266.2719</v>
      </c>
      <c r="W75" s="4">
        <v>0</v>
      </c>
      <c r="X75" s="4">
        <v>3.5640999999999998</v>
      </c>
      <c r="Y75" s="4">
        <v>12</v>
      </c>
      <c r="Z75" s="4">
        <v>849</v>
      </c>
      <c r="AA75" s="4">
        <v>876</v>
      </c>
      <c r="AB75" s="4">
        <v>875</v>
      </c>
      <c r="AC75" s="4">
        <v>62</v>
      </c>
      <c r="AD75" s="4">
        <v>4.83</v>
      </c>
      <c r="AE75" s="4">
        <v>0.11</v>
      </c>
      <c r="AF75" s="4">
        <v>979</v>
      </c>
      <c r="AG75" s="4">
        <v>-16</v>
      </c>
      <c r="AH75" s="4">
        <v>9.2687310000000007</v>
      </c>
      <c r="AI75" s="4">
        <v>9</v>
      </c>
      <c r="AJ75" s="4">
        <v>191</v>
      </c>
      <c r="AK75" s="4">
        <v>139.30000000000001</v>
      </c>
      <c r="AL75" s="4">
        <v>2.5</v>
      </c>
      <c r="AM75" s="4">
        <v>195</v>
      </c>
      <c r="AN75" s="4" t="s">
        <v>155</v>
      </c>
      <c r="AO75" s="4">
        <v>2</v>
      </c>
      <c r="AP75" s="5">
        <v>0.85843749999999996</v>
      </c>
      <c r="AQ75" s="4">
        <v>47.163798999999997</v>
      </c>
      <c r="AR75" s="4">
        <v>-88.484780999999998</v>
      </c>
      <c r="AS75" s="4">
        <v>321.10000000000002</v>
      </c>
      <c r="AT75" s="4">
        <v>46.4</v>
      </c>
      <c r="AU75" s="4">
        <v>12</v>
      </c>
      <c r="AV75" s="4">
        <v>10</v>
      </c>
      <c r="AW75" s="4" t="s">
        <v>193</v>
      </c>
      <c r="AX75" s="4">
        <v>1</v>
      </c>
      <c r="AY75" s="4">
        <v>1.4</v>
      </c>
      <c r="AZ75" s="4">
        <v>1.9</v>
      </c>
      <c r="BA75" s="4">
        <v>14.023</v>
      </c>
      <c r="BB75" s="4">
        <v>12.73</v>
      </c>
      <c r="BC75" s="4">
        <v>0.91</v>
      </c>
      <c r="BD75" s="4">
        <v>16.318000000000001</v>
      </c>
      <c r="BE75" s="4">
        <v>1738.7729999999999</v>
      </c>
      <c r="BF75" s="4">
        <v>482.40100000000001</v>
      </c>
      <c r="BG75" s="4">
        <v>3.7730000000000001</v>
      </c>
      <c r="BH75" s="4">
        <v>0</v>
      </c>
      <c r="BI75" s="4">
        <v>3.7730000000000001</v>
      </c>
      <c r="BJ75" s="4">
        <v>2.8380000000000001</v>
      </c>
      <c r="BK75" s="4">
        <v>0</v>
      </c>
      <c r="BL75" s="4">
        <v>2.8380000000000001</v>
      </c>
      <c r="BM75" s="4">
        <v>177.05119999999999</v>
      </c>
      <c r="BQ75" s="4">
        <v>571.77499999999998</v>
      </c>
      <c r="BR75" s="4">
        <v>0.52573599999999998</v>
      </c>
      <c r="BS75" s="4">
        <v>-5</v>
      </c>
      <c r="BT75" s="4">
        <v>-0.11580600000000001</v>
      </c>
      <c r="BU75" s="4">
        <v>12.84768</v>
      </c>
      <c r="BV75" s="4">
        <v>-2.3392849999999998</v>
      </c>
      <c r="BW75" s="4">
        <f t="shared" ref="BW75:BW138" si="14">BU75*0.2642</f>
        <v>3.394357056</v>
      </c>
      <c r="BY75" s="4">
        <f t="shared" ref="BY75:BY138" si="15">BE75*$BU75*0.737</f>
        <v>16463.98973422368</v>
      </c>
      <c r="BZ75" s="4">
        <f t="shared" ref="BZ75:BZ138" si="16">BF75*$BU75*0.737</f>
        <v>4567.72972192416</v>
      </c>
      <c r="CA75" s="4">
        <f t="shared" ref="CA75:CA138" si="17">BJ75*$BU75*0.737</f>
        <v>26.872284574080002</v>
      </c>
      <c r="CB75" s="4">
        <f t="shared" ref="CB75:CB138" si="18">BM75*$BU75*0.737</f>
        <v>1676.4518078161921</v>
      </c>
    </row>
    <row r="76" spans="1:80" x14ac:dyDescent="0.25">
      <c r="A76" s="2">
        <v>42067</v>
      </c>
      <c r="B76" s="3">
        <v>2.4250000000000004E-2</v>
      </c>
      <c r="C76" s="4">
        <v>9.7539999999999996</v>
      </c>
      <c r="D76" s="4">
        <v>3.6257000000000001</v>
      </c>
      <c r="E76" s="4">
        <v>36257.007239999999</v>
      </c>
      <c r="F76" s="4">
        <v>209.4</v>
      </c>
      <c r="G76" s="4">
        <v>-1.9</v>
      </c>
      <c r="H76" s="4">
        <v>24387</v>
      </c>
      <c r="J76" s="4">
        <v>4.0999999999999996</v>
      </c>
      <c r="K76" s="4">
        <v>0.85860000000000003</v>
      </c>
      <c r="L76" s="4">
        <v>8.3744999999999994</v>
      </c>
      <c r="M76" s="4">
        <v>3.113</v>
      </c>
      <c r="N76" s="4">
        <v>179.81059999999999</v>
      </c>
      <c r="O76" s="4">
        <v>0</v>
      </c>
      <c r="P76" s="4">
        <v>179.8</v>
      </c>
      <c r="Q76" s="4">
        <v>135.21629999999999</v>
      </c>
      <c r="R76" s="4">
        <v>0</v>
      </c>
      <c r="S76" s="4">
        <v>135.19999999999999</v>
      </c>
      <c r="T76" s="4">
        <v>24387</v>
      </c>
      <c r="W76" s="4">
        <v>0</v>
      </c>
      <c r="X76" s="4">
        <v>3.5202</v>
      </c>
      <c r="Y76" s="4">
        <v>12.1</v>
      </c>
      <c r="Z76" s="4">
        <v>848</v>
      </c>
      <c r="AA76" s="4">
        <v>875</v>
      </c>
      <c r="AB76" s="4">
        <v>874</v>
      </c>
      <c r="AC76" s="4">
        <v>62</v>
      </c>
      <c r="AD76" s="4">
        <v>4.83</v>
      </c>
      <c r="AE76" s="4">
        <v>0.11</v>
      </c>
      <c r="AF76" s="4">
        <v>979</v>
      </c>
      <c r="AG76" s="4">
        <v>-16</v>
      </c>
      <c r="AH76" s="4">
        <v>10</v>
      </c>
      <c r="AI76" s="4">
        <v>9</v>
      </c>
      <c r="AJ76" s="4">
        <v>191.3</v>
      </c>
      <c r="AK76" s="4">
        <v>140</v>
      </c>
      <c r="AL76" s="4">
        <v>3</v>
      </c>
      <c r="AM76" s="4">
        <v>195</v>
      </c>
      <c r="AN76" s="4" t="s">
        <v>155</v>
      </c>
      <c r="AO76" s="4">
        <v>2</v>
      </c>
      <c r="AP76" s="5">
        <v>0.85844907407407411</v>
      </c>
      <c r="AQ76" s="4">
        <v>47.163947999999998</v>
      </c>
      <c r="AR76" s="4">
        <v>-88.484954999999999</v>
      </c>
      <c r="AS76" s="4">
        <v>321.39999999999998</v>
      </c>
      <c r="AT76" s="4">
        <v>45.5</v>
      </c>
      <c r="AU76" s="4">
        <v>12</v>
      </c>
      <c r="AV76" s="4">
        <v>10</v>
      </c>
      <c r="AW76" s="4" t="s">
        <v>193</v>
      </c>
      <c r="AX76" s="4">
        <v>1.0849</v>
      </c>
      <c r="AY76" s="4">
        <v>1.0604</v>
      </c>
      <c r="AZ76" s="4">
        <v>1.9</v>
      </c>
      <c r="BA76" s="4">
        <v>14.023</v>
      </c>
      <c r="BB76" s="4">
        <v>12.61</v>
      </c>
      <c r="BC76" s="4">
        <v>0.9</v>
      </c>
      <c r="BD76" s="4">
        <v>16.469000000000001</v>
      </c>
      <c r="BE76" s="4">
        <v>1823.2940000000001</v>
      </c>
      <c r="BF76" s="4">
        <v>431.37400000000002</v>
      </c>
      <c r="BG76" s="4">
        <v>4.0999999999999996</v>
      </c>
      <c r="BH76" s="4">
        <v>0</v>
      </c>
      <c r="BI76" s="4">
        <v>4.0999999999999996</v>
      </c>
      <c r="BJ76" s="4">
        <v>3.0830000000000002</v>
      </c>
      <c r="BK76" s="4">
        <v>0</v>
      </c>
      <c r="BL76" s="4">
        <v>3.0830000000000002</v>
      </c>
      <c r="BM76" s="4">
        <v>175.5797</v>
      </c>
      <c r="BQ76" s="4">
        <v>557.27200000000005</v>
      </c>
      <c r="BR76" s="4">
        <v>0.56034600000000001</v>
      </c>
      <c r="BS76" s="4">
        <v>-5</v>
      </c>
      <c r="BT76" s="4">
        <v>-0.11692900000000001</v>
      </c>
      <c r="BU76" s="4">
        <v>13.693447000000001</v>
      </c>
      <c r="BV76" s="4">
        <v>-2.3619669999999999</v>
      </c>
      <c r="BW76" s="4">
        <f t="shared" si="14"/>
        <v>3.6178086974000001</v>
      </c>
      <c r="BY76" s="4">
        <f t="shared" si="15"/>
        <v>18400.811479006068</v>
      </c>
      <c r="BZ76" s="4">
        <f t="shared" si="16"/>
        <v>4353.4567935531859</v>
      </c>
      <c r="CA76" s="4">
        <f t="shared" si="17"/>
        <v>31.113853163437007</v>
      </c>
      <c r="CB76" s="4">
        <f t="shared" si="18"/>
        <v>1771.9627000584883</v>
      </c>
    </row>
    <row r="77" spans="1:80" x14ac:dyDescent="0.25">
      <c r="A77" s="2">
        <v>42067</v>
      </c>
      <c r="B77" s="3">
        <v>2.4261574074074074E-2</v>
      </c>
      <c r="C77" s="4">
        <v>9.4090000000000007</v>
      </c>
      <c r="D77" s="4">
        <v>2.5785999999999998</v>
      </c>
      <c r="E77" s="4">
        <v>25785.76729</v>
      </c>
      <c r="F77" s="4">
        <v>223.1</v>
      </c>
      <c r="G77" s="4">
        <v>-1.9</v>
      </c>
      <c r="H77" s="4">
        <v>23837.4</v>
      </c>
      <c r="J77" s="4">
        <v>4.0999999999999996</v>
      </c>
      <c r="K77" s="4">
        <v>0.87180000000000002</v>
      </c>
      <c r="L77" s="4">
        <v>8.2028999999999996</v>
      </c>
      <c r="M77" s="4">
        <v>2.2480000000000002</v>
      </c>
      <c r="N77" s="4">
        <v>194.49610000000001</v>
      </c>
      <c r="O77" s="4">
        <v>0</v>
      </c>
      <c r="P77" s="4">
        <v>194.5</v>
      </c>
      <c r="Q77" s="4">
        <v>146.25790000000001</v>
      </c>
      <c r="R77" s="4">
        <v>0</v>
      </c>
      <c r="S77" s="4">
        <v>146.30000000000001</v>
      </c>
      <c r="T77" s="4">
        <v>23837.365900000001</v>
      </c>
      <c r="W77" s="4">
        <v>0</v>
      </c>
      <c r="X77" s="4">
        <v>3.5743</v>
      </c>
      <c r="Y77" s="4">
        <v>12.3</v>
      </c>
      <c r="Z77" s="4">
        <v>846</v>
      </c>
      <c r="AA77" s="4">
        <v>872</v>
      </c>
      <c r="AB77" s="4">
        <v>873</v>
      </c>
      <c r="AC77" s="4">
        <v>62</v>
      </c>
      <c r="AD77" s="4">
        <v>4.83</v>
      </c>
      <c r="AE77" s="4">
        <v>0.11</v>
      </c>
      <c r="AF77" s="4">
        <v>980</v>
      </c>
      <c r="AG77" s="4">
        <v>-16</v>
      </c>
      <c r="AH77" s="4">
        <v>9.7332669999999997</v>
      </c>
      <c r="AI77" s="4">
        <v>9</v>
      </c>
      <c r="AJ77" s="4">
        <v>192</v>
      </c>
      <c r="AK77" s="4">
        <v>140</v>
      </c>
      <c r="AL77" s="4">
        <v>3.3</v>
      </c>
      <c r="AM77" s="4">
        <v>195</v>
      </c>
      <c r="AN77" s="4" t="s">
        <v>155</v>
      </c>
      <c r="AO77" s="4">
        <v>2</v>
      </c>
      <c r="AP77" s="5">
        <v>0.85846064814814815</v>
      </c>
      <c r="AQ77" s="4">
        <v>47.164071999999997</v>
      </c>
      <c r="AR77" s="4">
        <v>-88.485152999999997</v>
      </c>
      <c r="AS77" s="4">
        <v>321.7</v>
      </c>
      <c r="AT77" s="4">
        <v>45.3</v>
      </c>
      <c r="AU77" s="4">
        <v>12</v>
      </c>
      <c r="AV77" s="4">
        <v>9</v>
      </c>
      <c r="AW77" s="4" t="s">
        <v>202</v>
      </c>
      <c r="AX77" s="4">
        <v>1.1000000000000001</v>
      </c>
      <c r="AY77" s="4">
        <v>1.3395999999999999</v>
      </c>
      <c r="AZ77" s="4">
        <v>2.2395999999999998</v>
      </c>
      <c r="BA77" s="4">
        <v>14.023</v>
      </c>
      <c r="BB77" s="4">
        <v>13.96</v>
      </c>
      <c r="BC77" s="4">
        <v>1</v>
      </c>
      <c r="BD77" s="4">
        <v>14.707000000000001</v>
      </c>
      <c r="BE77" s="4">
        <v>1938.3209999999999</v>
      </c>
      <c r="BF77" s="4">
        <v>338.08499999999998</v>
      </c>
      <c r="BG77" s="4">
        <v>4.8129999999999997</v>
      </c>
      <c r="BH77" s="4">
        <v>0</v>
      </c>
      <c r="BI77" s="4">
        <v>4.8129999999999997</v>
      </c>
      <c r="BJ77" s="4">
        <v>3.6190000000000002</v>
      </c>
      <c r="BK77" s="4">
        <v>0</v>
      </c>
      <c r="BL77" s="4">
        <v>3.6190000000000002</v>
      </c>
      <c r="BM77" s="4">
        <v>186.26669999999999</v>
      </c>
      <c r="BQ77" s="4">
        <v>614.11599999999999</v>
      </c>
      <c r="BR77" s="4">
        <v>0.47072000000000003</v>
      </c>
      <c r="BS77" s="4">
        <v>-5</v>
      </c>
      <c r="BT77" s="4">
        <v>-0.113733</v>
      </c>
      <c r="BU77" s="4">
        <v>11.503227000000001</v>
      </c>
      <c r="BV77" s="4">
        <v>-2.297412</v>
      </c>
      <c r="BW77" s="4">
        <f t="shared" si="14"/>
        <v>3.0391525734</v>
      </c>
      <c r="BY77" s="4">
        <f t="shared" si="15"/>
        <v>16432.849542395979</v>
      </c>
      <c r="BZ77" s="4">
        <f t="shared" si="16"/>
        <v>2866.243484717415</v>
      </c>
      <c r="CA77" s="4">
        <f t="shared" si="17"/>
        <v>30.681441564081002</v>
      </c>
      <c r="CB77" s="4">
        <f t="shared" si="18"/>
        <v>1579.146413756343</v>
      </c>
    </row>
    <row r="78" spans="1:80" x14ac:dyDescent="0.25">
      <c r="A78" s="2">
        <v>42067</v>
      </c>
      <c r="B78" s="3">
        <v>2.4273148148148151E-2</v>
      </c>
      <c r="C78" s="4">
        <v>7.5229999999999997</v>
      </c>
      <c r="D78" s="4">
        <v>2.9990999999999999</v>
      </c>
      <c r="E78" s="4">
        <v>29991.066999999999</v>
      </c>
      <c r="F78" s="4">
        <v>238.2</v>
      </c>
      <c r="G78" s="4">
        <v>-1.8</v>
      </c>
      <c r="H78" s="4">
        <v>28284.2</v>
      </c>
      <c r="J78" s="4">
        <v>4.0999999999999996</v>
      </c>
      <c r="K78" s="4">
        <v>0.87880000000000003</v>
      </c>
      <c r="L78" s="4">
        <v>6.6113999999999997</v>
      </c>
      <c r="M78" s="4">
        <v>2.6356999999999999</v>
      </c>
      <c r="N78" s="4">
        <v>209.34</v>
      </c>
      <c r="O78" s="4">
        <v>0</v>
      </c>
      <c r="P78" s="4">
        <v>209.3</v>
      </c>
      <c r="Q78" s="4">
        <v>157.42019999999999</v>
      </c>
      <c r="R78" s="4">
        <v>0</v>
      </c>
      <c r="S78" s="4">
        <v>157.4</v>
      </c>
      <c r="T78" s="4">
        <v>28284.208900000001</v>
      </c>
      <c r="W78" s="4">
        <v>0</v>
      </c>
      <c r="X78" s="4">
        <v>3.6032000000000002</v>
      </c>
      <c r="Y78" s="4">
        <v>12.4</v>
      </c>
      <c r="Z78" s="4">
        <v>845</v>
      </c>
      <c r="AA78" s="4">
        <v>872</v>
      </c>
      <c r="AB78" s="4">
        <v>873</v>
      </c>
      <c r="AC78" s="4">
        <v>62</v>
      </c>
      <c r="AD78" s="4">
        <v>4.83</v>
      </c>
      <c r="AE78" s="4">
        <v>0.11</v>
      </c>
      <c r="AF78" s="4">
        <v>980</v>
      </c>
      <c r="AG78" s="4">
        <v>-16</v>
      </c>
      <c r="AH78" s="4">
        <v>9.266</v>
      </c>
      <c r="AI78" s="4">
        <v>9</v>
      </c>
      <c r="AJ78" s="4">
        <v>192</v>
      </c>
      <c r="AK78" s="4">
        <v>140.30000000000001</v>
      </c>
      <c r="AL78" s="4">
        <v>3.8</v>
      </c>
      <c r="AM78" s="4">
        <v>195</v>
      </c>
      <c r="AN78" s="4" t="s">
        <v>155</v>
      </c>
      <c r="AO78" s="4">
        <v>2</v>
      </c>
      <c r="AP78" s="5">
        <v>0.85847222222222219</v>
      </c>
      <c r="AQ78" s="4">
        <v>47.164177000000002</v>
      </c>
      <c r="AR78" s="4">
        <v>-88.485370000000003</v>
      </c>
      <c r="AS78" s="4">
        <v>321.89999999999998</v>
      </c>
      <c r="AT78" s="4">
        <v>45.1</v>
      </c>
      <c r="AU78" s="4">
        <v>12</v>
      </c>
      <c r="AV78" s="4">
        <v>9</v>
      </c>
      <c r="AW78" s="4" t="s">
        <v>202</v>
      </c>
      <c r="AX78" s="4">
        <v>1.1000000000000001</v>
      </c>
      <c r="AY78" s="4">
        <v>1.484815</v>
      </c>
      <c r="AZ78" s="4">
        <v>2.2999999999999998</v>
      </c>
      <c r="BA78" s="4">
        <v>14.023</v>
      </c>
      <c r="BB78" s="4">
        <v>14.78</v>
      </c>
      <c r="BC78" s="4">
        <v>1.05</v>
      </c>
      <c r="BD78" s="4">
        <v>13.786</v>
      </c>
      <c r="BE78" s="4">
        <v>1660.768</v>
      </c>
      <c r="BF78" s="4">
        <v>421.399</v>
      </c>
      <c r="BG78" s="4">
        <v>5.5069999999999997</v>
      </c>
      <c r="BH78" s="4">
        <v>0</v>
      </c>
      <c r="BI78" s="4">
        <v>5.5069999999999997</v>
      </c>
      <c r="BJ78" s="4">
        <v>4.141</v>
      </c>
      <c r="BK78" s="4">
        <v>0</v>
      </c>
      <c r="BL78" s="4">
        <v>4.141</v>
      </c>
      <c r="BM78" s="4">
        <v>234.95150000000001</v>
      </c>
      <c r="BQ78" s="4">
        <v>658.12199999999996</v>
      </c>
      <c r="BR78" s="4">
        <v>0.32008399999999998</v>
      </c>
      <c r="BS78" s="4">
        <v>-5</v>
      </c>
      <c r="BT78" s="4">
        <v>-0.112202</v>
      </c>
      <c r="BU78" s="4">
        <v>7.8220530000000004</v>
      </c>
      <c r="BV78" s="4">
        <v>-2.2664800000000001</v>
      </c>
      <c r="BW78" s="4">
        <f t="shared" si="14"/>
        <v>2.0665864026</v>
      </c>
      <c r="BY78" s="4">
        <f t="shared" si="15"/>
        <v>9574.0834884108481</v>
      </c>
      <c r="BZ78" s="4">
        <f t="shared" si="16"/>
        <v>2429.3033150523393</v>
      </c>
      <c r="CA78" s="4">
        <f t="shared" si="17"/>
        <v>23.872256525600999</v>
      </c>
      <c r="CB78" s="4">
        <f t="shared" si="18"/>
        <v>1354.4608739615417</v>
      </c>
    </row>
    <row r="79" spans="1:80" x14ac:dyDescent="0.25">
      <c r="A79" s="2">
        <v>42067</v>
      </c>
      <c r="B79" s="3">
        <v>2.4284722222222221E-2</v>
      </c>
      <c r="C79" s="4">
        <v>5.18</v>
      </c>
      <c r="D79" s="4">
        <v>3.7848999999999999</v>
      </c>
      <c r="E79" s="4">
        <v>37848.669990000002</v>
      </c>
      <c r="F79" s="4">
        <v>225.3</v>
      </c>
      <c r="G79" s="4">
        <v>-1.8</v>
      </c>
      <c r="H79" s="4">
        <v>41601.199999999997</v>
      </c>
      <c r="J79" s="4">
        <v>4.0999999999999996</v>
      </c>
      <c r="K79" s="4">
        <v>0.877</v>
      </c>
      <c r="L79" s="4">
        <v>4.5430999999999999</v>
      </c>
      <c r="M79" s="4">
        <v>3.3195000000000001</v>
      </c>
      <c r="N79" s="4">
        <v>197.61699999999999</v>
      </c>
      <c r="O79" s="4">
        <v>0</v>
      </c>
      <c r="P79" s="4">
        <v>197.6</v>
      </c>
      <c r="Q79" s="4">
        <v>148.60480000000001</v>
      </c>
      <c r="R79" s="4">
        <v>0</v>
      </c>
      <c r="S79" s="4">
        <v>148.6</v>
      </c>
      <c r="T79" s="4">
        <v>41601.159099999997</v>
      </c>
      <c r="W79" s="4">
        <v>0</v>
      </c>
      <c r="X79" s="4">
        <v>3.5958000000000001</v>
      </c>
      <c r="Y79" s="4">
        <v>12.5</v>
      </c>
      <c r="Z79" s="4">
        <v>845</v>
      </c>
      <c r="AA79" s="4">
        <v>872</v>
      </c>
      <c r="AB79" s="4">
        <v>873</v>
      </c>
      <c r="AC79" s="4">
        <v>62</v>
      </c>
      <c r="AD79" s="4">
        <v>4.83</v>
      </c>
      <c r="AE79" s="4">
        <v>0.11</v>
      </c>
      <c r="AF79" s="4">
        <v>980</v>
      </c>
      <c r="AG79" s="4">
        <v>-16</v>
      </c>
      <c r="AH79" s="4">
        <v>10</v>
      </c>
      <c r="AI79" s="4">
        <v>9</v>
      </c>
      <c r="AJ79" s="4">
        <v>192</v>
      </c>
      <c r="AK79" s="4">
        <v>141</v>
      </c>
      <c r="AL79" s="4">
        <v>4</v>
      </c>
      <c r="AM79" s="4">
        <v>195</v>
      </c>
      <c r="AN79" s="4" t="s">
        <v>155</v>
      </c>
      <c r="AO79" s="4">
        <v>2</v>
      </c>
      <c r="AP79" s="5">
        <v>0.85848379629629623</v>
      </c>
      <c r="AQ79" s="4">
        <v>47.164268999999997</v>
      </c>
      <c r="AR79" s="4">
        <v>-88.485597999999996</v>
      </c>
      <c r="AS79" s="4">
        <v>322.2</v>
      </c>
      <c r="AT79" s="4">
        <v>44.8</v>
      </c>
      <c r="AU79" s="4">
        <v>12</v>
      </c>
      <c r="AV79" s="4">
        <v>9</v>
      </c>
      <c r="AW79" s="4" t="s">
        <v>202</v>
      </c>
      <c r="AX79" s="4">
        <v>1.1000000000000001</v>
      </c>
      <c r="AY79" s="4">
        <v>1.66977</v>
      </c>
      <c r="AZ79" s="4">
        <v>2.3848850000000001</v>
      </c>
      <c r="BA79" s="4">
        <v>14.023</v>
      </c>
      <c r="BB79" s="4">
        <v>14.55</v>
      </c>
      <c r="BC79" s="4">
        <v>1.04</v>
      </c>
      <c r="BD79" s="4">
        <v>14.021000000000001</v>
      </c>
      <c r="BE79" s="4">
        <v>1146.2360000000001</v>
      </c>
      <c r="BF79" s="4">
        <v>533.04899999999998</v>
      </c>
      <c r="BG79" s="4">
        <v>5.2210000000000001</v>
      </c>
      <c r="BH79" s="4">
        <v>0</v>
      </c>
      <c r="BI79" s="4">
        <v>5.2210000000000001</v>
      </c>
      <c r="BJ79" s="4">
        <v>3.9260000000000002</v>
      </c>
      <c r="BK79" s="4">
        <v>0</v>
      </c>
      <c r="BL79" s="4">
        <v>3.9260000000000002</v>
      </c>
      <c r="BM79" s="4">
        <v>347.0951</v>
      </c>
      <c r="BQ79" s="4">
        <v>659.66200000000003</v>
      </c>
      <c r="BR79" s="4">
        <v>0.29674400000000001</v>
      </c>
      <c r="BS79" s="4">
        <v>-5</v>
      </c>
      <c r="BT79" s="4">
        <v>-0.11053200000000001</v>
      </c>
      <c r="BU79" s="4">
        <v>7.2516819999999997</v>
      </c>
      <c r="BV79" s="4">
        <v>-2.2327460000000001</v>
      </c>
      <c r="BW79" s="4">
        <f t="shared" si="14"/>
        <v>1.9158943843999998</v>
      </c>
      <c r="BY79" s="4">
        <f t="shared" si="15"/>
        <v>6126.0464201176237</v>
      </c>
      <c r="BZ79" s="4">
        <f t="shared" si="16"/>
        <v>2848.874854914066</v>
      </c>
      <c r="CA79" s="4">
        <f t="shared" si="17"/>
        <v>20.982466303083999</v>
      </c>
      <c r="CB79" s="4">
        <f t="shared" si="18"/>
        <v>1855.0461639621933</v>
      </c>
    </row>
    <row r="80" spans="1:80" x14ac:dyDescent="0.25">
      <c r="A80" s="2">
        <v>42067</v>
      </c>
      <c r="B80" s="3">
        <v>2.4296296296296292E-2</v>
      </c>
      <c r="C80" s="4">
        <v>4.992</v>
      </c>
      <c r="D80" s="4">
        <v>4.4424000000000001</v>
      </c>
      <c r="E80" s="4">
        <v>44424.418610000001</v>
      </c>
      <c r="F80" s="4">
        <v>161.6</v>
      </c>
      <c r="G80" s="4">
        <v>-1.8</v>
      </c>
      <c r="H80" s="4">
        <v>46119.3</v>
      </c>
      <c r="J80" s="4">
        <v>4.0999999999999996</v>
      </c>
      <c r="K80" s="4">
        <v>0.86729999999999996</v>
      </c>
      <c r="L80" s="4">
        <v>4.3289999999999997</v>
      </c>
      <c r="M80" s="4">
        <v>3.8527</v>
      </c>
      <c r="N80" s="4">
        <v>140.10749999999999</v>
      </c>
      <c r="O80" s="4">
        <v>0</v>
      </c>
      <c r="P80" s="4">
        <v>140.1</v>
      </c>
      <c r="Q80" s="4">
        <v>105.3586</v>
      </c>
      <c r="R80" s="4">
        <v>0</v>
      </c>
      <c r="S80" s="4">
        <v>105.4</v>
      </c>
      <c r="T80" s="4">
        <v>46119.3</v>
      </c>
      <c r="W80" s="4">
        <v>0</v>
      </c>
      <c r="X80" s="4">
        <v>3.5556999999999999</v>
      </c>
      <c r="Y80" s="4">
        <v>12.5</v>
      </c>
      <c r="Z80" s="4">
        <v>845</v>
      </c>
      <c r="AA80" s="4">
        <v>873</v>
      </c>
      <c r="AB80" s="4">
        <v>873</v>
      </c>
      <c r="AC80" s="4">
        <v>62</v>
      </c>
      <c r="AD80" s="4">
        <v>4.83</v>
      </c>
      <c r="AE80" s="4">
        <v>0.11</v>
      </c>
      <c r="AF80" s="4">
        <v>980</v>
      </c>
      <c r="AG80" s="4">
        <v>-16</v>
      </c>
      <c r="AH80" s="4">
        <v>10</v>
      </c>
      <c r="AI80" s="4">
        <v>9</v>
      </c>
      <c r="AJ80" s="4">
        <v>192</v>
      </c>
      <c r="AK80" s="4">
        <v>140.69999999999999</v>
      </c>
      <c r="AL80" s="4">
        <v>4.0999999999999996</v>
      </c>
      <c r="AM80" s="4">
        <v>195</v>
      </c>
      <c r="AN80" s="4" t="s">
        <v>155</v>
      </c>
      <c r="AO80" s="4">
        <v>2</v>
      </c>
      <c r="AP80" s="5">
        <v>0.85849537037037038</v>
      </c>
      <c r="AQ80" s="4">
        <v>47.164340000000003</v>
      </c>
      <c r="AR80" s="4">
        <v>-88.485827999999998</v>
      </c>
      <c r="AS80" s="4">
        <v>322.39999999999998</v>
      </c>
      <c r="AT80" s="4">
        <v>42.9</v>
      </c>
      <c r="AU80" s="4">
        <v>12</v>
      </c>
      <c r="AV80" s="4">
        <v>9</v>
      </c>
      <c r="AW80" s="4" t="s">
        <v>202</v>
      </c>
      <c r="AX80" s="4">
        <v>1.1000000000000001</v>
      </c>
      <c r="AY80" s="4">
        <v>1.7848999999999999</v>
      </c>
      <c r="AZ80" s="4">
        <v>2.4</v>
      </c>
      <c r="BA80" s="4">
        <v>14.023</v>
      </c>
      <c r="BB80" s="4">
        <v>13.44</v>
      </c>
      <c r="BC80" s="4">
        <v>0.96</v>
      </c>
      <c r="BD80" s="4">
        <v>15.307</v>
      </c>
      <c r="BE80" s="4">
        <v>1026.1969999999999</v>
      </c>
      <c r="BF80" s="4">
        <v>581.27499999999998</v>
      </c>
      <c r="BG80" s="4">
        <v>3.4780000000000002</v>
      </c>
      <c r="BH80" s="4">
        <v>0</v>
      </c>
      <c r="BI80" s="4">
        <v>3.4780000000000002</v>
      </c>
      <c r="BJ80" s="4">
        <v>2.6150000000000002</v>
      </c>
      <c r="BK80" s="4">
        <v>0</v>
      </c>
      <c r="BL80" s="4">
        <v>2.6150000000000002</v>
      </c>
      <c r="BM80" s="4">
        <v>361.52730000000003</v>
      </c>
      <c r="BQ80" s="4">
        <v>612.86500000000001</v>
      </c>
      <c r="BR80" s="4">
        <v>0.28446399999999999</v>
      </c>
      <c r="BS80" s="4">
        <v>-5</v>
      </c>
      <c r="BT80" s="4">
        <v>-0.111732</v>
      </c>
      <c r="BU80" s="4">
        <v>6.951581</v>
      </c>
      <c r="BV80" s="4">
        <v>-2.256983</v>
      </c>
      <c r="BW80" s="4">
        <f t="shared" si="14"/>
        <v>1.8366077001999999</v>
      </c>
      <c r="BY80" s="4">
        <f t="shared" si="15"/>
        <v>5257.5306852158083</v>
      </c>
      <c r="BZ80" s="4">
        <f t="shared" si="16"/>
        <v>2978.0550411361751</v>
      </c>
      <c r="CA80" s="4">
        <f t="shared" si="17"/>
        <v>13.397469240155001</v>
      </c>
      <c r="CB80" s="4">
        <f t="shared" si="18"/>
        <v>1852.2183102203783</v>
      </c>
    </row>
    <row r="81" spans="1:80" x14ac:dyDescent="0.25">
      <c r="A81" s="2">
        <v>42067</v>
      </c>
      <c r="B81" s="3">
        <v>2.4307870370370369E-2</v>
      </c>
      <c r="C81" s="4">
        <v>7.319</v>
      </c>
      <c r="D81" s="4">
        <v>4.7854000000000001</v>
      </c>
      <c r="E81" s="4">
        <v>47854.238140000001</v>
      </c>
      <c r="F81" s="4">
        <v>93.6</v>
      </c>
      <c r="G81" s="4">
        <v>-1.8</v>
      </c>
      <c r="H81" s="4">
        <v>40979.699999999997</v>
      </c>
      <c r="J81" s="4">
        <v>4.84</v>
      </c>
      <c r="K81" s="4">
        <v>0.85019999999999996</v>
      </c>
      <c r="L81" s="4">
        <v>6.2229000000000001</v>
      </c>
      <c r="M81" s="4">
        <v>4.0686</v>
      </c>
      <c r="N81" s="4">
        <v>79.564999999999998</v>
      </c>
      <c r="O81" s="4">
        <v>0</v>
      </c>
      <c r="P81" s="4">
        <v>79.599999999999994</v>
      </c>
      <c r="Q81" s="4">
        <v>59.831600000000002</v>
      </c>
      <c r="R81" s="4">
        <v>0</v>
      </c>
      <c r="S81" s="4">
        <v>59.8</v>
      </c>
      <c r="T81" s="4">
        <v>40979.692999999999</v>
      </c>
      <c r="W81" s="4">
        <v>0</v>
      </c>
      <c r="X81" s="4">
        <v>4.1191000000000004</v>
      </c>
      <c r="Y81" s="4">
        <v>12.5</v>
      </c>
      <c r="Z81" s="4">
        <v>845</v>
      </c>
      <c r="AA81" s="4">
        <v>871</v>
      </c>
      <c r="AB81" s="4">
        <v>872</v>
      </c>
      <c r="AC81" s="4">
        <v>62</v>
      </c>
      <c r="AD81" s="4">
        <v>4.83</v>
      </c>
      <c r="AE81" s="4">
        <v>0.11</v>
      </c>
      <c r="AF81" s="4">
        <v>980</v>
      </c>
      <c r="AG81" s="4">
        <v>-16</v>
      </c>
      <c r="AH81" s="4">
        <v>10</v>
      </c>
      <c r="AI81" s="4">
        <v>9</v>
      </c>
      <c r="AJ81" s="4">
        <v>192</v>
      </c>
      <c r="AK81" s="4">
        <v>140</v>
      </c>
      <c r="AL81" s="4">
        <v>4</v>
      </c>
      <c r="AM81" s="4">
        <v>195</v>
      </c>
      <c r="AN81" s="4" t="s">
        <v>155</v>
      </c>
      <c r="AO81" s="4">
        <v>2</v>
      </c>
      <c r="AP81" s="5">
        <v>0.85850694444444453</v>
      </c>
      <c r="AQ81" s="4">
        <v>47.164397999999998</v>
      </c>
      <c r="AR81" s="4">
        <v>-88.486035999999999</v>
      </c>
      <c r="AS81" s="4">
        <v>322.60000000000002</v>
      </c>
      <c r="AT81" s="4">
        <v>40.1</v>
      </c>
      <c r="AU81" s="4">
        <v>12</v>
      </c>
      <c r="AV81" s="4">
        <v>8</v>
      </c>
      <c r="AW81" s="4" t="s">
        <v>203</v>
      </c>
      <c r="AX81" s="4">
        <v>1.2698</v>
      </c>
      <c r="AY81" s="4">
        <v>1.1208</v>
      </c>
      <c r="AZ81" s="4">
        <v>2.4849000000000001</v>
      </c>
      <c r="BA81" s="4">
        <v>14.023</v>
      </c>
      <c r="BB81" s="4">
        <v>11.85</v>
      </c>
      <c r="BC81" s="4">
        <v>0.85</v>
      </c>
      <c r="BD81" s="4">
        <v>17.617999999999999</v>
      </c>
      <c r="BE81" s="4">
        <v>1311.0940000000001</v>
      </c>
      <c r="BF81" s="4">
        <v>545.58399999999995</v>
      </c>
      <c r="BG81" s="4">
        <v>1.7549999999999999</v>
      </c>
      <c r="BH81" s="4">
        <v>0</v>
      </c>
      <c r="BI81" s="4">
        <v>1.7549999999999999</v>
      </c>
      <c r="BJ81" s="4">
        <v>1.32</v>
      </c>
      <c r="BK81" s="4">
        <v>0</v>
      </c>
      <c r="BL81" s="4">
        <v>1.32</v>
      </c>
      <c r="BM81" s="4">
        <v>285.51420000000002</v>
      </c>
      <c r="BQ81" s="4">
        <v>631.01199999999994</v>
      </c>
      <c r="BR81" s="4">
        <v>0.29339100000000001</v>
      </c>
      <c r="BS81" s="4">
        <v>-5</v>
      </c>
      <c r="BT81" s="4">
        <v>-0.11072700000000001</v>
      </c>
      <c r="BU81" s="4">
        <v>7.1697480000000002</v>
      </c>
      <c r="BV81" s="4">
        <v>-2.2366760000000001</v>
      </c>
      <c r="BW81" s="4">
        <f t="shared" si="14"/>
        <v>1.8942474216</v>
      </c>
      <c r="BY81" s="4">
        <f t="shared" si="15"/>
        <v>6927.9574116379445</v>
      </c>
      <c r="BZ81" s="4">
        <f t="shared" si="16"/>
        <v>2882.9227473171836</v>
      </c>
      <c r="CA81" s="4">
        <f t="shared" si="17"/>
        <v>6.9750176443200012</v>
      </c>
      <c r="CB81" s="4">
        <f t="shared" si="18"/>
        <v>1508.6868050787193</v>
      </c>
    </row>
    <row r="82" spans="1:80" x14ac:dyDescent="0.25">
      <c r="A82" s="2">
        <v>42067</v>
      </c>
      <c r="B82" s="3">
        <v>2.4319444444444446E-2</v>
      </c>
      <c r="C82" s="4">
        <v>8.3030000000000008</v>
      </c>
      <c r="D82" s="4">
        <v>4.6547000000000001</v>
      </c>
      <c r="E82" s="4">
        <v>46546.994169999998</v>
      </c>
      <c r="F82" s="4">
        <v>51.6</v>
      </c>
      <c r="G82" s="4">
        <v>-1.8</v>
      </c>
      <c r="H82" s="4">
        <v>35816.5</v>
      </c>
      <c r="J82" s="4">
        <v>6.58</v>
      </c>
      <c r="K82" s="4">
        <v>0.84889999999999999</v>
      </c>
      <c r="L82" s="4">
        <v>7.0488</v>
      </c>
      <c r="M82" s="4">
        <v>3.9514999999999998</v>
      </c>
      <c r="N82" s="4">
        <v>43.817799999999998</v>
      </c>
      <c r="O82" s="4">
        <v>0</v>
      </c>
      <c r="P82" s="4">
        <v>43.8</v>
      </c>
      <c r="Q82" s="4">
        <v>32.950299999999999</v>
      </c>
      <c r="R82" s="4">
        <v>0</v>
      </c>
      <c r="S82" s="4">
        <v>33</v>
      </c>
      <c r="T82" s="4">
        <v>35816.463400000001</v>
      </c>
      <c r="W82" s="4">
        <v>0</v>
      </c>
      <c r="X82" s="4">
        <v>5.5829000000000004</v>
      </c>
      <c r="Y82" s="4">
        <v>12.5</v>
      </c>
      <c r="Z82" s="4">
        <v>845</v>
      </c>
      <c r="AA82" s="4">
        <v>871</v>
      </c>
      <c r="AB82" s="4">
        <v>872</v>
      </c>
      <c r="AC82" s="4">
        <v>62</v>
      </c>
      <c r="AD82" s="4">
        <v>4.83</v>
      </c>
      <c r="AE82" s="4">
        <v>0.11</v>
      </c>
      <c r="AF82" s="4">
        <v>980</v>
      </c>
      <c r="AG82" s="4">
        <v>-16</v>
      </c>
      <c r="AH82" s="4">
        <v>10</v>
      </c>
      <c r="AI82" s="4">
        <v>9</v>
      </c>
      <c r="AJ82" s="4">
        <v>192</v>
      </c>
      <c r="AK82" s="4">
        <v>140</v>
      </c>
      <c r="AL82" s="4">
        <v>3.8</v>
      </c>
      <c r="AM82" s="4">
        <v>195</v>
      </c>
      <c r="AN82" s="4" t="s">
        <v>155</v>
      </c>
      <c r="AO82" s="4">
        <v>2</v>
      </c>
      <c r="AP82" s="5">
        <v>0.85851851851851846</v>
      </c>
      <c r="AQ82" s="4">
        <v>47.164445999999998</v>
      </c>
      <c r="AR82" s="4">
        <v>-88.486238</v>
      </c>
      <c r="AS82" s="4">
        <v>322.7</v>
      </c>
      <c r="AT82" s="4">
        <v>36.6</v>
      </c>
      <c r="AU82" s="4">
        <v>12</v>
      </c>
      <c r="AV82" s="4">
        <v>8</v>
      </c>
      <c r="AW82" s="4" t="s">
        <v>203</v>
      </c>
      <c r="AX82" s="4">
        <v>1.1302000000000001</v>
      </c>
      <c r="AY82" s="4">
        <v>1.1698</v>
      </c>
      <c r="AZ82" s="4">
        <v>2.5849000000000002</v>
      </c>
      <c r="BA82" s="4">
        <v>14.023</v>
      </c>
      <c r="BB82" s="4">
        <v>11.75</v>
      </c>
      <c r="BC82" s="4">
        <v>0.84</v>
      </c>
      <c r="BD82" s="4">
        <v>17.795999999999999</v>
      </c>
      <c r="BE82" s="4">
        <v>1465.4449999999999</v>
      </c>
      <c r="BF82" s="4">
        <v>522.86900000000003</v>
      </c>
      <c r="BG82" s="4">
        <v>0.95399999999999996</v>
      </c>
      <c r="BH82" s="4">
        <v>0</v>
      </c>
      <c r="BI82" s="4">
        <v>0.95399999999999996</v>
      </c>
      <c r="BJ82" s="4">
        <v>0.71699999999999997</v>
      </c>
      <c r="BK82" s="4">
        <v>0</v>
      </c>
      <c r="BL82" s="4">
        <v>0.71699999999999997</v>
      </c>
      <c r="BM82" s="4">
        <v>246.23929999999999</v>
      </c>
      <c r="BQ82" s="4">
        <v>843.94100000000003</v>
      </c>
      <c r="BR82" s="4">
        <v>0.33269599999999999</v>
      </c>
      <c r="BS82" s="4">
        <v>-5</v>
      </c>
      <c r="BT82" s="4">
        <v>-0.110544</v>
      </c>
      <c r="BU82" s="4">
        <v>8.1302590000000006</v>
      </c>
      <c r="BV82" s="4">
        <v>-2.2329889999999999</v>
      </c>
      <c r="BW82" s="4">
        <f t="shared" si="14"/>
        <v>2.1480144278000002</v>
      </c>
      <c r="BY82" s="4">
        <f t="shared" si="15"/>
        <v>8780.947733987934</v>
      </c>
      <c r="BZ82" s="4">
        <f t="shared" si="16"/>
        <v>3133.0315096933273</v>
      </c>
      <c r="CA82" s="4">
        <f t="shared" si="17"/>
        <v>4.2962646331109999</v>
      </c>
      <c r="CB82" s="4">
        <f t="shared" si="18"/>
        <v>1475.4661030293018</v>
      </c>
    </row>
    <row r="83" spans="1:80" x14ac:dyDescent="0.25">
      <c r="A83" s="2">
        <v>42067</v>
      </c>
      <c r="B83" s="3">
        <v>2.4331018518518519E-2</v>
      </c>
      <c r="C83" s="4">
        <v>7.8449999999999998</v>
      </c>
      <c r="D83" s="4">
        <v>4.9420999999999999</v>
      </c>
      <c r="E83" s="4">
        <v>49420.61969</v>
      </c>
      <c r="F83" s="4">
        <v>45.4</v>
      </c>
      <c r="G83" s="4">
        <v>-1.8</v>
      </c>
      <c r="H83" s="4">
        <v>32862</v>
      </c>
      <c r="J83" s="4">
        <v>8.2100000000000009</v>
      </c>
      <c r="K83" s="4">
        <v>0.85270000000000001</v>
      </c>
      <c r="L83" s="4">
        <v>6.6896000000000004</v>
      </c>
      <c r="M83" s="4">
        <v>4.2141999999999999</v>
      </c>
      <c r="N83" s="4">
        <v>38.713700000000003</v>
      </c>
      <c r="O83" s="4">
        <v>0</v>
      </c>
      <c r="P83" s="4">
        <v>38.700000000000003</v>
      </c>
      <c r="Q83" s="4">
        <v>29.112100000000002</v>
      </c>
      <c r="R83" s="4">
        <v>0</v>
      </c>
      <c r="S83" s="4">
        <v>29.1</v>
      </c>
      <c r="T83" s="4">
        <v>32862.015899999999</v>
      </c>
      <c r="W83" s="4">
        <v>0</v>
      </c>
      <c r="X83" s="4">
        <v>7</v>
      </c>
      <c r="Y83" s="4">
        <v>12.5</v>
      </c>
      <c r="Z83" s="4">
        <v>844</v>
      </c>
      <c r="AA83" s="4">
        <v>872</v>
      </c>
      <c r="AB83" s="4">
        <v>872</v>
      </c>
      <c r="AC83" s="4">
        <v>62</v>
      </c>
      <c r="AD83" s="4">
        <v>4.83</v>
      </c>
      <c r="AE83" s="4">
        <v>0.11</v>
      </c>
      <c r="AF83" s="4">
        <v>980</v>
      </c>
      <c r="AG83" s="4">
        <v>-16</v>
      </c>
      <c r="AH83" s="4">
        <v>10</v>
      </c>
      <c r="AI83" s="4">
        <v>9</v>
      </c>
      <c r="AJ83" s="4">
        <v>192</v>
      </c>
      <c r="AK83" s="4">
        <v>140.30000000000001</v>
      </c>
      <c r="AL83" s="4">
        <v>3.8</v>
      </c>
      <c r="AM83" s="4">
        <v>195</v>
      </c>
      <c r="AN83" s="4" t="s">
        <v>155</v>
      </c>
      <c r="AO83" s="4">
        <v>2</v>
      </c>
      <c r="AP83" s="5">
        <v>0.85853009259259261</v>
      </c>
      <c r="AQ83" s="4">
        <v>47.164479999999998</v>
      </c>
      <c r="AR83" s="4">
        <v>-88.486438000000007</v>
      </c>
      <c r="AS83" s="4">
        <v>322.89999999999998</v>
      </c>
      <c r="AT83" s="4">
        <v>35</v>
      </c>
      <c r="AU83" s="4">
        <v>12</v>
      </c>
      <c r="AV83" s="4">
        <v>8</v>
      </c>
      <c r="AW83" s="4" t="s">
        <v>203</v>
      </c>
      <c r="AX83" s="4">
        <v>1.1849000000000001</v>
      </c>
      <c r="AY83" s="4">
        <v>1.2848999999999999</v>
      </c>
      <c r="AZ83" s="4">
        <v>2.6</v>
      </c>
      <c r="BA83" s="4">
        <v>14.023</v>
      </c>
      <c r="BB83" s="4">
        <v>12.07</v>
      </c>
      <c r="BC83" s="4">
        <v>0.86</v>
      </c>
      <c r="BD83" s="4">
        <v>17.271000000000001</v>
      </c>
      <c r="BE83" s="4">
        <v>1429.2840000000001</v>
      </c>
      <c r="BF83" s="4">
        <v>573.07399999999996</v>
      </c>
      <c r="BG83" s="4">
        <v>0.86599999999999999</v>
      </c>
      <c r="BH83" s="4">
        <v>0</v>
      </c>
      <c r="BI83" s="4">
        <v>0.86599999999999999</v>
      </c>
      <c r="BJ83" s="4">
        <v>0.65100000000000002</v>
      </c>
      <c r="BK83" s="4">
        <v>0</v>
      </c>
      <c r="BL83" s="4">
        <v>0.65100000000000002</v>
      </c>
      <c r="BM83" s="4">
        <v>232.1833</v>
      </c>
      <c r="BQ83" s="4">
        <v>1087.463</v>
      </c>
      <c r="BR83" s="4">
        <v>0.34199000000000002</v>
      </c>
      <c r="BS83" s="4">
        <v>-5</v>
      </c>
      <c r="BT83" s="4">
        <v>-0.111457</v>
      </c>
      <c r="BU83" s="4">
        <v>8.3573810000000002</v>
      </c>
      <c r="BV83" s="4">
        <v>-2.2514219999999998</v>
      </c>
      <c r="BW83" s="4">
        <f t="shared" si="14"/>
        <v>2.2080200602</v>
      </c>
      <c r="BY83" s="4">
        <f t="shared" si="15"/>
        <v>8803.517286615348</v>
      </c>
      <c r="BZ83" s="4">
        <f t="shared" si="16"/>
        <v>3529.7861485259782</v>
      </c>
      <c r="CA83" s="4">
        <f t="shared" si="17"/>
        <v>4.0097627578470005</v>
      </c>
      <c r="CB83" s="4">
        <f t="shared" si="18"/>
        <v>1430.1074490537901</v>
      </c>
    </row>
    <row r="84" spans="1:80" x14ac:dyDescent="0.25">
      <c r="A84" s="2">
        <v>42067</v>
      </c>
      <c r="B84" s="3">
        <v>2.4342592592592593E-2</v>
      </c>
      <c r="C84" s="4">
        <v>7.4029999999999996</v>
      </c>
      <c r="D84" s="4">
        <v>4.7518000000000002</v>
      </c>
      <c r="E84" s="4">
        <v>47517.826090000002</v>
      </c>
      <c r="F84" s="4">
        <v>45.1</v>
      </c>
      <c r="G84" s="4">
        <v>-1.9</v>
      </c>
      <c r="H84" s="4">
        <v>36361.4</v>
      </c>
      <c r="J84" s="4">
        <v>8.4</v>
      </c>
      <c r="K84" s="4">
        <v>0.85440000000000005</v>
      </c>
      <c r="L84" s="4">
        <v>6.3258000000000001</v>
      </c>
      <c r="M84" s="4">
        <v>4.0601000000000003</v>
      </c>
      <c r="N84" s="4">
        <v>38.534999999999997</v>
      </c>
      <c r="O84" s="4">
        <v>0</v>
      </c>
      <c r="P84" s="4">
        <v>38.5</v>
      </c>
      <c r="Q84" s="4">
        <v>28.977699999999999</v>
      </c>
      <c r="R84" s="4">
        <v>0</v>
      </c>
      <c r="S84" s="4">
        <v>29</v>
      </c>
      <c r="T84" s="4">
        <v>36361.3894</v>
      </c>
      <c r="W84" s="4">
        <v>0</v>
      </c>
      <c r="X84" s="4">
        <v>7.1784999999999997</v>
      </c>
      <c r="Y84" s="4">
        <v>12.6</v>
      </c>
      <c r="Z84" s="4">
        <v>844</v>
      </c>
      <c r="AA84" s="4">
        <v>872</v>
      </c>
      <c r="AB84" s="4">
        <v>873</v>
      </c>
      <c r="AC84" s="4">
        <v>62</v>
      </c>
      <c r="AD84" s="4">
        <v>4.83</v>
      </c>
      <c r="AE84" s="4">
        <v>0.11</v>
      </c>
      <c r="AF84" s="4">
        <v>980</v>
      </c>
      <c r="AG84" s="4">
        <v>-16</v>
      </c>
      <c r="AH84" s="4">
        <v>10</v>
      </c>
      <c r="AI84" s="4">
        <v>9</v>
      </c>
      <c r="AJ84" s="4">
        <v>192</v>
      </c>
      <c r="AK84" s="4">
        <v>141</v>
      </c>
      <c r="AL84" s="4">
        <v>3.4</v>
      </c>
      <c r="AM84" s="4">
        <v>195</v>
      </c>
      <c r="AN84" s="4" t="s">
        <v>155</v>
      </c>
      <c r="AO84" s="4">
        <v>2</v>
      </c>
      <c r="AP84" s="5">
        <v>0.85854166666666665</v>
      </c>
      <c r="AQ84" s="4">
        <v>47.164496</v>
      </c>
      <c r="AR84" s="4">
        <v>-88.486635000000007</v>
      </c>
      <c r="AS84" s="4">
        <v>322.89999999999998</v>
      </c>
      <c r="AT84" s="4">
        <v>33.6</v>
      </c>
      <c r="AU84" s="4">
        <v>12</v>
      </c>
      <c r="AV84" s="4">
        <v>8</v>
      </c>
      <c r="AW84" s="4" t="s">
        <v>203</v>
      </c>
      <c r="AX84" s="4">
        <v>1.1151</v>
      </c>
      <c r="AY84" s="4">
        <v>1.4698</v>
      </c>
      <c r="AZ84" s="4">
        <v>2.6848999999999998</v>
      </c>
      <c r="BA84" s="4">
        <v>14.023</v>
      </c>
      <c r="BB84" s="4">
        <v>12.23</v>
      </c>
      <c r="BC84" s="4">
        <v>0.87</v>
      </c>
      <c r="BD84" s="4">
        <v>17.036999999999999</v>
      </c>
      <c r="BE84" s="4">
        <v>1367.7909999999999</v>
      </c>
      <c r="BF84" s="4">
        <v>558.75099999999998</v>
      </c>
      <c r="BG84" s="4">
        <v>0.873</v>
      </c>
      <c r="BH84" s="4">
        <v>0</v>
      </c>
      <c r="BI84" s="4">
        <v>0.873</v>
      </c>
      <c r="BJ84" s="4">
        <v>0.65600000000000003</v>
      </c>
      <c r="BK84" s="4">
        <v>0</v>
      </c>
      <c r="BL84" s="4">
        <v>0.65600000000000003</v>
      </c>
      <c r="BM84" s="4">
        <v>259.99590000000001</v>
      </c>
      <c r="BQ84" s="4">
        <v>1128.5909999999999</v>
      </c>
      <c r="BR84" s="4">
        <v>0.28706100000000001</v>
      </c>
      <c r="BS84" s="4">
        <v>-5</v>
      </c>
      <c r="BT84" s="4">
        <v>-0.11027099999999999</v>
      </c>
      <c r="BU84" s="4">
        <v>7.0150509999999997</v>
      </c>
      <c r="BV84" s="4">
        <v>-2.2274690000000001</v>
      </c>
      <c r="BW84" s="4">
        <f t="shared" si="14"/>
        <v>1.8533764741999998</v>
      </c>
      <c r="BY84" s="4">
        <f t="shared" si="15"/>
        <v>7071.6061096653166</v>
      </c>
      <c r="BZ84" s="4">
        <f t="shared" si="16"/>
        <v>2888.7944030788367</v>
      </c>
      <c r="CA84" s="4">
        <f t="shared" si="17"/>
        <v>3.3915807370719997</v>
      </c>
      <c r="CB84" s="4">
        <f t="shared" si="18"/>
        <v>1344.2028752403933</v>
      </c>
    </row>
    <row r="85" spans="1:80" x14ac:dyDescent="0.25">
      <c r="A85" s="2">
        <v>42067</v>
      </c>
      <c r="B85" s="3">
        <v>2.4354166666666666E-2</v>
      </c>
      <c r="C85" s="4">
        <v>8.0109999999999992</v>
      </c>
      <c r="D85" s="4">
        <v>4.5896999999999997</v>
      </c>
      <c r="E85" s="4">
        <v>45897.265169999999</v>
      </c>
      <c r="F85" s="4">
        <v>52.6</v>
      </c>
      <c r="G85" s="4">
        <v>-1.9</v>
      </c>
      <c r="H85" s="4">
        <v>36616.699999999997</v>
      </c>
      <c r="J85" s="4">
        <v>6.88</v>
      </c>
      <c r="K85" s="4">
        <v>0.85089999999999999</v>
      </c>
      <c r="L85" s="4">
        <v>6.8167</v>
      </c>
      <c r="M85" s="4">
        <v>3.9055</v>
      </c>
      <c r="N85" s="4">
        <v>44.719799999999999</v>
      </c>
      <c r="O85" s="4">
        <v>0</v>
      </c>
      <c r="P85" s="4">
        <v>44.7</v>
      </c>
      <c r="Q85" s="4">
        <v>33.628599999999999</v>
      </c>
      <c r="R85" s="4">
        <v>0</v>
      </c>
      <c r="S85" s="4">
        <v>33.6</v>
      </c>
      <c r="T85" s="4">
        <v>36616.730300000003</v>
      </c>
      <c r="W85" s="4">
        <v>0</v>
      </c>
      <c r="X85" s="4">
        <v>5.8543000000000003</v>
      </c>
      <c r="Y85" s="4">
        <v>12.5</v>
      </c>
      <c r="Z85" s="4">
        <v>845</v>
      </c>
      <c r="AA85" s="4">
        <v>873</v>
      </c>
      <c r="AB85" s="4">
        <v>872</v>
      </c>
      <c r="AC85" s="4">
        <v>62</v>
      </c>
      <c r="AD85" s="4">
        <v>4.83</v>
      </c>
      <c r="AE85" s="4">
        <v>0.11</v>
      </c>
      <c r="AF85" s="4">
        <v>980</v>
      </c>
      <c r="AG85" s="4">
        <v>-16</v>
      </c>
      <c r="AH85" s="4">
        <v>10</v>
      </c>
      <c r="AI85" s="4">
        <v>9</v>
      </c>
      <c r="AJ85" s="4">
        <v>192</v>
      </c>
      <c r="AK85" s="4">
        <v>141</v>
      </c>
      <c r="AL85" s="4">
        <v>3.3</v>
      </c>
      <c r="AM85" s="4">
        <v>195</v>
      </c>
      <c r="AN85" s="4" t="s">
        <v>155</v>
      </c>
      <c r="AO85" s="4">
        <v>2</v>
      </c>
      <c r="AP85" s="5">
        <v>0.8585532407407408</v>
      </c>
      <c r="AQ85" s="4">
        <v>47.164498000000002</v>
      </c>
      <c r="AR85" s="4">
        <v>-88.486823999999999</v>
      </c>
      <c r="AS85" s="4">
        <v>322.60000000000002</v>
      </c>
      <c r="AT85" s="4">
        <v>31.5</v>
      </c>
      <c r="AU85" s="4">
        <v>12</v>
      </c>
      <c r="AV85" s="4">
        <v>7</v>
      </c>
      <c r="AW85" s="4" t="s">
        <v>204</v>
      </c>
      <c r="AX85" s="4">
        <v>1.1000000000000001</v>
      </c>
      <c r="AY85" s="4">
        <v>1.5849</v>
      </c>
      <c r="AZ85" s="4">
        <v>2.7</v>
      </c>
      <c r="BA85" s="4">
        <v>14.023</v>
      </c>
      <c r="BB85" s="4">
        <v>11.93</v>
      </c>
      <c r="BC85" s="4">
        <v>0.85</v>
      </c>
      <c r="BD85" s="4">
        <v>17.52</v>
      </c>
      <c r="BE85" s="4">
        <v>1436.7639999999999</v>
      </c>
      <c r="BF85" s="4">
        <v>523.91800000000001</v>
      </c>
      <c r="BG85" s="4">
        <v>0.98699999999999999</v>
      </c>
      <c r="BH85" s="4">
        <v>0</v>
      </c>
      <c r="BI85" s="4">
        <v>0.98699999999999999</v>
      </c>
      <c r="BJ85" s="4">
        <v>0.74199999999999999</v>
      </c>
      <c r="BK85" s="4">
        <v>0</v>
      </c>
      <c r="BL85" s="4">
        <v>0.74199999999999999</v>
      </c>
      <c r="BM85" s="4">
        <v>255.21680000000001</v>
      </c>
      <c r="BQ85" s="4">
        <v>897.19399999999996</v>
      </c>
      <c r="BR85" s="4">
        <v>0.30744100000000002</v>
      </c>
      <c r="BS85" s="4">
        <v>-5</v>
      </c>
      <c r="BT85" s="4">
        <v>-0.110461</v>
      </c>
      <c r="BU85" s="4">
        <v>7.5130790000000003</v>
      </c>
      <c r="BV85" s="4">
        <v>-2.231303</v>
      </c>
      <c r="BW85" s="4">
        <f t="shared" si="14"/>
        <v>1.9849554718</v>
      </c>
      <c r="BY85" s="4">
        <f t="shared" si="15"/>
        <v>7955.562298594371</v>
      </c>
      <c r="BZ85" s="4">
        <f t="shared" si="16"/>
        <v>2901.0069074357143</v>
      </c>
      <c r="CA85" s="4">
        <f t="shared" si="17"/>
        <v>4.1085573034660001</v>
      </c>
      <c r="CB85" s="4">
        <f t="shared" si="18"/>
        <v>1413.1709536485466</v>
      </c>
    </row>
    <row r="86" spans="1:80" x14ac:dyDescent="0.25">
      <c r="A86" s="2">
        <v>42067</v>
      </c>
      <c r="B86" s="3">
        <v>2.436574074074074E-2</v>
      </c>
      <c r="C86" s="4">
        <v>8.282</v>
      </c>
      <c r="D86" s="4">
        <v>4.7127999999999997</v>
      </c>
      <c r="E86" s="4">
        <v>47128.003409999998</v>
      </c>
      <c r="F86" s="4">
        <v>53.1</v>
      </c>
      <c r="G86" s="4">
        <v>-2.1</v>
      </c>
      <c r="H86" s="4">
        <v>32687.9</v>
      </c>
      <c r="J86" s="4">
        <v>5.69</v>
      </c>
      <c r="K86" s="4">
        <v>0.85160000000000002</v>
      </c>
      <c r="L86" s="4">
        <v>7.0528000000000004</v>
      </c>
      <c r="M86" s="4">
        <v>4.0134999999999996</v>
      </c>
      <c r="N86" s="4">
        <v>45.220599999999997</v>
      </c>
      <c r="O86" s="4">
        <v>0</v>
      </c>
      <c r="P86" s="4">
        <v>45.2</v>
      </c>
      <c r="Q86" s="4">
        <v>34.005200000000002</v>
      </c>
      <c r="R86" s="4">
        <v>0</v>
      </c>
      <c r="S86" s="4">
        <v>34</v>
      </c>
      <c r="T86" s="4">
        <v>32687.878100000002</v>
      </c>
      <c r="W86" s="4">
        <v>0</v>
      </c>
      <c r="X86" s="4">
        <v>4.8442999999999996</v>
      </c>
      <c r="Y86" s="4">
        <v>12.6</v>
      </c>
      <c r="Z86" s="4">
        <v>845</v>
      </c>
      <c r="AA86" s="4">
        <v>872</v>
      </c>
      <c r="AB86" s="4">
        <v>871</v>
      </c>
      <c r="AC86" s="4">
        <v>62</v>
      </c>
      <c r="AD86" s="4">
        <v>4.83</v>
      </c>
      <c r="AE86" s="4">
        <v>0.11</v>
      </c>
      <c r="AF86" s="4">
        <v>980</v>
      </c>
      <c r="AG86" s="4">
        <v>-16</v>
      </c>
      <c r="AH86" s="4">
        <v>10</v>
      </c>
      <c r="AI86" s="4">
        <v>9</v>
      </c>
      <c r="AJ86" s="4">
        <v>192</v>
      </c>
      <c r="AK86" s="4">
        <v>141</v>
      </c>
      <c r="AL86" s="4">
        <v>3.5</v>
      </c>
      <c r="AM86" s="4">
        <v>195</v>
      </c>
      <c r="AN86" s="4" t="s">
        <v>155</v>
      </c>
      <c r="AO86" s="4">
        <v>2</v>
      </c>
      <c r="AP86" s="5">
        <v>0.85856481481481473</v>
      </c>
      <c r="AQ86" s="4">
        <v>47.164499999999997</v>
      </c>
      <c r="AR86" s="4">
        <v>-88.487007000000006</v>
      </c>
      <c r="AS86" s="4">
        <v>322.39999999999998</v>
      </c>
      <c r="AT86" s="4">
        <v>31.2</v>
      </c>
      <c r="AU86" s="4">
        <v>12</v>
      </c>
      <c r="AV86" s="4">
        <v>8</v>
      </c>
      <c r="AW86" s="4" t="s">
        <v>206</v>
      </c>
      <c r="AX86" s="4">
        <v>1.1000000000000001</v>
      </c>
      <c r="AY86" s="4">
        <v>1.6</v>
      </c>
      <c r="AZ86" s="4">
        <v>2.7</v>
      </c>
      <c r="BA86" s="4">
        <v>14.023</v>
      </c>
      <c r="BB86" s="4">
        <v>11.98</v>
      </c>
      <c r="BC86" s="4">
        <v>0.85</v>
      </c>
      <c r="BD86" s="4">
        <v>17.423999999999999</v>
      </c>
      <c r="BE86" s="4">
        <v>1491.597</v>
      </c>
      <c r="BF86" s="4">
        <v>540.24099999999999</v>
      </c>
      <c r="BG86" s="4">
        <v>1.002</v>
      </c>
      <c r="BH86" s="4">
        <v>0</v>
      </c>
      <c r="BI86" s="4">
        <v>1.002</v>
      </c>
      <c r="BJ86" s="4">
        <v>0.753</v>
      </c>
      <c r="BK86" s="4">
        <v>0</v>
      </c>
      <c r="BL86" s="4">
        <v>0.753</v>
      </c>
      <c r="BM86" s="4">
        <v>228.61070000000001</v>
      </c>
      <c r="BQ86" s="4">
        <v>744.93799999999999</v>
      </c>
      <c r="BR86" s="4">
        <v>0.326013</v>
      </c>
      <c r="BS86" s="4">
        <v>-5</v>
      </c>
      <c r="BT86" s="4">
        <v>-0.108463</v>
      </c>
      <c r="BU86" s="4">
        <v>7.9669429999999997</v>
      </c>
      <c r="BV86" s="4">
        <v>-2.1909429999999999</v>
      </c>
      <c r="BW86" s="4">
        <f t="shared" si="14"/>
        <v>2.1048663405999997</v>
      </c>
      <c r="BY86" s="4">
        <f t="shared" si="15"/>
        <v>8758.1161208646263</v>
      </c>
      <c r="BZ86" s="4">
        <f t="shared" si="16"/>
        <v>3172.0990396548309</v>
      </c>
      <c r="CA86" s="4">
        <f t="shared" si="17"/>
        <v>4.4213426542230003</v>
      </c>
      <c r="CB86" s="4">
        <f t="shared" si="18"/>
        <v>1342.3190426584038</v>
      </c>
    </row>
    <row r="87" spans="1:80" x14ac:dyDescent="0.25">
      <c r="A87" s="2">
        <v>42067</v>
      </c>
      <c r="B87" s="3">
        <v>2.4377314814814813E-2</v>
      </c>
      <c r="C87" s="4">
        <v>6.75</v>
      </c>
      <c r="D87" s="4">
        <v>4.9919000000000002</v>
      </c>
      <c r="E87" s="4">
        <v>49918.571430000004</v>
      </c>
      <c r="F87" s="4">
        <v>50.4</v>
      </c>
      <c r="G87" s="4">
        <v>-3.2</v>
      </c>
      <c r="H87" s="4">
        <v>33723.9</v>
      </c>
      <c r="J87" s="4">
        <v>5.5</v>
      </c>
      <c r="K87" s="4">
        <v>0.86</v>
      </c>
      <c r="L87" s="4">
        <v>5.8052999999999999</v>
      </c>
      <c r="M87" s="4">
        <v>4.2930999999999999</v>
      </c>
      <c r="N87" s="4">
        <v>43.317300000000003</v>
      </c>
      <c r="O87" s="4">
        <v>0</v>
      </c>
      <c r="P87" s="4">
        <v>43.3</v>
      </c>
      <c r="Q87" s="4">
        <v>32.573900000000002</v>
      </c>
      <c r="R87" s="4">
        <v>0</v>
      </c>
      <c r="S87" s="4">
        <v>32.6</v>
      </c>
      <c r="T87" s="4">
        <v>33723.921799999996</v>
      </c>
      <c r="W87" s="4">
        <v>0</v>
      </c>
      <c r="X87" s="4">
        <v>4.7301000000000002</v>
      </c>
      <c r="Y87" s="4">
        <v>12.6</v>
      </c>
      <c r="Z87" s="4">
        <v>845</v>
      </c>
      <c r="AA87" s="4">
        <v>873</v>
      </c>
      <c r="AB87" s="4">
        <v>873</v>
      </c>
      <c r="AC87" s="4">
        <v>62</v>
      </c>
      <c r="AD87" s="4">
        <v>4.83</v>
      </c>
      <c r="AE87" s="4">
        <v>0.11</v>
      </c>
      <c r="AF87" s="4">
        <v>980</v>
      </c>
      <c r="AG87" s="4">
        <v>-16</v>
      </c>
      <c r="AH87" s="4">
        <v>10</v>
      </c>
      <c r="AI87" s="4">
        <v>9</v>
      </c>
      <c r="AJ87" s="4">
        <v>192</v>
      </c>
      <c r="AK87" s="4">
        <v>141</v>
      </c>
      <c r="AL87" s="4">
        <v>3.5</v>
      </c>
      <c r="AM87" s="4">
        <v>195</v>
      </c>
      <c r="AN87" s="4" t="s">
        <v>155</v>
      </c>
      <c r="AO87" s="4">
        <v>2</v>
      </c>
      <c r="AP87" s="5">
        <v>0.85857638888888888</v>
      </c>
      <c r="AQ87" s="4">
        <v>47.164467999999999</v>
      </c>
      <c r="AR87" s="4">
        <v>-88.487195999999997</v>
      </c>
      <c r="AS87" s="4">
        <v>322</v>
      </c>
      <c r="AT87" s="4">
        <v>30.4</v>
      </c>
      <c r="AU87" s="4">
        <v>12</v>
      </c>
      <c r="AV87" s="4">
        <v>8</v>
      </c>
      <c r="AW87" s="4" t="s">
        <v>206</v>
      </c>
      <c r="AX87" s="4">
        <v>1.1000000000000001</v>
      </c>
      <c r="AY87" s="4">
        <v>1.6849000000000001</v>
      </c>
      <c r="AZ87" s="4">
        <v>2.7</v>
      </c>
      <c r="BA87" s="4">
        <v>14.023</v>
      </c>
      <c r="BB87" s="4">
        <v>12.73</v>
      </c>
      <c r="BC87" s="4">
        <v>0.91</v>
      </c>
      <c r="BD87" s="4">
        <v>16.277000000000001</v>
      </c>
      <c r="BE87" s="4">
        <v>1306.758</v>
      </c>
      <c r="BF87" s="4">
        <v>615.06200000000001</v>
      </c>
      <c r="BG87" s="4">
        <v>1.0209999999999999</v>
      </c>
      <c r="BH87" s="4">
        <v>0</v>
      </c>
      <c r="BI87" s="4">
        <v>1.0209999999999999</v>
      </c>
      <c r="BJ87" s="4">
        <v>0.76800000000000002</v>
      </c>
      <c r="BK87" s="4">
        <v>0</v>
      </c>
      <c r="BL87" s="4">
        <v>0.76800000000000002</v>
      </c>
      <c r="BM87" s="4">
        <v>251.0326</v>
      </c>
      <c r="BQ87" s="4">
        <v>774.178</v>
      </c>
      <c r="BR87" s="4">
        <v>0.30218600000000001</v>
      </c>
      <c r="BS87" s="4">
        <v>-5</v>
      </c>
      <c r="BT87" s="4">
        <v>-0.107267</v>
      </c>
      <c r="BU87" s="4">
        <v>7.3846610000000004</v>
      </c>
      <c r="BV87" s="4">
        <v>-2.1668029999999998</v>
      </c>
      <c r="BW87" s="4">
        <f t="shared" si="14"/>
        <v>1.9510274362</v>
      </c>
      <c r="BY87" s="4">
        <f t="shared" si="15"/>
        <v>7112.024086371006</v>
      </c>
      <c r="BZ87" s="4">
        <f t="shared" si="16"/>
        <v>3347.4719562547339</v>
      </c>
      <c r="CA87" s="4">
        <f t="shared" si="17"/>
        <v>4.1798362805760005</v>
      </c>
      <c r="CB87" s="4">
        <f t="shared" si="18"/>
        <v>1366.2437097491184</v>
      </c>
    </row>
    <row r="88" spans="1:80" x14ac:dyDescent="0.25">
      <c r="A88" s="2">
        <v>42067</v>
      </c>
      <c r="B88" s="3">
        <v>2.4388888888888887E-2</v>
      </c>
      <c r="C88" s="4">
        <v>5.4589999999999996</v>
      </c>
      <c r="D88" s="4">
        <v>4.7633000000000001</v>
      </c>
      <c r="E88" s="4">
        <v>47632.85714</v>
      </c>
      <c r="F88" s="4">
        <v>50.1</v>
      </c>
      <c r="G88" s="4">
        <v>-3.3</v>
      </c>
      <c r="H88" s="4">
        <v>46121.5</v>
      </c>
      <c r="J88" s="4">
        <v>5.7</v>
      </c>
      <c r="K88" s="4">
        <v>0.85980000000000001</v>
      </c>
      <c r="L88" s="4">
        <v>4.6935000000000002</v>
      </c>
      <c r="M88" s="4">
        <v>4.0956000000000001</v>
      </c>
      <c r="N88" s="4">
        <v>43.077800000000003</v>
      </c>
      <c r="O88" s="4">
        <v>0</v>
      </c>
      <c r="P88" s="4">
        <v>43.1</v>
      </c>
      <c r="Q88" s="4">
        <v>32.3962</v>
      </c>
      <c r="R88" s="4">
        <v>0</v>
      </c>
      <c r="S88" s="4">
        <v>32.4</v>
      </c>
      <c r="T88" s="4">
        <v>46121.5</v>
      </c>
      <c r="W88" s="4">
        <v>0</v>
      </c>
      <c r="X88" s="4">
        <v>4.8989000000000003</v>
      </c>
      <c r="Y88" s="4">
        <v>12.5</v>
      </c>
      <c r="Z88" s="4">
        <v>846</v>
      </c>
      <c r="AA88" s="4">
        <v>873</v>
      </c>
      <c r="AB88" s="4">
        <v>875</v>
      </c>
      <c r="AC88" s="4">
        <v>62.3</v>
      </c>
      <c r="AD88" s="4">
        <v>4.8499999999999996</v>
      </c>
      <c r="AE88" s="4">
        <v>0.11</v>
      </c>
      <c r="AF88" s="4">
        <v>980</v>
      </c>
      <c r="AG88" s="4">
        <v>-16</v>
      </c>
      <c r="AH88" s="4">
        <v>10</v>
      </c>
      <c r="AI88" s="4">
        <v>9</v>
      </c>
      <c r="AJ88" s="4">
        <v>192</v>
      </c>
      <c r="AK88" s="4">
        <v>141</v>
      </c>
      <c r="AL88" s="4">
        <v>3</v>
      </c>
      <c r="AM88" s="4">
        <v>195</v>
      </c>
      <c r="AN88" s="4" t="s">
        <v>155</v>
      </c>
      <c r="AO88" s="4">
        <v>2</v>
      </c>
      <c r="AP88" s="5">
        <v>0.85858796296296302</v>
      </c>
      <c r="AQ88" s="4">
        <v>47.164416000000003</v>
      </c>
      <c r="AR88" s="4">
        <v>-88.487351000000004</v>
      </c>
      <c r="AS88" s="4">
        <v>321.8</v>
      </c>
      <c r="AT88" s="4">
        <v>30.2</v>
      </c>
      <c r="AU88" s="4">
        <v>12</v>
      </c>
      <c r="AV88" s="4">
        <v>8</v>
      </c>
      <c r="AW88" s="4" t="s">
        <v>206</v>
      </c>
      <c r="AX88" s="4">
        <v>1.1000000000000001</v>
      </c>
      <c r="AY88" s="4">
        <v>1.1056999999999999</v>
      </c>
      <c r="AZ88" s="4">
        <v>1.851</v>
      </c>
      <c r="BA88" s="4">
        <v>14.023</v>
      </c>
      <c r="BB88" s="4">
        <v>12.73</v>
      </c>
      <c r="BC88" s="4">
        <v>0.91</v>
      </c>
      <c r="BD88" s="4">
        <v>16.300999999999998</v>
      </c>
      <c r="BE88" s="4">
        <v>1061.992</v>
      </c>
      <c r="BF88" s="4">
        <v>589.82799999999997</v>
      </c>
      <c r="BG88" s="4">
        <v>1.0209999999999999</v>
      </c>
      <c r="BH88" s="4">
        <v>0</v>
      </c>
      <c r="BI88" s="4">
        <v>1.0209999999999999</v>
      </c>
      <c r="BJ88" s="4">
        <v>0.76800000000000002</v>
      </c>
      <c r="BK88" s="4">
        <v>0</v>
      </c>
      <c r="BL88" s="4">
        <v>0.76800000000000002</v>
      </c>
      <c r="BM88" s="4">
        <v>345.10320000000002</v>
      </c>
      <c r="BQ88" s="4">
        <v>805.98099999999999</v>
      </c>
      <c r="BR88" s="4">
        <v>0.280754</v>
      </c>
      <c r="BS88" s="4">
        <v>-5</v>
      </c>
      <c r="BT88" s="4">
        <v>-0.107734</v>
      </c>
      <c r="BU88" s="4">
        <v>6.8609260000000001</v>
      </c>
      <c r="BV88" s="4">
        <v>-2.1762269999999999</v>
      </c>
      <c r="BW88" s="4">
        <f t="shared" si="14"/>
        <v>1.8126566492</v>
      </c>
      <c r="BY88" s="4">
        <f t="shared" si="15"/>
        <v>5369.965162624304</v>
      </c>
      <c r="BZ88" s="4">
        <f t="shared" si="16"/>
        <v>2982.4667341565359</v>
      </c>
      <c r="CA88" s="4">
        <f t="shared" si="17"/>
        <v>3.8833938908159999</v>
      </c>
      <c r="CB88" s="4">
        <f t="shared" si="18"/>
        <v>1745.0151804440786</v>
      </c>
    </row>
    <row r="89" spans="1:80" x14ac:dyDescent="0.25">
      <c r="A89" s="2">
        <v>42067</v>
      </c>
      <c r="B89" s="3">
        <v>2.4400462962962961E-2</v>
      </c>
      <c r="C89" s="4">
        <v>5.8259999999999996</v>
      </c>
      <c r="D89" s="4">
        <v>4.8118999999999996</v>
      </c>
      <c r="E89" s="4">
        <v>48119.190560000003</v>
      </c>
      <c r="F89" s="4">
        <v>52.3</v>
      </c>
      <c r="G89" s="4">
        <v>-3.4</v>
      </c>
      <c r="H89" s="4">
        <v>46121.5</v>
      </c>
      <c r="J89" s="4">
        <v>5.49</v>
      </c>
      <c r="K89" s="4">
        <v>0.85650000000000004</v>
      </c>
      <c r="L89" s="4">
        <v>4.9901</v>
      </c>
      <c r="M89" s="4">
        <v>4.1215000000000002</v>
      </c>
      <c r="N89" s="4">
        <v>44.7958</v>
      </c>
      <c r="O89" s="4">
        <v>0</v>
      </c>
      <c r="P89" s="4">
        <v>44.8</v>
      </c>
      <c r="Q89" s="4">
        <v>33.695</v>
      </c>
      <c r="R89" s="4">
        <v>0</v>
      </c>
      <c r="S89" s="4">
        <v>33.700000000000003</v>
      </c>
      <c r="T89" s="4">
        <v>46121.5</v>
      </c>
      <c r="W89" s="4">
        <v>0</v>
      </c>
      <c r="X89" s="4">
        <v>4.7042000000000002</v>
      </c>
      <c r="Y89" s="4">
        <v>12.6</v>
      </c>
      <c r="Z89" s="4">
        <v>846</v>
      </c>
      <c r="AA89" s="4">
        <v>873</v>
      </c>
      <c r="AB89" s="4">
        <v>875</v>
      </c>
      <c r="AC89" s="4">
        <v>63</v>
      </c>
      <c r="AD89" s="4">
        <v>4.9000000000000004</v>
      </c>
      <c r="AE89" s="4">
        <v>0.11</v>
      </c>
      <c r="AF89" s="4">
        <v>980</v>
      </c>
      <c r="AG89" s="4">
        <v>-16</v>
      </c>
      <c r="AH89" s="4">
        <v>10</v>
      </c>
      <c r="AI89" s="4">
        <v>9</v>
      </c>
      <c r="AJ89" s="4">
        <v>192</v>
      </c>
      <c r="AK89" s="4">
        <v>141</v>
      </c>
      <c r="AL89" s="4">
        <v>3.7</v>
      </c>
      <c r="AM89" s="4">
        <v>195</v>
      </c>
      <c r="AN89" s="4" t="s">
        <v>155</v>
      </c>
      <c r="AO89" s="4">
        <v>2</v>
      </c>
      <c r="AP89" s="5">
        <v>0.85859953703703706</v>
      </c>
      <c r="AQ89" s="4">
        <v>47.164372999999998</v>
      </c>
      <c r="AR89" s="4">
        <v>-88.487515000000002</v>
      </c>
      <c r="AS89" s="4">
        <v>322</v>
      </c>
      <c r="AT89" s="4">
        <v>29.9</v>
      </c>
      <c r="AU89" s="4">
        <v>12</v>
      </c>
      <c r="AV89" s="4">
        <v>8</v>
      </c>
      <c r="AW89" s="4" t="s">
        <v>206</v>
      </c>
      <c r="AX89" s="4">
        <v>1.1000000000000001</v>
      </c>
      <c r="AY89" s="4">
        <v>1.1698</v>
      </c>
      <c r="AZ89" s="4">
        <v>1.7848999999999999</v>
      </c>
      <c r="BA89" s="4">
        <v>14.023</v>
      </c>
      <c r="BB89" s="4">
        <v>12.41</v>
      </c>
      <c r="BC89" s="4">
        <v>0.88</v>
      </c>
      <c r="BD89" s="4">
        <v>16.751999999999999</v>
      </c>
      <c r="BE89" s="4">
        <v>1102.5029999999999</v>
      </c>
      <c r="BF89" s="4">
        <v>579.56200000000001</v>
      </c>
      <c r="BG89" s="4">
        <v>1.036</v>
      </c>
      <c r="BH89" s="4">
        <v>0</v>
      </c>
      <c r="BI89" s="4">
        <v>1.036</v>
      </c>
      <c r="BJ89" s="4">
        <v>0.78</v>
      </c>
      <c r="BK89" s="4">
        <v>0</v>
      </c>
      <c r="BL89" s="4">
        <v>0.78</v>
      </c>
      <c r="BM89" s="4">
        <v>336.9708</v>
      </c>
      <c r="BQ89" s="4">
        <v>755.70500000000004</v>
      </c>
      <c r="BR89" s="4">
        <v>0.258266</v>
      </c>
      <c r="BS89" s="4">
        <v>-5</v>
      </c>
      <c r="BT89" s="4">
        <v>-0.107266</v>
      </c>
      <c r="BU89" s="4">
        <v>6.3113760000000001</v>
      </c>
      <c r="BV89" s="4">
        <v>-2.1667730000000001</v>
      </c>
      <c r="BW89" s="4">
        <f t="shared" si="14"/>
        <v>1.6674655392</v>
      </c>
      <c r="BY89" s="4">
        <f t="shared" si="15"/>
        <v>5128.2751879323359</v>
      </c>
      <c r="BZ89" s="4">
        <f t="shared" si="16"/>
        <v>2695.8234349189438</v>
      </c>
      <c r="CA89" s="4">
        <f t="shared" si="17"/>
        <v>3.6281576073599999</v>
      </c>
      <c r="CB89" s="4">
        <f t="shared" si="18"/>
        <v>1567.4143224079296</v>
      </c>
    </row>
    <row r="90" spans="1:80" x14ac:dyDescent="0.25">
      <c r="A90" s="2">
        <v>42067</v>
      </c>
      <c r="B90" s="3">
        <v>2.4412037037037038E-2</v>
      </c>
      <c r="C90" s="4">
        <v>7.125</v>
      </c>
      <c r="D90" s="4">
        <v>4.7678000000000003</v>
      </c>
      <c r="E90" s="4">
        <v>47677.828950000003</v>
      </c>
      <c r="F90" s="4">
        <v>48.4</v>
      </c>
      <c r="G90" s="4">
        <v>-3.5</v>
      </c>
      <c r="H90" s="4">
        <v>41790.199999999997</v>
      </c>
      <c r="J90" s="4">
        <v>5.3</v>
      </c>
      <c r="K90" s="4">
        <v>0.85099999999999998</v>
      </c>
      <c r="L90" s="4">
        <v>6.0635000000000003</v>
      </c>
      <c r="M90" s="4">
        <v>4.0574000000000003</v>
      </c>
      <c r="N90" s="4">
        <v>41.221899999999998</v>
      </c>
      <c r="O90" s="4">
        <v>0</v>
      </c>
      <c r="P90" s="4">
        <v>41.2</v>
      </c>
      <c r="Q90" s="4">
        <v>31.006799999999998</v>
      </c>
      <c r="R90" s="4">
        <v>0</v>
      </c>
      <c r="S90" s="4">
        <v>31</v>
      </c>
      <c r="T90" s="4">
        <v>41790.203999999998</v>
      </c>
      <c r="W90" s="4">
        <v>0</v>
      </c>
      <c r="X90" s="4">
        <v>4.5103</v>
      </c>
      <c r="Y90" s="4">
        <v>12.5</v>
      </c>
      <c r="Z90" s="4">
        <v>846</v>
      </c>
      <c r="AA90" s="4">
        <v>872</v>
      </c>
      <c r="AB90" s="4">
        <v>877</v>
      </c>
      <c r="AC90" s="4">
        <v>63</v>
      </c>
      <c r="AD90" s="4">
        <v>4.9000000000000004</v>
      </c>
      <c r="AE90" s="4">
        <v>0.11</v>
      </c>
      <c r="AF90" s="4">
        <v>980</v>
      </c>
      <c r="AG90" s="4">
        <v>-16</v>
      </c>
      <c r="AH90" s="4">
        <v>10</v>
      </c>
      <c r="AI90" s="4">
        <v>9</v>
      </c>
      <c r="AJ90" s="4">
        <v>192</v>
      </c>
      <c r="AK90" s="4">
        <v>141</v>
      </c>
      <c r="AL90" s="4">
        <v>3.7</v>
      </c>
      <c r="AM90" s="4">
        <v>195</v>
      </c>
      <c r="AN90" s="4" t="s">
        <v>155</v>
      </c>
      <c r="AO90" s="4">
        <v>2</v>
      </c>
      <c r="AP90" s="5">
        <v>0.8586111111111111</v>
      </c>
      <c r="AQ90" s="4">
        <v>47.164337000000003</v>
      </c>
      <c r="AR90" s="4">
        <v>-88.487678000000002</v>
      </c>
      <c r="AS90" s="4">
        <v>321.89999999999998</v>
      </c>
      <c r="AT90" s="4">
        <v>28.9</v>
      </c>
      <c r="AU90" s="4">
        <v>12</v>
      </c>
      <c r="AV90" s="4">
        <v>8</v>
      </c>
      <c r="AW90" s="4" t="s">
        <v>206</v>
      </c>
      <c r="AX90" s="4">
        <v>1.0150999999999999</v>
      </c>
      <c r="AY90" s="4">
        <v>1.2848999999999999</v>
      </c>
      <c r="AZ90" s="4">
        <v>1.8849</v>
      </c>
      <c r="BA90" s="4">
        <v>14.023</v>
      </c>
      <c r="BB90" s="4">
        <v>11.92</v>
      </c>
      <c r="BC90" s="4">
        <v>0.85</v>
      </c>
      <c r="BD90" s="4">
        <v>17.507999999999999</v>
      </c>
      <c r="BE90" s="4">
        <v>1285.529</v>
      </c>
      <c r="BF90" s="4">
        <v>547.5</v>
      </c>
      <c r="BG90" s="4">
        <v>0.91500000000000004</v>
      </c>
      <c r="BH90" s="4">
        <v>0</v>
      </c>
      <c r="BI90" s="4">
        <v>0.91500000000000004</v>
      </c>
      <c r="BJ90" s="4">
        <v>0.68799999999999994</v>
      </c>
      <c r="BK90" s="4">
        <v>0</v>
      </c>
      <c r="BL90" s="4">
        <v>0.68799999999999994</v>
      </c>
      <c r="BM90" s="4">
        <v>292.99020000000002</v>
      </c>
      <c r="BQ90" s="4">
        <v>695.28800000000001</v>
      </c>
      <c r="BR90" s="4">
        <v>0.26758100000000001</v>
      </c>
      <c r="BS90" s="4">
        <v>-5</v>
      </c>
      <c r="BT90" s="4">
        <v>-0.10773199999999999</v>
      </c>
      <c r="BU90" s="4">
        <v>6.539002</v>
      </c>
      <c r="BV90" s="4">
        <v>-2.176183</v>
      </c>
      <c r="BW90" s="4">
        <f t="shared" si="14"/>
        <v>1.7276043284</v>
      </c>
      <c r="BY90" s="4">
        <f t="shared" si="15"/>
        <v>6195.2785294167461</v>
      </c>
      <c r="BZ90" s="4">
        <f t="shared" si="16"/>
        <v>2638.536349515</v>
      </c>
      <c r="CA90" s="4">
        <f t="shared" si="17"/>
        <v>3.3156401981119994</v>
      </c>
      <c r="CB90" s="4">
        <f t="shared" si="18"/>
        <v>1411.9914022861549</v>
      </c>
    </row>
    <row r="91" spans="1:80" x14ac:dyDescent="0.25">
      <c r="A91" s="2">
        <v>42067</v>
      </c>
      <c r="B91" s="3">
        <v>2.4423611111111115E-2</v>
      </c>
      <c r="C91" s="4">
        <v>7.9649999999999999</v>
      </c>
      <c r="D91" s="4">
        <v>4.7648999999999999</v>
      </c>
      <c r="E91" s="4">
        <v>47649.454550000002</v>
      </c>
      <c r="F91" s="4">
        <v>36.1</v>
      </c>
      <c r="G91" s="4">
        <v>-3.5</v>
      </c>
      <c r="H91" s="4">
        <v>36279.699999999997</v>
      </c>
      <c r="J91" s="4">
        <v>6.31</v>
      </c>
      <c r="K91" s="4">
        <v>0.85</v>
      </c>
      <c r="L91" s="4">
        <v>6.7701000000000002</v>
      </c>
      <c r="M91" s="4">
        <v>4.0503</v>
      </c>
      <c r="N91" s="4">
        <v>30.7089</v>
      </c>
      <c r="O91" s="4">
        <v>0</v>
      </c>
      <c r="P91" s="4">
        <v>30.7</v>
      </c>
      <c r="Q91" s="4">
        <v>23.099</v>
      </c>
      <c r="R91" s="4">
        <v>0</v>
      </c>
      <c r="S91" s="4">
        <v>23.1</v>
      </c>
      <c r="T91" s="4">
        <v>36279.668799999999</v>
      </c>
      <c r="W91" s="4">
        <v>0</v>
      </c>
      <c r="X91" s="4">
        <v>5.3639000000000001</v>
      </c>
      <c r="Y91" s="4">
        <v>12.5</v>
      </c>
      <c r="Z91" s="4">
        <v>847</v>
      </c>
      <c r="AA91" s="4">
        <v>871</v>
      </c>
      <c r="AB91" s="4">
        <v>878</v>
      </c>
      <c r="AC91" s="4">
        <v>63</v>
      </c>
      <c r="AD91" s="4">
        <v>4.9000000000000004</v>
      </c>
      <c r="AE91" s="4">
        <v>0.11</v>
      </c>
      <c r="AF91" s="4">
        <v>980</v>
      </c>
      <c r="AG91" s="4">
        <v>-16</v>
      </c>
      <c r="AH91" s="4">
        <v>10</v>
      </c>
      <c r="AI91" s="4">
        <v>9</v>
      </c>
      <c r="AJ91" s="4">
        <v>192</v>
      </c>
      <c r="AK91" s="4">
        <v>140.69999999999999</v>
      </c>
      <c r="AL91" s="4">
        <v>3.8</v>
      </c>
      <c r="AM91" s="4">
        <v>195</v>
      </c>
      <c r="AN91" s="4" t="s">
        <v>155</v>
      </c>
      <c r="AO91" s="4">
        <v>2</v>
      </c>
      <c r="AP91" s="5">
        <v>0.85862268518518514</v>
      </c>
      <c r="AQ91" s="4">
        <v>47.164304999999999</v>
      </c>
      <c r="AR91" s="4">
        <v>-88.487842000000001</v>
      </c>
      <c r="AS91" s="4">
        <v>321.89999999999998</v>
      </c>
      <c r="AT91" s="4">
        <v>28.7</v>
      </c>
      <c r="AU91" s="4">
        <v>12</v>
      </c>
      <c r="AV91" s="4">
        <v>9</v>
      </c>
      <c r="AW91" s="4" t="s">
        <v>195</v>
      </c>
      <c r="AX91" s="4">
        <v>1</v>
      </c>
      <c r="AY91" s="4">
        <v>1.3</v>
      </c>
      <c r="AZ91" s="4">
        <v>1.9</v>
      </c>
      <c r="BA91" s="4">
        <v>14.023</v>
      </c>
      <c r="BB91" s="4">
        <v>11.84</v>
      </c>
      <c r="BC91" s="4">
        <v>0.84</v>
      </c>
      <c r="BD91" s="4">
        <v>17.643999999999998</v>
      </c>
      <c r="BE91" s="4">
        <v>1420.5509999999999</v>
      </c>
      <c r="BF91" s="4">
        <v>540.91</v>
      </c>
      <c r="BG91" s="4">
        <v>0.67500000000000004</v>
      </c>
      <c r="BH91" s="4">
        <v>0</v>
      </c>
      <c r="BI91" s="4">
        <v>0.67500000000000004</v>
      </c>
      <c r="BJ91" s="4">
        <v>0.50800000000000001</v>
      </c>
      <c r="BK91" s="4">
        <v>0</v>
      </c>
      <c r="BL91" s="4">
        <v>0.50800000000000001</v>
      </c>
      <c r="BM91" s="4">
        <v>251.73519999999999</v>
      </c>
      <c r="BQ91" s="4">
        <v>818.35500000000002</v>
      </c>
      <c r="BR91" s="4">
        <v>0.29264200000000001</v>
      </c>
      <c r="BS91" s="4">
        <v>-5</v>
      </c>
      <c r="BT91" s="4">
        <v>-0.107</v>
      </c>
      <c r="BU91" s="4">
        <v>7.1514470000000001</v>
      </c>
      <c r="BV91" s="4">
        <v>-2.1614</v>
      </c>
      <c r="BW91" s="4">
        <f t="shared" si="14"/>
        <v>1.8894122974000001</v>
      </c>
      <c r="BY91" s="4">
        <f t="shared" si="15"/>
        <v>7487.1794530378884</v>
      </c>
      <c r="BZ91" s="4">
        <f t="shared" si="16"/>
        <v>2850.92913801949</v>
      </c>
      <c r="CA91" s="4">
        <f t="shared" si="17"/>
        <v>2.6774731510120002</v>
      </c>
      <c r="CB91" s="4">
        <f t="shared" si="18"/>
        <v>1326.7996833949526</v>
      </c>
    </row>
    <row r="92" spans="1:80" x14ac:dyDescent="0.25">
      <c r="A92" s="2">
        <v>42067</v>
      </c>
      <c r="B92" s="3">
        <v>2.4435185185185185E-2</v>
      </c>
      <c r="C92" s="4">
        <v>7.3680000000000003</v>
      </c>
      <c r="D92" s="4">
        <v>4.8663999999999996</v>
      </c>
      <c r="E92" s="4">
        <v>48663.598019999998</v>
      </c>
      <c r="F92" s="4">
        <v>32.700000000000003</v>
      </c>
      <c r="G92" s="4">
        <v>-3.4</v>
      </c>
      <c r="H92" s="4">
        <v>35275.9</v>
      </c>
      <c r="J92" s="4">
        <v>7.59</v>
      </c>
      <c r="K92" s="4">
        <v>0.8548</v>
      </c>
      <c r="L92" s="4">
        <v>6.2976000000000001</v>
      </c>
      <c r="M92" s="4">
        <v>4.1596000000000002</v>
      </c>
      <c r="N92" s="4">
        <v>27.950500000000002</v>
      </c>
      <c r="O92" s="4">
        <v>0</v>
      </c>
      <c r="P92" s="4">
        <v>28</v>
      </c>
      <c r="Q92" s="4">
        <v>21.024100000000001</v>
      </c>
      <c r="R92" s="4">
        <v>0</v>
      </c>
      <c r="S92" s="4">
        <v>21</v>
      </c>
      <c r="T92" s="4">
        <v>35275.896500000003</v>
      </c>
      <c r="W92" s="4">
        <v>0</v>
      </c>
      <c r="X92" s="4">
        <v>6.4836999999999998</v>
      </c>
      <c r="Y92" s="4">
        <v>12.5</v>
      </c>
      <c r="Z92" s="4">
        <v>847</v>
      </c>
      <c r="AA92" s="4">
        <v>872</v>
      </c>
      <c r="AB92" s="4">
        <v>879</v>
      </c>
      <c r="AC92" s="4">
        <v>63</v>
      </c>
      <c r="AD92" s="4">
        <v>4.9000000000000004</v>
      </c>
      <c r="AE92" s="4">
        <v>0.11</v>
      </c>
      <c r="AF92" s="4">
        <v>980</v>
      </c>
      <c r="AG92" s="4">
        <v>-16</v>
      </c>
      <c r="AH92" s="4">
        <v>10.272455000000001</v>
      </c>
      <c r="AI92" s="4">
        <v>9</v>
      </c>
      <c r="AJ92" s="4">
        <v>192</v>
      </c>
      <c r="AK92" s="4">
        <v>140</v>
      </c>
      <c r="AL92" s="4">
        <v>3.6</v>
      </c>
      <c r="AM92" s="4">
        <v>195</v>
      </c>
      <c r="AN92" s="4" t="s">
        <v>155</v>
      </c>
      <c r="AO92" s="4">
        <v>2</v>
      </c>
      <c r="AP92" s="5">
        <v>0.85863425925925929</v>
      </c>
      <c r="AQ92" s="4">
        <v>47.164276999999998</v>
      </c>
      <c r="AR92" s="4">
        <v>-88.487982000000002</v>
      </c>
      <c r="AS92" s="4">
        <v>321.89999999999998</v>
      </c>
      <c r="AT92" s="4">
        <v>24.6</v>
      </c>
      <c r="AU92" s="4">
        <v>12</v>
      </c>
      <c r="AV92" s="4">
        <v>9</v>
      </c>
      <c r="AW92" s="4" t="s">
        <v>195</v>
      </c>
      <c r="AX92" s="4">
        <v>1</v>
      </c>
      <c r="AY92" s="4">
        <v>1.3849</v>
      </c>
      <c r="AZ92" s="4">
        <v>1.9</v>
      </c>
      <c r="BA92" s="4">
        <v>14.023</v>
      </c>
      <c r="BB92" s="4">
        <v>12.25</v>
      </c>
      <c r="BC92" s="4">
        <v>0.87</v>
      </c>
      <c r="BD92" s="4">
        <v>16.992000000000001</v>
      </c>
      <c r="BE92" s="4">
        <v>1365.3389999999999</v>
      </c>
      <c r="BF92" s="4">
        <v>573.96600000000001</v>
      </c>
      <c r="BG92" s="4">
        <v>0.63500000000000001</v>
      </c>
      <c r="BH92" s="4">
        <v>0</v>
      </c>
      <c r="BI92" s="4">
        <v>0.63500000000000001</v>
      </c>
      <c r="BJ92" s="4">
        <v>0.47699999999999998</v>
      </c>
      <c r="BK92" s="4">
        <v>0</v>
      </c>
      <c r="BL92" s="4">
        <v>0.47699999999999998</v>
      </c>
      <c r="BM92" s="4">
        <v>252.90700000000001</v>
      </c>
      <c r="BQ92" s="4">
        <v>1022.077</v>
      </c>
      <c r="BR92" s="4">
        <v>0.29127799999999998</v>
      </c>
      <c r="BS92" s="4">
        <v>-5</v>
      </c>
      <c r="BT92" s="4">
        <v>-0.10727200000000001</v>
      </c>
      <c r="BU92" s="4">
        <v>7.1181169999999998</v>
      </c>
      <c r="BV92" s="4">
        <v>-2.1669040000000002</v>
      </c>
      <c r="BW92" s="4">
        <f t="shared" si="14"/>
        <v>1.8806065113999999</v>
      </c>
      <c r="BY92" s="4">
        <f t="shared" si="15"/>
        <v>7162.6397042906301</v>
      </c>
      <c r="BZ92" s="4">
        <f t="shared" si="16"/>
        <v>3011.0556136702139</v>
      </c>
      <c r="CA92" s="4">
        <f t="shared" si="17"/>
        <v>2.5023669132329998</v>
      </c>
      <c r="CB92" s="4">
        <f t="shared" si="18"/>
        <v>1326.763331079703</v>
      </c>
    </row>
    <row r="93" spans="1:80" x14ac:dyDescent="0.25">
      <c r="A93" s="2">
        <v>42067</v>
      </c>
      <c r="B93" s="3">
        <v>2.4446759259259262E-2</v>
      </c>
      <c r="C93" s="4">
        <v>7.36</v>
      </c>
      <c r="D93" s="4">
        <v>5.1193999999999997</v>
      </c>
      <c r="E93" s="4">
        <v>51194.105960000001</v>
      </c>
      <c r="F93" s="4">
        <v>35.4</v>
      </c>
      <c r="G93" s="4">
        <v>-3.4</v>
      </c>
      <c r="H93" s="4">
        <v>35785.4</v>
      </c>
      <c r="J93" s="4">
        <v>7.69</v>
      </c>
      <c r="K93" s="4">
        <v>0.85170000000000001</v>
      </c>
      <c r="L93" s="4">
        <v>6.2686999999999999</v>
      </c>
      <c r="M93" s="4">
        <v>4.3602999999999996</v>
      </c>
      <c r="N93" s="4">
        <v>30.146999999999998</v>
      </c>
      <c r="O93" s="4">
        <v>0</v>
      </c>
      <c r="P93" s="4">
        <v>30.1</v>
      </c>
      <c r="Q93" s="4">
        <v>22.676300000000001</v>
      </c>
      <c r="R93" s="4">
        <v>0</v>
      </c>
      <c r="S93" s="4">
        <v>22.7</v>
      </c>
      <c r="T93" s="4">
        <v>35785.449999999997</v>
      </c>
      <c r="W93" s="4">
        <v>0</v>
      </c>
      <c r="X93" s="4">
        <v>6.5526</v>
      </c>
      <c r="Y93" s="4">
        <v>12.5</v>
      </c>
      <c r="Z93" s="4">
        <v>847</v>
      </c>
      <c r="AA93" s="4">
        <v>871</v>
      </c>
      <c r="AB93" s="4">
        <v>877</v>
      </c>
      <c r="AC93" s="4">
        <v>63</v>
      </c>
      <c r="AD93" s="4">
        <v>4.9000000000000004</v>
      </c>
      <c r="AE93" s="4">
        <v>0.11</v>
      </c>
      <c r="AF93" s="4">
        <v>980</v>
      </c>
      <c r="AG93" s="4">
        <v>-16</v>
      </c>
      <c r="AH93" s="4">
        <v>10.728999999999999</v>
      </c>
      <c r="AI93" s="4">
        <v>9</v>
      </c>
      <c r="AJ93" s="4">
        <v>192</v>
      </c>
      <c r="AK93" s="4">
        <v>140</v>
      </c>
      <c r="AL93" s="4">
        <v>3.4</v>
      </c>
      <c r="AM93" s="4">
        <v>195</v>
      </c>
      <c r="AN93" s="4" t="s">
        <v>155</v>
      </c>
      <c r="AO93" s="4">
        <v>2</v>
      </c>
      <c r="AP93" s="5">
        <v>0.85864583333333344</v>
      </c>
      <c r="AQ93" s="4">
        <v>47.164251999999998</v>
      </c>
      <c r="AR93" s="4">
        <v>-88.488118999999998</v>
      </c>
      <c r="AS93" s="4">
        <v>321.89999999999998</v>
      </c>
      <c r="AT93" s="4">
        <v>23.9</v>
      </c>
      <c r="AU93" s="4">
        <v>12</v>
      </c>
      <c r="AV93" s="4">
        <v>9</v>
      </c>
      <c r="AW93" s="4" t="s">
        <v>195</v>
      </c>
      <c r="AX93" s="4">
        <v>1</v>
      </c>
      <c r="AY93" s="4">
        <v>1.4</v>
      </c>
      <c r="AZ93" s="4">
        <v>1.9</v>
      </c>
      <c r="BA93" s="4">
        <v>14.023</v>
      </c>
      <c r="BB93" s="4">
        <v>11.99</v>
      </c>
      <c r="BC93" s="4">
        <v>0.86</v>
      </c>
      <c r="BD93" s="4">
        <v>17.408999999999999</v>
      </c>
      <c r="BE93" s="4">
        <v>1337.6890000000001</v>
      </c>
      <c r="BF93" s="4">
        <v>592.20799999999997</v>
      </c>
      <c r="BG93" s="4">
        <v>0.67400000000000004</v>
      </c>
      <c r="BH93" s="4">
        <v>0</v>
      </c>
      <c r="BI93" s="4">
        <v>0.67400000000000004</v>
      </c>
      <c r="BJ93" s="4">
        <v>0.50700000000000001</v>
      </c>
      <c r="BK93" s="4">
        <v>0</v>
      </c>
      <c r="BL93" s="4">
        <v>0.50700000000000001</v>
      </c>
      <c r="BM93" s="4">
        <v>252.5257</v>
      </c>
      <c r="BQ93" s="4">
        <v>1016.6950000000001</v>
      </c>
      <c r="BR93" s="4">
        <v>0.28196199999999999</v>
      </c>
      <c r="BS93" s="4">
        <v>-5</v>
      </c>
      <c r="BT93" s="4">
        <v>-0.107187</v>
      </c>
      <c r="BU93" s="4">
        <v>6.8904459999999998</v>
      </c>
      <c r="BV93" s="4">
        <v>-2.1651769999999999</v>
      </c>
      <c r="BW93" s="4">
        <f t="shared" si="14"/>
        <v>1.8204558331999998</v>
      </c>
      <c r="BY93" s="4">
        <f t="shared" si="15"/>
        <v>6793.1308048196779</v>
      </c>
      <c r="BZ93" s="4">
        <f t="shared" si="16"/>
        <v>3007.3854293940158</v>
      </c>
      <c r="CA93" s="4">
        <f t="shared" si="17"/>
        <v>2.5746771619139999</v>
      </c>
      <c r="CB93" s="4">
        <f t="shared" si="18"/>
        <v>1282.3908335036415</v>
      </c>
    </row>
    <row r="94" spans="1:80" x14ac:dyDescent="0.25">
      <c r="A94" s="2">
        <v>42067</v>
      </c>
      <c r="B94" s="3">
        <v>2.4458333333333332E-2</v>
      </c>
      <c r="C94" s="4">
        <v>7.38</v>
      </c>
      <c r="D94" s="4">
        <v>5.6265000000000001</v>
      </c>
      <c r="E94" s="4">
        <v>56265.237699999998</v>
      </c>
      <c r="F94" s="4">
        <v>43.2</v>
      </c>
      <c r="G94" s="4">
        <v>-3.4</v>
      </c>
      <c r="H94" s="4">
        <v>33844.6</v>
      </c>
      <c r="J94" s="4">
        <v>6.78</v>
      </c>
      <c r="K94" s="4">
        <v>0.84840000000000004</v>
      </c>
      <c r="L94" s="4">
        <v>6.2618999999999998</v>
      </c>
      <c r="M94" s="4">
        <v>4.7737999999999996</v>
      </c>
      <c r="N94" s="4">
        <v>36.623199999999997</v>
      </c>
      <c r="O94" s="4">
        <v>0</v>
      </c>
      <c r="P94" s="4">
        <v>36.6</v>
      </c>
      <c r="Q94" s="4">
        <v>27.547599999999999</v>
      </c>
      <c r="R94" s="4">
        <v>0</v>
      </c>
      <c r="S94" s="4">
        <v>27.5</v>
      </c>
      <c r="T94" s="4">
        <v>33844.597199999997</v>
      </c>
      <c r="W94" s="4">
        <v>0</v>
      </c>
      <c r="X94" s="4">
        <v>5.7556000000000003</v>
      </c>
      <c r="Y94" s="4">
        <v>12.5</v>
      </c>
      <c r="Z94" s="4">
        <v>846</v>
      </c>
      <c r="AA94" s="4">
        <v>870</v>
      </c>
      <c r="AB94" s="4">
        <v>876</v>
      </c>
      <c r="AC94" s="4">
        <v>63</v>
      </c>
      <c r="AD94" s="4">
        <v>4.9000000000000004</v>
      </c>
      <c r="AE94" s="4">
        <v>0.11</v>
      </c>
      <c r="AF94" s="4">
        <v>980</v>
      </c>
      <c r="AG94" s="4">
        <v>-16</v>
      </c>
      <c r="AH94" s="4">
        <v>10</v>
      </c>
      <c r="AI94" s="4">
        <v>9</v>
      </c>
      <c r="AJ94" s="4">
        <v>192</v>
      </c>
      <c r="AK94" s="4">
        <v>140</v>
      </c>
      <c r="AL94" s="4">
        <v>3.2</v>
      </c>
      <c r="AM94" s="4">
        <v>195</v>
      </c>
      <c r="AN94" s="4" t="s">
        <v>155</v>
      </c>
      <c r="AO94" s="4">
        <v>2</v>
      </c>
      <c r="AP94" s="5">
        <v>0.85865740740740737</v>
      </c>
      <c r="AQ94" s="4">
        <v>47.164251</v>
      </c>
      <c r="AR94" s="4">
        <v>-88.488266999999993</v>
      </c>
      <c r="AS94" s="4">
        <v>321.89999999999998</v>
      </c>
      <c r="AT94" s="4">
        <v>24.3</v>
      </c>
      <c r="AU94" s="4">
        <v>12</v>
      </c>
      <c r="AV94" s="4">
        <v>9</v>
      </c>
      <c r="AW94" s="4" t="s">
        <v>195</v>
      </c>
      <c r="AX94" s="4">
        <v>1</v>
      </c>
      <c r="AY94" s="4">
        <v>1.484815</v>
      </c>
      <c r="AZ94" s="4">
        <v>1.984815</v>
      </c>
      <c r="BA94" s="4">
        <v>14.023</v>
      </c>
      <c r="BB94" s="4">
        <v>11.73</v>
      </c>
      <c r="BC94" s="4">
        <v>0.84</v>
      </c>
      <c r="BD94" s="4">
        <v>17.861999999999998</v>
      </c>
      <c r="BE94" s="4">
        <v>1316.481</v>
      </c>
      <c r="BF94" s="4">
        <v>638.77800000000002</v>
      </c>
      <c r="BG94" s="4">
        <v>0.80600000000000005</v>
      </c>
      <c r="BH94" s="4">
        <v>0</v>
      </c>
      <c r="BI94" s="4">
        <v>0.80600000000000005</v>
      </c>
      <c r="BJ94" s="4">
        <v>0.60599999999999998</v>
      </c>
      <c r="BK94" s="4">
        <v>0</v>
      </c>
      <c r="BL94" s="4">
        <v>0.60599999999999998</v>
      </c>
      <c r="BM94" s="4">
        <v>235.29669999999999</v>
      </c>
      <c r="BQ94" s="4">
        <v>879.82399999999996</v>
      </c>
      <c r="BR94" s="4">
        <v>0.29827100000000001</v>
      </c>
      <c r="BS94" s="4">
        <v>-5</v>
      </c>
      <c r="BT94" s="4">
        <v>-0.105541</v>
      </c>
      <c r="BU94" s="4">
        <v>7.2889910000000002</v>
      </c>
      <c r="BV94" s="4">
        <v>-2.1319370000000002</v>
      </c>
      <c r="BW94" s="4">
        <f t="shared" si="14"/>
        <v>1.9257514222000001</v>
      </c>
      <c r="BY94" s="4">
        <f t="shared" si="15"/>
        <v>7072.1179844145272</v>
      </c>
      <c r="BZ94" s="4">
        <f t="shared" si="16"/>
        <v>3431.5067075395259</v>
      </c>
      <c r="CA94" s="4">
        <f t="shared" si="17"/>
        <v>3.2554237384019999</v>
      </c>
      <c r="CB94" s="4">
        <f t="shared" si="18"/>
        <v>1264.0106646000888</v>
      </c>
    </row>
    <row r="95" spans="1:80" x14ac:dyDescent="0.25">
      <c r="A95" s="2">
        <v>42067</v>
      </c>
      <c r="B95" s="3">
        <v>2.4469907407407409E-2</v>
      </c>
      <c r="C95" s="4">
        <v>7.577</v>
      </c>
      <c r="D95" s="4">
        <v>5.9093</v>
      </c>
      <c r="E95" s="4">
        <v>59092.593829999998</v>
      </c>
      <c r="F95" s="4">
        <v>43.3</v>
      </c>
      <c r="G95" s="4">
        <v>-3.3</v>
      </c>
      <c r="H95" s="4">
        <v>31927.200000000001</v>
      </c>
      <c r="J95" s="4">
        <v>6.05</v>
      </c>
      <c r="K95" s="4">
        <v>0.84609999999999996</v>
      </c>
      <c r="L95" s="4">
        <v>6.4104999999999999</v>
      </c>
      <c r="M95" s="4">
        <v>4.9996999999999998</v>
      </c>
      <c r="N95" s="4">
        <v>36.635399999999997</v>
      </c>
      <c r="O95" s="4">
        <v>0</v>
      </c>
      <c r="P95" s="4">
        <v>36.6</v>
      </c>
      <c r="Q95" s="4">
        <v>27.556799999999999</v>
      </c>
      <c r="R95" s="4">
        <v>0</v>
      </c>
      <c r="S95" s="4">
        <v>27.6</v>
      </c>
      <c r="T95" s="4">
        <v>31927.2055</v>
      </c>
      <c r="W95" s="4">
        <v>0</v>
      </c>
      <c r="X95" s="4">
        <v>5.1147999999999998</v>
      </c>
      <c r="Y95" s="4">
        <v>12.4</v>
      </c>
      <c r="Z95" s="4">
        <v>846</v>
      </c>
      <c r="AA95" s="4">
        <v>872</v>
      </c>
      <c r="AB95" s="4">
        <v>876</v>
      </c>
      <c r="AC95" s="4">
        <v>63</v>
      </c>
      <c r="AD95" s="4">
        <v>4.9000000000000004</v>
      </c>
      <c r="AE95" s="4">
        <v>0.11</v>
      </c>
      <c r="AF95" s="4">
        <v>980</v>
      </c>
      <c r="AG95" s="4">
        <v>-16</v>
      </c>
      <c r="AH95" s="4">
        <v>10</v>
      </c>
      <c r="AI95" s="4">
        <v>9</v>
      </c>
      <c r="AJ95" s="4">
        <v>191.7</v>
      </c>
      <c r="AK95" s="4">
        <v>139.69999999999999</v>
      </c>
      <c r="AL95" s="4">
        <v>3.2</v>
      </c>
      <c r="AM95" s="4">
        <v>195</v>
      </c>
      <c r="AN95" s="4" t="s">
        <v>155</v>
      </c>
      <c r="AO95" s="4">
        <v>2</v>
      </c>
      <c r="AP95" s="5">
        <v>0.85866898148148152</v>
      </c>
      <c r="AQ95" s="4">
        <v>47.164243999999997</v>
      </c>
      <c r="AR95" s="4">
        <v>-88.488410999999999</v>
      </c>
      <c r="AS95" s="4">
        <v>321.89999999999998</v>
      </c>
      <c r="AT95" s="4">
        <v>24.4</v>
      </c>
      <c r="AU95" s="4">
        <v>12</v>
      </c>
      <c r="AV95" s="4">
        <v>9</v>
      </c>
      <c r="AW95" s="4" t="s">
        <v>195</v>
      </c>
      <c r="AX95" s="4">
        <v>1</v>
      </c>
      <c r="AY95" s="4">
        <v>1.5</v>
      </c>
      <c r="AZ95" s="4">
        <v>2</v>
      </c>
      <c r="BA95" s="4">
        <v>14.023</v>
      </c>
      <c r="BB95" s="4">
        <v>11.53</v>
      </c>
      <c r="BC95" s="4">
        <v>0.82</v>
      </c>
      <c r="BD95" s="4">
        <v>18.192</v>
      </c>
      <c r="BE95" s="4">
        <v>1330.798</v>
      </c>
      <c r="BF95" s="4">
        <v>660.61</v>
      </c>
      <c r="BG95" s="4">
        <v>0.79600000000000004</v>
      </c>
      <c r="BH95" s="4">
        <v>0</v>
      </c>
      <c r="BI95" s="4">
        <v>0.79600000000000004</v>
      </c>
      <c r="BJ95" s="4">
        <v>0.59899999999999998</v>
      </c>
      <c r="BK95" s="4">
        <v>0</v>
      </c>
      <c r="BL95" s="4">
        <v>0.59899999999999998</v>
      </c>
      <c r="BM95" s="4">
        <v>219.18129999999999</v>
      </c>
      <c r="BQ95" s="4">
        <v>772.06100000000004</v>
      </c>
      <c r="BR95" s="4">
        <v>0.30439500000000003</v>
      </c>
      <c r="BS95" s="4">
        <v>-5</v>
      </c>
      <c r="BT95" s="4">
        <v>-0.107809</v>
      </c>
      <c r="BU95" s="4">
        <v>7.4386429999999999</v>
      </c>
      <c r="BV95" s="4">
        <v>-2.177746</v>
      </c>
      <c r="BW95" s="4">
        <f t="shared" si="14"/>
        <v>1.9652894805999999</v>
      </c>
      <c r="BY95" s="4">
        <f t="shared" si="15"/>
        <v>7295.8071143830184</v>
      </c>
      <c r="BZ95" s="4">
        <f t="shared" si="16"/>
        <v>3621.6489187935099</v>
      </c>
      <c r="CA95" s="4">
        <f t="shared" si="17"/>
        <v>3.2838856547089996</v>
      </c>
      <c r="CB95" s="4">
        <f t="shared" si="18"/>
        <v>1201.6132334732383</v>
      </c>
    </row>
    <row r="96" spans="1:80" x14ac:dyDescent="0.25">
      <c r="A96" s="2">
        <v>42067</v>
      </c>
      <c r="B96" s="3">
        <v>2.4481481481481479E-2</v>
      </c>
      <c r="C96" s="4">
        <v>8.0030000000000001</v>
      </c>
      <c r="D96" s="4">
        <v>5.6630000000000003</v>
      </c>
      <c r="E96" s="4">
        <v>56630.04062</v>
      </c>
      <c r="F96" s="4">
        <v>41.9</v>
      </c>
      <c r="G96" s="4">
        <v>-3.3</v>
      </c>
      <c r="H96" s="4">
        <v>29615.9</v>
      </c>
      <c r="J96" s="4">
        <v>5.9</v>
      </c>
      <c r="K96" s="4">
        <v>0.84750000000000003</v>
      </c>
      <c r="L96" s="4">
        <v>6.7824</v>
      </c>
      <c r="M96" s="4">
        <v>4.7991999999999999</v>
      </c>
      <c r="N96" s="4">
        <v>35.5398</v>
      </c>
      <c r="O96" s="4">
        <v>0</v>
      </c>
      <c r="P96" s="4">
        <v>35.5</v>
      </c>
      <c r="Q96" s="4">
        <v>26.732700000000001</v>
      </c>
      <c r="R96" s="4">
        <v>0</v>
      </c>
      <c r="S96" s="4">
        <v>26.7</v>
      </c>
      <c r="T96" s="4">
        <v>29615.8547</v>
      </c>
      <c r="W96" s="4">
        <v>0</v>
      </c>
      <c r="X96" s="4">
        <v>5.0000999999999998</v>
      </c>
      <c r="Y96" s="4">
        <v>12.3</v>
      </c>
      <c r="Z96" s="4">
        <v>847</v>
      </c>
      <c r="AA96" s="4">
        <v>874</v>
      </c>
      <c r="AB96" s="4">
        <v>875</v>
      </c>
      <c r="AC96" s="4">
        <v>63</v>
      </c>
      <c r="AD96" s="4">
        <v>4.9000000000000004</v>
      </c>
      <c r="AE96" s="4">
        <v>0.11</v>
      </c>
      <c r="AF96" s="4">
        <v>980</v>
      </c>
      <c r="AG96" s="4">
        <v>-16</v>
      </c>
      <c r="AH96" s="4">
        <v>10</v>
      </c>
      <c r="AI96" s="4">
        <v>9</v>
      </c>
      <c r="AJ96" s="4">
        <v>191</v>
      </c>
      <c r="AK96" s="4">
        <v>139.30000000000001</v>
      </c>
      <c r="AL96" s="4">
        <v>3</v>
      </c>
      <c r="AM96" s="4">
        <v>195</v>
      </c>
      <c r="AN96" s="4" t="s">
        <v>155</v>
      </c>
      <c r="AO96" s="4">
        <v>2</v>
      </c>
      <c r="AP96" s="5">
        <v>0.85868055555555556</v>
      </c>
      <c r="AQ96" s="4">
        <v>47.164276999999998</v>
      </c>
      <c r="AR96" s="4">
        <v>-88.488523999999998</v>
      </c>
      <c r="AS96" s="4">
        <v>322.10000000000002</v>
      </c>
      <c r="AT96" s="4">
        <v>22</v>
      </c>
      <c r="AU96" s="4">
        <v>12</v>
      </c>
      <c r="AV96" s="4">
        <v>9</v>
      </c>
      <c r="AW96" s="4" t="s">
        <v>195</v>
      </c>
      <c r="AX96" s="4">
        <v>1</v>
      </c>
      <c r="AY96" s="4">
        <v>1.5849</v>
      </c>
      <c r="AZ96" s="4">
        <v>2.0849000000000002</v>
      </c>
      <c r="BA96" s="4">
        <v>14.023</v>
      </c>
      <c r="BB96" s="4">
        <v>11.65</v>
      </c>
      <c r="BC96" s="4">
        <v>0.83</v>
      </c>
      <c r="BD96" s="4">
        <v>17.998000000000001</v>
      </c>
      <c r="BE96" s="4">
        <v>1413.808</v>
      </c>
      <c r="BF96" s="4">
        <v>636.73099999999999</v>
      </c>
      <c r="BG96" s="4">
        <v>0.77600000000000002</v>
      </c>
      <c r="BH96" s="4">
        <v>0</v>
      </c>
      <c r="BI96" s="4">
        <v>0.77600000000000002</v>
      </c>
      <c r="BJ96" s="4">
        <v>0.58399999999999996</v>
      </c>
      <c r="BK96" s="4">
        <v>0</v>
      </c>
      <c r="BL96" s="4">
        <v>0.58399999999999996</v>
      </c>
      <c r="BM96" s="4">
        <v>204.15129999999999</v>
      </c>
      <c r="BQ96" s="4">
        <v>757.84900000000005</v>
      </c>
      <c r="BR96" s="4">
        <v>0.31443199999999999</v>
      </c>
      <c r="BS96" s="4">
        <v>-5</v>
      </c>
      <c r="BT96" s="4">
        <v>-0.110537</v>
      </c>
      <c r="BU96" s="4">
        <v>7.6839219999999999</v>
      </c>
      <c r="BV96" s="4">
        <v>-2.2328570000000001</v>
      </c>
      <c r="BW96" s="4">
        <f t="shared" si="14"/>
        <v>2.0300921923999997</v>
      </c>
      <c r="BY96" s="4">
        <f t="shared" si="15"/>
        <v>8006.4661210973118</v>
      </c>
      <c r="BZ96" s="4">
        <f t="shared" si="16"/>
        <v>3605.839816829734</v>
      </c>
      <c r="CA96" s="4">
        <f t="shared" si="17"/>
        <v>3.3072215001759995</v>
      </c>
      <c r="CB96" s="4">
        <f t="shared" si="18"/>
        <v>1156.1191243987682</v>
      </c>
    </row>
    <row r="97" spans="1:80" x14ac:dyDescent="0.25">
      <c r="A97" s="2">
        <v>42067</v>
      </c>
      <c r="B97" s="3">
        <v>2.449305555555556E-2</v>
      </c>
      <c r="C97" s="4">
        <v>8.548</v>
      </c>
      <c r="D97" s="4">
        <v>5.101</v>
      </c>
      <c r="E97" s="4">
        <v>51010.199670000002</v>
      </c>
      <c r="F97" s="4">
        <v>39.700000000000003</v>
      </c>
      <c r="G97" s="4">
        <v>-3.2</v>
      </c>
      <c r="H97" s="4">
        <v>27692.1</v>
      </c>
      <c r="J97" s="4">
        <v>5.74</v>
      </c>
      <c r="K97" s="4">
        <v>0.85050000000000003</v>
      </c>
      <c r="L97" s="4">
        <v>7.2701000000000002</v>
      </c>
      <c r="M97" s="4">
        <v>4.3384999999999998</v>
      </c>
      <c r="N97" s="4">
        <v>33.781999999999996</v>
      </c>
      <c r="O97" s="4">
        <v>0</v>
      </c>
      <c r="P97" s="4">
        <v>33.799999999999997</v>
      </c>
      <c r="Q97" s="4">
        <v>25.410499999999999</v>
      </c>
      <c r="R97" s="4">
        <v>0</v>
      </c>
      <c r="S97" s="4">
        <v>25.4</v>
      </c>
      <c r="T97" s="4">
        <v>27692.125899999999</v>
      </c>
      <c r="W97" s="4">
        <v>0</v>
      </c>
      <c r="X97" s="4">
        <v>4.8853999999999997</v>
      </c>
      <c r="Y97" s="4">
        <v>12.2</v>
      </c>
      <c r="Z97" s="4">
        <v>847</v>
      </c>
      <c r="AA97" s="4">
        <v>873</v>
      </c>
      <c r="AB97" s="4">
        <v>872</v>
      </c>
      <c r="AC97" s="4">
        <v>63</v>
      </c>
      <c r="AD97" s="4">
        <v>4.9000000000000004</v>
      </c>
      <c r="AE97" s="4">
        <v>0.11</v>
      </c>
      <c r="AF97" s="4">
        <v>980</v>
      </c>
      <c r="AG97" s="4">
        <v>-16</v>
      </c>
      <c r="AH97" s="4">
        <v>9.7322679999999995</v>
      </c>
      <c r="AI97" s="4">
        <v>9</v>
      </c>
      <c r="AJ97" s="4">
        <v>191</v>
      </c>
      <c r="AK97" s="4">
        <v>140</v>
      </c>
      <c r="AL97" s="4">
        <v>2.4</v>
      </c>
      <c r="AM97" s="4">
        <v>195</v>
      </c>
      <c r="AN97" s="4" t="s">
        <v>155</v>
      </c>
      <c r="AO97" s="4">
        <v>2</v>
      </c>
      <c r="AP97" s="5">
        <v>0.8586921296296296</v>
      </c>
      <c r="AQ97" s="4">
        <v>47.164299999999997</v>
      </c>
      <c r="AR97" s="4">
        <v>-88.488641999999999</v>
      </c>
      <c r="AS97" s="4">
        <v>322.10000000000002</v>
      </c>
      <c r="AT97" s="4">
        <v>21.2</v>
      </c>
      <c r="AU97" s="4">
        <v>12</v>
      </c>
      <c r="AV97" s="4">
        <v>9</v>
      </c>
      <c r="AW97" s="4" t="s">
        <v>195</v>
      </c>
      <c r="AX97" s="4">
        <v>1</v>
      </c>
      <c r="AY97" s="4">
        <v>1.6849000000000001</v>
      </c>
      <c r="AZ97" s="4">
        <v>2.1848999999999998</v>
      </c>
      <c r="BA97" s="4">
        <v>14.023</v>
      </c>
      <c r="BB97" s="4">
        <v>11.91</v>
      </c>
      <c r="BC97" s="4">
        <v>0.85</v>
      </c>
      <c r="BD97" s="4">
        <v>17.576000000000001</v>
      </c>
      <c r="BE97" s="4">
        <v>1532.963</v>
      </c>
      <c r="BF97" s="4">
        <v>582.24699999999996</v>
      </c>
      <c r="BG97" s="4">
        <v>0.746</v>
      </c>
      <c r="BH97" s="4">
        <v>0</v>
      </c>
      <c r="BI97" s="4">
        <v>0.746</v>
      </c>
      <c r="BJ97" s="4">
        <v>0.56100000000000005</v>
      </c>
      <c r="BK97" s="4">
        <v>0</v>
      </c>
      <c r="BL97" s="4">
        <v>0.56100000000000005</v>
      </c>
      <c r="BM97" s="4">
        <v>193.09399999999999</v>
      </c>
      <c r="BQ97" s="4">
        <v>749.02200000000005</v>
      </c>
      <c r="BR97" s="4">
        <v>0.29932300000000001</v>
      </c>
      <c r="BS97" s="4">
        <v>-5</v>
      </c>
      <c r="BT97" s="4">
        <v>-0.11226800000000001</v>
      </c>
      <c r="BU97" s="4">
        <v>7.3146979999999999</v>
      </c>
      <c r="BV97" s="4">
        <v>-2.267808</v>
      </c>
      <c r="BW97" s="4">
        <f t="shared" si="14"/>
        <v>1.9325432115999999</v>
      </c>
      <c r="BY97" s="4">
        <f t="shared" si="15"/>
        <v>8264.0999445582383</v>
      </c>
      <c r="BZ97" s="4">
        <f t="shared" si="16"/>
        <v>3138.8542322412218</v>
      </c>
      <c r="CA97" s="4">
        <f t="shared" si="17"/>
        <v>3.0243130909860003</v>
      </c>
      <c r="CB97" s="4">
        <f t="shared" si="18"/>
        <v>1040.9567058660439</v>
      </c>
    </row>
    <row r="98" spans="1:80" x14ac:dyDescent="0.25">
      <c r="A98" s="2">
        <v>42067</v>
      </c>
      <c r="B98" s="3">
        <v>2.450462962962963E-2</v>
      </c>
      <c r="C98" s="4">
        <v>8.7769999999999992</v>
      </c>
      <c r="D98" s="4">
        <v>4.7453000000000003</v>
      </c>
      <c r="E98" s="4">
        <v>47452.671289999998</v>
      </c>
      <c r="F98" s="4">
        <v>39.4</v>
      </c>
      <c r="G98" s="4">
        <v>-3.1</v>
      </c>
      <c r="H98" s="4">
        <v>26611.7</v>
      </c>
      <c r="J98" s="4">
        <v>5.4</v>
      </c>
      <c r="K98" s="4">
        <v>0.85319999999999996</v>
      </c>
      <c r="L98" s="4">
        <v>7.4881000000000002</v>
      </c>
      <c r="M98" s="4">
        <v>4.0484</v>
      </c>
      <c r="N98" s="4">
        <v>33.614199999999997</v>
      </c>
      <c r="O98" s="4">
        <v>0</v>
      </c>
      <c r="P98" s="4">
        <v>33.6</v>
      </c>
      <c r="Q98" s="4">
        <v>25.284300000000002</v>
      </c>
      <c r="R98" s="4">
        <v>0</v>
      </c>
      <c r="S98" s="4">
        <v>25.3</v>
      </c>
      <c r="T98" s="4">
        <v>26611.717100000002</v>
      </c>
      <c r="W98" s="4">
        <v>0</v>
      </c>
      <c r="X98" s="4">
        <v>4.6097999999999999</v>
      </c>
      <c r="Y98" s="4">
        <v>12.1</v>
      </c>
      <c r="Z98" s="4">
        <v>846</v>
      </c>
      <c r="AA98" s="4">
        <v>873</v>
      </c>
      <c r="AB98" s="4">
        <v>871</v>
      </c>
      <c r="AC98" s="4">
        <v>63</v>
      </c>
      <c r="AD98" s="4">
        <v>4.9000000000000004</v>
      </c>
      <c r="AE98" s="4">
        <v>0.11</v>
      </c>
      <c r="AF98" s="4">
        <v>980</v>
      </c>
      <c r="AG98" s="4">
        <v>-16</v>
      </c>
      <c r="AH98" s="4">
        <v>9.2667330000000003</v>
      </c>
      <c r="AI98" s="4">
        <v>9</v>
      </c>
      <c r="AJ98" s="4">
        <v>191</v>
      </c>
      <c r="AK98" s="4">
        <v>139.69999999999999</v>
      </c>
      <c r="AL98" s="4">
        <v>2.1</v>
      </c>
      <c r="AM98" s="4">
        <v>195</v>
      </c>
      <c r="AN98" s="4" t="s">
        <v>155</v>
      </c>
      <c r="AO98" s="4">
        <v>2</v>
      </c>
      <c r="AP98" s="5">
        <v>0.85870370370370364</v>
      </c>
      <c r="AQ98" s="4">
        <v>47.164315000000002</v>
      </c>
      <c r="AR98" s="4">
        <v>-88.488761999999994</v>
      </c>
      <c r="AS98" s="4">
        <v>322</v>
      </c>
      <c r="AT98" s="4">
        <v>21.4</v>
      </c>
      <c r="AU98" s="4">
        <v>12</v>
      </c>
      <c r="AV98" s="4">
        <v>9</v>
      </c>
      <c r="AW98" s="4" t="s">
        <v>195</v>
      </c>
      <c r="AX98" s="4">
        <v>1</v>
      </c>
      <c r="AY98" s="4">
        <v>1.7848999999999999</v>
      </c>
      <c r="AZ98" s="4">
        <v>2.2000000000000002</v>
      </c>
      <c r="BA98" s="4">
        <v>14.023</v>
      </c>
      <c r="BB98" s="4">
        <v>12.14</v>
      </c>
      <c r="BC98" s="4">
        <v>0.87</v>
      </c>
      <c r="BD98" s="4">
        <v>17.212</v>
      </c>
      <c r="BE98" s="4">
        <v>1599.0250000000001</v>
      </c>
      <c r="BF98" s="4">
        <v>550.23199999999997</v>
      </c>
      <c r="BG98" s="4">
        <v>0.752</v>
      </c>
      <c r="BH98" s="4">
        <v>0</v>
      </c>
      <c r="BI98" s="4">
        <v>0.752</v>
      </c>
      <c r="BJ98" s="4">
        <v>0.56499999999999995</v>
      </c>
      <c r="BK98" s="4">
        <v>0</v>
      </c>
      <c r="BL98" s="4">
        <v>0.56499999999999995</v>
      </c>
      <c r="BM98" s="4">
        <v>187.92070000000001</v>
      </c>
      <c r="BQ98" s="4">
        <v>715.75400000000002</v>
      </c>
      <c r="BR98" s="4">
        <v>0.28879899999999997</v>
      </c>
      <c r="BS98" s="4">
        <v>-5</v>
      </c>
      <c r="BT98" s="4">
        <v>-0.11326700000000001</v>
      </c>
      <c r="BU98" s="4">
        <v>7.0575299999999999</v>
      </c>
      <c r="BV98" s="4">
        <v>-2.2879879999999999</v>
      </c>
      <c r="BW98" s="4">
        <f t="shared" si="14"/>
        <v>1.8645994259999998</v>
      </c>
      <c r="BY98" s="4">
        <f t="shared" si="15"/>
        <v>8317.1680113802504</v>
      </c>
      <c r="BZ98" s="4">
        <f t="shared" si="16"/>
        <v>2861.9765102095198</v>
      </c>
      <c r="CA98" s="4">
        <f t="shared" si="17"/>
        <v>2.9387907796499997</v>
      </c>
      <c r="CB98" s="4">
        <f t="shared" si="18"/>
        <v>977.45065569092708</v>
      </c>
    </row>
    <row r="99" spans="1:80" x14ac:dyDescent="0.25">
      <c r="A99" s="2">
        <v>42067</v>
      </c>
      <c r="B99" s="3">
        <v>2.4516203703703707E-2</v>
      </c>
      <c r="C99" s="4">
        <v>8.48</v>
      </c>
      <c r="D99" s="4">
        <v>4.9507000000000003</v>
      </c>
      <c r="E99" s="4">
        <v>49506.51685</v>
      </c>
      <c r="F99" s="4">
        <v>41.2</v>
      </c>
      <c r="G99" s="4">
        <v>-3.1</v>
      </c>
      <c r="H99" s="4">
        <v>26414.1</v>
      </c>
      <c r="J99" s="4">
        <v>4.99</v>
      </c>
      <c r="K99" s="4">
        <v>0.8538</v>
      </c>
      <c r="L99" s="4">
        <v>7.2397999999999998</v>
      </c>
      <c r="M99" s="4">
        <v>4.2267999999999999</v>
      </c>
      <c r="N99" s="4">
        <v>35.211199999999998</v>
      </c>
      <c r="O99" s="4">
        <v>0</v>
      </c>
      <c r="P99" s="4">
        <v>35.200000000000003</v>
      </c>
      <c r="Q99" s="4">
        <v>26.485499999999998</v>
      </c>
      <c r="R99" s="4">
        <v>0</v>
      </c>
      <c r="S99" s="4">
        <v>26.5</v>
      </c>
      <c r="T99" s="4">
        <v>26414.1093</v>
      </c>
      <c r="W99" s="4">
        <v>0</v>
      </c>
      <c r="X99" s="4">
        <v>4.2618999999999998</v>
      </c>
      <c r="Y99" s="4">
        <v>12.1</v>
      </c>
      <c r="Z99" s="4">
        <v>846</v>
      </c>
      <c r="AA99" s="4">
        <v>874</v>
      </c>
      <c r="AB99" s="4">
        <v>870</v>
      </c>
      <c r="AC99" s="4">
        <v>63</v>
      </c>
      <c r="AD99" s="4">
        <v>4.9000000000000004</v>
      </c>
      <c r="AE99" s="4">
        <v>0.11</v>
      </c>
      <c r="AF99" s="4">
        <v>980</v>
      </c>
      <c r="AG99" s="4">
        <v>-16</v>
      </c>
      <c r="AH99" s="4">
        <v>9.734</v>
      </c>
      <c r="AI99" s="4">
        <v>9</v>
      </c>
      <c r="AJ99" s="4">
        <v>190.7</v>
      </c>
      <c r="AK99" s="4">
        <v>139</v>
      </c>
      <c r="AL99" s="4">
        <v>2.4</v>
      </c>
      <c r="AM99" s="4">
        <v>195</v>
      </c>
      <c r="AN99" s="4" t="s">
        <v>155</v>
      </c>
      <c r="AO99" s="4">
        <v>2</v>
      </c>
      <c r="AP99" s="5">
        <v>0.85871527777777779</v>
      </c>
      <c r="AQ99" s="4">
        <v>47.164321000000001</v>
      </c>
      <c r="AR99" s="4">
        <v>-88.488888000000003</v>
      </c>
      <c r="AS99" s="4">
        <v>322</v>
      </c>
      <c r="AT99" s="4">
        <v>21.5</v>
      </c>
      <c r="AU99" s="4">
        <v>12</v>
      </c>
      <c r="AV99" s="4">
        <v>9</v>
      </c>
      <c r="AW99" s="4" t="s">
        <v>195</v>
      </c>
      <c r="AX99" s="4">
        <v>1.0849</v>
      </c>
      <c r="AY99" s="4">
        <v>2.0547</v>
      </c>
      <c r="AZ99" s="4">
        <v>2.5396000000000001</v>
      </c>
      <c r="BA99" s="4">
        <v>14.023</v>
      </c>
      <c r="BB99" s="4">
        <v>12.19</v>
      </c>
      <c r="BC99" s="4">
        <v>0.87</v>
      </c>
      <c r="BD99" s="4">
        <v>17.125</v>
      </c>
      <c r="BE99" s="4">
        <v>1555.8520000000001</v>
      </c>
      <c r="BF99" s="4">
        <v>578.13599999999997</v>
      </c>
      <c r="BG99" s="4">
        <v>0.79200000000000004</v>
      </c>
      <c r="BH99" s="4">
        <v>0</v>
      </c>
      <c r="BI99" s="4">
        <v>0.79200000000000004</v>
      </c>
      <c r="BJ99" s="4">
        <v>0.59599999999999997</v>
      </c>
      <c r="BK99" s="4">
        <v>0</v>
      </c>
      <c r="BL99" s="4">
        <v>0.59599999999999997</v>
      </c>
      <c r="BM99" s="4">
        <v>187.7141</v>
      </c>
      <c r="BQ99" s="4">
        <v>665.95799999999997</v>
      </c>
      <c r="BR99" s="4">
        <v>0.28106399999999998</v>
      </c>
      <c r="BS99" s="4">
        <v>-5</v>
      </c>
      <c r="BT99" s="4">
        <v>-0.11453199999999999</v>
      </c>
      <c r="BU99" s="4">
        <v>6.8685010000000002</v>
      </c>
      <c r="BV99" s="4">
        <v>-2.3135460000000001</v>
      </c>
      <c r="BW99" s="4">
        <f t="shared" si="14"/>
        <v>1.8146579642</v>
      </c>
      <c r="BY99" s="4">
        <f t="shared" si="15"/>
        <v>7875.8554401569245</v>
      </c>
      <c r="BZ99" s="4">
        <f t="shared" si="16"/>
        <v>2926.5737105782318</v>
      </c>
      <c r="CA99" s="4">
        <f t="shared" si="17"/>
        <v>3.017002801252</v>
      </c>
      <c r="CB99" s="4">
        <f t="shared" si="18"/>
        <v>950.22477438674173</v>
      </c>
    </row>
    <row r="100" spans="1:80" x14ac:dyDescent="0.25">
      <c r="A100" s="2">
        <v>42067</v>
      </c>
      <c r="B100" s="3">
        <v>2.4527777777777777E-2</v>
      </c>
      <c r="C100" s="4">
        <v>8.6760000000000002</v>
      </c>
      <c r="D100" s="4">
        <v>5.1786000000000003</v>
      </c>
      <c r="E100" s="4">
        <v>51785.810590000001</v>
      </c>
      <c r="F100" s="4">
        <v>49.9</v>
      </c>
      <c r="G100" s="4">
        <v>-3.1</v>
      </c>
      <c r="H100" s="4">
        <v>26561.7</v>
      </c>
      <c r="J100" s="4">
        <v>4.7</v>
      </c>
      <c r="K100" s="4">
        <v>0.85</v>
      </c>
      <c r="L100" s="4">
        <v>7.3741000000000003</v>
      </c>
      <c r="M100" s="4">
        <v>4.4016000000000002</v>
      </c>
      <c r="N100" s="4">
        <v>42.379600000000003</v>
      </c>
      <c r="O100" s="4">
        <v>0</v>
      </c>
      <c r="P100" s="4">
        <v>42.4</v>
      </c>
      <c r="Q100" s="4">
        <v>31.877600000000001</v>
      </c>
      <c r="R100" s="4">
        <v>0</v>
      </c>
      <c r="S100" s="4">
        <v>31.9</v>
      </c>
      <c r="T100" s="4">
        <v>26561.696100000001</v>
      </c>
      <c r="W100" s="4">
        <v>0</v>
      </c>
      <c r="X100" s="4">
        <v>3.9977</v>
      </c>
      <c r="Y100" s="4">
        <v>12</v>
      </c>
      <c r="Z100" s="4">
        <v>847</v>
      </c>
      <c r="AA100" s="4">
        <v>875</v>
      </c>
      <c r="AB100" s="4">
        <v>870</v>
      </c>
      <c r="AC100" s="4">
        <v>63</v>
      </c>
      <c r="AD100" s="4">
        <v>4.9000000000000004</v>
      </c>
      <c r="AE100" s="4">
        <v>0.11</v>
      </c>
      <c r="AF100" s="4">
        <v>980</v>
      </c>
      <c r="AG100" s="4">
        <v>-16</v>
      </c>
      <c r="AH100" s="4">
        <v>9.266</v>
      </c>
      <c r="AI100" s="4">
        <v>9</v>
      </c>
      <c r="AJ100" s="4">
        <v>190.3</v>
      </c>
      <c r="AK100" s="4">
        <v>139</v>
      </c>
      <c r="AL100" s="4">
        <v>2.7</v>
      </c>
      <c r="AM100" s="4">
        <v>195</v>
      </c>
      <c r="AN100" s="4" t="s">
        <v>155</v>
      </c>
      <c r="AO100" s="4">
        <v>2</v>
      </c>
      <c r="AP100" s="5">
        <v>0.85872685185185194</v>
      </c>
      <c r="AQ100" s="4">
        <v>47.164312000000002</v>
      </c>
      <c r="AR100" s="4">
        <v>-88.489018000000002</v>
      </c>
      <c r="AS100" s="4">
        <v>322</v>
      </c>
      <c r="AT100" s="4">
        <v>22.6</v>
      </c>
      <c r="AU100" s="4">
        <v>12</v>
      </c>
      <c r="AV100" s="4">
        <v>9</v>
      </c>
      <c r="AW100" s="4" t="s">
        <v>195</v>
      </c>
      <c r="AX100" s="4">
        <v>1.1000000000000001</v>
      </c>
      <c r="AY100" s="4">
        <v>2.1848999999999998</v>
      </c>
      <c r="AZ100" s="4">
        <v>2.6</v>
      </c>
      <c r="BA100" s="4">
        <v>14.023</v>
      </c>
      <c r="BB100" s="4">
        <v>11.86</v>
      </c>
      <c r="BC100" s="4">
        <v>0.85</v>
      </c>
      <c r="BD100" s="4">
        <v>17.652000000000001</v>
      </c>
      <c r="BE100" s="4">
        <v>1549.048</v>
      </c>
      <c r="BF100" s="4">
        <v>588.49900000000002</v>
      </c>
      <c r="BG100" s="4">
        <v>0.93200000000000005</v>
      </c>
      <c r="BH100" s="4">
        <v>0</v>
      </c>
      <c r="BI100" s="4">
        <v>0.93200000000000005</v>
      </c>
      <c r="BJ100" s="4">
        <v>0.70099999999999996</v>
      </c>
      <c r="BK100" s="4">
        <v>0</v>
      </c>
      <c r="BL100" s="4">
        <v>0.70099999999999996</v>
      </c>
      <c r="BM100" s="4">
        <v>184.5154</v>
      </c>
      <c r="BQ100" s="4">
        <v>610.61</v>
      </c>
      <c r="BR100" s="4">
        <v>0.28932000000000002</v>
      </c>
      <c r="BS100" s="4">
        <v>-5</v>
      </c>
      <c r="BT100" s="4">
        <v>-0.115734</v>
      </c>
      <c r="BU100" s="4">
        <v>7.0702579999999999</v>
      </c>
      <c r="BV100" s="4">
        <v>-2.3378269999999999</v>
      </c>
      <c r="BW100" s="4">
        <f t="shared" si="14"/>
        <v>1.8679621635999999</v>
      </c>
      <c r="BY100" s="4">
        <f t="shared" si="15"/>
        <v>8071.7485636010078</v>
      </c>
      <c r="BZ100" s="4">
        <f t="shared" si="16"/>
        <v>3066.5389051408538</v>
      </c>
      <c r="CA100" s="4">
        <f t="shared" si="17"/>
        <v>3.6527568823459999</v>
      </c>
      <c r="CB100" s="4">
        <f t="shared" si="18"/>
        <v>961.4691829512484</v>
      </c>
    </row>
    <row r="101" spans="1:80" x14ac:dyDescent="0.25">
      <c r="A101" s="2">
        <v>42067</v>
      </c>
      <c r="B101" s="3">
        <v>2.453935185185185E-2</v>
      </c>
      <c r="C101" s="4">
        <v>9.0269999999999992</v>
      </c>
      <c r="D101" s="4">
        <v>4.4973000000000001</v>
      </c>
      <c r="E101" s="4">
        <v>44972.540220000003</v>
      </c>
      <c r="F101" s="4">
        <v>52.5</v>
      </c>
      <c r="G101" s="4">
        <v>-3.1</v>
      </c>
      <c r="H101" s="4">
        <v>25948.799999999999</v>
      </c>
      <c r="J101" s="4">
        <v>4.45</v>
      </c>
      <c r="K101" s="4">
        <v>0.85440000000000005</v>
      </c>
      <c r="L101" s="4">
        <v>7.7122000000000002</v>
      </c>
      <c r="M101" s="4">
        <v>3.8422999999999998</v>
      </c>
      <c r="N101" s="4">
        <v>44.8538</v>
      </c>
      <c r="O101" s="4">
        <v>0</v>
      </c>
      <c r="P101" s="4">
        <v>44.9</v>
      </c>
      <c r="Q101" s="4">
        <v>33.738599999999998</v>
      </c>
      <c r="R101" s="4">
        <v>0</v>
      </c>
      <c r="S101" s="4">
        <v>33.700000000000003</v>
      </c>
      <c r="T101" s="4">
        <v>25948.8259</v>
      </c>
      <c r="W101" s="4">
        <v>0</v>
      </c>
      <c r="X101" s="4">
        <v>3.8001999999999998</v>
      </c>
      <c r="Y101" s="4">
        <v>12.1</v>
      </c>
      <c r="Z101" s="4">
        <v>847</v>
      </c>
      <c r="AA101" s="4">
        <v>875</v>
      </c>
      <c r="AB101" s="4">
        <v>871</v>
      </c>
      <c r="AC101" s="4">
        <v>63</v>
      </c>
      <c r="AD101" s="4">
        <v>4.9000000000000004</v>
      </c>
      <c r="AE101" s="4">
        <v>0.11</v>
      </c>
      <c r="AF101" s="4">
        <v>980</v>
      </c>
      <c r="AG101" s="4">
        <v>-16</v>
      </c>
      <c r="AH101" s="4">
        <v>9.7318549999999995</v>
      </c>
      <c r="AI101" s="4">
        <v>9</v>
      </c>
      <c r="AJ101" s="4">
        <v>191</v>
      </c>
      <c r="AK101" s="4">
        <v>139</v>
      </c>
      <c r="AL101" s="4">
        <v>2.6</v>
      </c>
      <c r="AM101" s="4">
        <v>195</v>
      </c>
      <c r="AN101" s="4" t="s">
        <v>155</v>
      </c>
      <c r="AO101" s="4">
        <v>2</v>
      </c>
      <c r="AP101" s="5">
        <v>0.85873842592592586</v>
      </c>
      <c r="AQ101" s="4">
        <v>47.164293000000001</v>
      </c>
      <c r="AR101" s="4">
        <v>-88.489153000000002</v>
      </c>
      <c r="AS101" s="4">
        <v>321.89999999999998</v>
      </c>
      <c r="AT101" s="4">
        <v>23.3</v>
      </c>
      <c r="AU101" s="4">
        <v>12</v>
      </c>
      <c r="AV101" s="4">
        <v>9</v>
      </c>
      <c r="AW101" s="4" t="s">
        <v>195</v>
      </c>
      <c r="AX101" s="4">
        <v>1.1000000000000001</v>
      </c>
      <c r="AY101" s="4">
        <v>2.1151</v>
      </c>
      <c r="AZ101" s="4">
        <v>2.4302000000000001</v>
      </c>
      <c r="BA101" s="4">
        <v>14.023</v>
      </c>
      <c r="BB101" s="4">
        <v>12.24</v>
      </c>
      <c r="BC101" s="4">
        <v>0.87</v>
      </c>
      <c r="BD101" s="4">
        <v>17.047000000000001</v>
      </c>
      <c r="BE101" s="4">
        <v>1652.528</v>
      </c>
      <c r="BF101" s="4">
        <v>524.00300000000004</v>
      </c>
      <c r="BG101" s="4">
        <v>1.006</v>
      </c>
      <c r="BH101" s="4">
        <v>0</v>
      </c>
      <c r="BI101" s="4">
        <v>1.006</v>
      </c>
      <c r="BJ101" s="4">
        <v>0.75700000000000001</v>
      </c>
      <c r="BK101" s="4">
        <v>0</v>
      </c>
      <c r="BL101" s="4">
        <v>0.75700000000000001</v>
      </c>
      <c r="BM101" s="4">
        <v>183.8681</v>
      </c>
      <c r="BQ101" s="4">
        <v>592.07399999999996</v>
      </c>
      <c r="BR101" s="4">
        <v>0.31338500000000002</v>
      </c>
      <c r="BS101" s="4">
        <v>-5</v>
      </c>
      <c r="BT101" s="4">
        <v>-0.115268</v>
      </c>
      <c r="BU101" s="4">
        <v>7.6583480000000002</v>
      </c>
      <c r="BV101" s="4">
        <v>-2.328417</v>
      </c>
      <c r="BW101" s="4">
        <f t="shared" si="14"/>
        <v>2.0233355415999998</v>
      </c>
      <c r="BY101" s="4">
        <f t="shared" si="15"/>
        <v>9327.2026292593291</v>
      </c>
      <c r="BZ101" s="4">
        <f t="shared" si="16"/>
        <v>2957.5790300314284</v>
      </c>
      <c r="CA101" s="4">
        <f t="shared" si="17"/>
        <v>4.272661274332</v>
      </c>
      <c r="CB101" s="4">
        <f t="shared" si="18"/>
        <v>1037.7887852774156</v>
      </c>
    </row>
    <row r="102" spans="1:80" x14ac:dyDescent="0.25">
      <c r="A102" s="2">
        <v>42067</v>
      </c>
      <c r="B102" s="3">
        <v>2.4550925925925924E-2</v>
      </c>
      <c r="C102" s="4">
        <v>9.266</v>
      </c>
      <c r="D102" s="4">
        <v>4.1064999999999996</v>
      </c>
      <c r="E102" s="4">
        <v>41064.914680000002</v>
      </c>
      <c r="F102" s="4">
        <v>52.6</v>
      </c>
      <c r="G102" s="4">
        <v>-3.1</v>
      </c>
      <c r="H102" s="4">
        <v>25237.8</v>
      </c>
      <c r="J102" s="4">
        <v>4.4000000000000004</v>
      </c>
      <c r="K102" s="4">
        <v>0.85680000000000001</v>
      </c>
      <c r="L102" s="4">
        <v>7.9396000000000004</v>
      </c>
      <c r="M102" s="4">
        <v>3.5185</v>
      </c>
      <c r="N102" s="4">
        <v>45.069000000000003</v>
      </c>
      <c r="O102" s="4">
        <v>0</v>
      </c>
      <c r="P102" s="4">
        <v>45.1</v>
      </c>
      <c r="Q102" s="4">
        <v>33.900500000000001</v>
      </c>
      <c r="R102" s="4">
        <v>0</v>
      </c>
      <c r="S102" s="4">
        <v>33.9</v>
      </c>
      <c r="T102" s="4">
        <v>25237.819200000002</v>
      </c>
      <c r="W102" s="4">
        <v>0</v>
      </c>
      <c r="X102" s="4">
        <v>3.77</v>
      </c>
      <c r="Y102" s="4">
        <v>12</v>
      </c>
      <c r="Z102" s="4">
        <v>847</v>
      </c>
      <c r="AA102" s="4">
        <v>875</v>
      </c>
      <c r="AB102" s="4">
        <v>870</v>
      </c>
      <c r="AC102" s="4">
        <v>63</v>
      </c>
      <c r="AD102" s="4">
        <v>4.9000000000000004</v>
      </c>
      <c r="AE102" s="4">
        <v>0.11</v>
      </c>
      <c r="AF102" s="4">
        <v>980</v>
      </c>
      <c r="AG102" s="4">
        <v>-16</v>
      </c>
      <c r="AH102" s="4">
        <v>9.2737259999999999</v>
      </c>
      <c r="AI102" s="4">
        <v>9</v>
      </c>
      <c r="AJ102" s="4">
        <v>190.7</v>
      </c>
      <c r="AK102" s="4">
        <v>139</v>
      </c>
      <c r="AL102" s="4">
        <v>2.2000000000000002</v>
      </c>
      <c r="AM102" s="4">
        <v>195</v>
      </c>
      <c r="AN102" s="4" t="s">
        <v>155</v>
      </c>
      <c r="AO102" s="4">
        <v>2</v>
      </c>
      <c r="AP102" s="5">
        <v>0.85875000000000001</v>
      </c>
      <c r="AQ102" s="4">
        <v>47.164267000000002</v>
      </c>
      <c r="AR102" s="4">
        <v>-88.489284999999995</v>
      </c>
      <c r="AS102" s="4">
        <v>321.8</v>
      </c>
      <c r="AT102" s="4">
        <v>23.4</v>
      </c>
      <c r="AU102" s="4">
        <v>12</v>
      </c>
      <c r="AV102" s="4">
        <v>9</v>
      </c>
      <c r="AW102" s="4" t="s">
        <v>195</v>
      </c>
      <c r="AX102" s="4">
        <v>1.1000000000000001</v>
      </c>
      <c r="AY102" s="4">
        <v>2.1848999999999998</v>
      </c>
      <c r="AZ102" s="4">
        <v>2.4849000000000001</v>
      </c>
      <c r="BA102" s="4">
        <v>14.023</v>
      </c>
      <c r="BB102" s="4">
        <v>12.47</v>
      </c>
      <c r="BC102" s="4">
        <v>0.89</v>
      </c>
      <c r="BD102" s="4">
        <v>16.71</v>
      </c>
      <c r="BE102" s="4">
        <v>1721.6880000000001</v>
      </c>
      <c r="BF102" s="4">
        <v>485.61900000000003</v>
      </c>
      <c r="BG102" s="4">
        <v>1.0229999999999999</v>
      </c>
      <c r="BH102" s="4">
        <v>0</v>
      </c>
      <c r="BI102" s="4">
        <v>1.0229999999999999</v>
      </c>
      <c r="BJ102" s="4">
        <v>0.77</v>
      </c>
      <c r="BK102" s="4">
        <v>0</v>
      </c>
      <c r="BL102" s="4">
        <v>0.77</v>
      </c>
      <c r="BM102" s="4">
        <v>180.9787</v>
      </c>
      <c r="BQ102" s="4">
        <v>594.42700000000002</v>
      </c>
      <c r="BR102" s="4">
        <v>0.34201100000000001</v>
      </c>
      <c r="BS102" s="4">
        <v>-5</v>
      </c>
      <c r="BT102" s="4">
        <v>-0.11600000000000001</v>
      </c>
      <c r="BU102" s="4">
        <v>8.3578939999999999</v>
      </c>
      <c r="BV102" s="4">
        <v>-2.3431999999999999</v>
      </c>
      <c r="BW102" s="4">
        <f t="shared" si="14"/>
        <v>2.2081555948</v>
      </c>
      <c r="BY102" s="4">
        <f t="shared" si="15"/>
        <v>10605.198438338064</v>
      </c>
      <c r="BZ102" s="4">
        <f t="shared" si="16"/>
        <v>2991.300317146482</v>
      </c>
      <c r="CA102" s="4">
        <f t="shared" si="17"/>
        <v>4.7430212660599995</v>
      </c>
      <c r="CB102" s="4">
        <f t="shared" si="18"/>
        <v>1114.7867828621986</v>
      </c>
    </row>
    <row r="103" spans="1:80" x14ac:dyDescent="0.25">
      <c r="A103" s="2">
        <v>42067</v>
      </c>
      <c r="B103" s="3">
        <v>2.4562499999999998E-2</v>
      </c>
      <c r="C103" s="4">
        <v>9.3249999999999993</v>
      </c>
      <c r="D103" s="4">
        <v>4.0972999999999997</v>
      </c>
      <c r="E103" s="4">
        <v>40972.637450000002</v>
      </c>
      <c r="F103" s="4">
        <v>55.7</v>
      </c>
      <c r="G103" s="4">
        <v>-3.2</v>
      </c>
      <c r="H103" s="4">
        <v>24902.9</v>
      </c>
      <c r="J103" s="4">
        <v>4.3</v>
      </c>
      <c r="K103" s="4">
        <v>0.85680000000000001</v>
      </c>
      <c r="L103" s="4">
        <v>7.9898999999999996</v>
      </c>
      <c r="M103" s="4">
        <v>3.5106000000000002</v>
      </c>
      <c r="N103" s="4">
        <v>47.747100000000003</v>
      </c>
      <c r="O103" s="4">
        <v>0</v>
      </c>
      <c r="P103" s="4">
        <v>47.7</v>
      </c>
      <c r="Q103" s="4">
        <v>35.914900000000003</v>
      </c>
      <c r="R103" s="4">
        <v>0</v>
      </c>
      <c r="S103" s="4">
        <v>35.9</v>
      </c>
      <c r="T103" s="4">
        <v>24902.859400000001</v>
      </c>
      <c r="W103" s="4">
        <v>0</v>
      </c>
      <c r="X103" s="4">
        <v>3.6842999999999999</v>
      </c>
      <c r="Y103" s="4">
        <v>12</v>
      </c>
      <c r="Z103" s="4">
        <v>848</v>
      </c>
      <c r="AA103" s="4">
        <v>875</v>
      </c>
      <c r="AB103" s="4">
        <v>871</v>
      </c>
      <c r="AC103" s="4">
        <v>63</v>
      </c>
      <c r="AD103" s="4">
        <v>4.9000000000000004</v>
      </c>
      <c r="AE103" s="4">
        <v>0.11</v>
      </c>
      <c r="AF103" s="4">
        <v>980</v>
      </c>
      <c r="AG103" s="4">
        <v>-16</v>
      </c>
      <c r="AH103" s="4">
        <v>10</v>
      </c>
      <c r="AI103" s="4">
        <v>9</v>
      </c>
      <c r="AJ103" s="4">
        <v>190</v>
      </c>
      <c r="AK103" s="4">
        <v>139</v>
      </c>
      <c r="AL103" s="4">
        <v>2.2999999999999998</v>
      </c>
      <c r="AM103" s="4">
        <v>195</v>
      </c>
      <c r="AN103" s="4" t="s">
        <v>155</v>
      </c>
      <c r="AO103" s="4">
        <v>2</v>
      </c>
      <c r="AP103" s="5">
        <v>0.85876157407407405</v>
      </c>
      <c r="AQ103" s="4">
        <v>47.164234999999998</v>
      </c>
      <c r="AR103" s="4">
        <v>-88.489414999999994</v>
      </c>
      <c r="AS103" s="4">
        <v>322</v>
      </c>
      <c r="AT103" s="4">
        <v>24.1</v>
      </c>
      <c r="AU103" s="4">
        <v>12</v>
      </c>
      <c r="AV103" s="4">
        <v>9</v>
      </c>
      <c r="AW103" s="4" t="s">
        <v>195</v>
      </c>
      <c r="AX103" s="4">
        <v>1.0150999999999999</v>
      </c>
      <c r="AY103" s="4">
        <v>2.2000000000000002</v>
      </c>
      <c r="AZ103" s="4">
        <v>2.5</v>
      </c>
      <c r="BA103" s="4">
        <v>14.023</v>
      </c>
      <c r="BB103" s="4">
        <v>12.47</v>
      </c>
      <c r="BC103" s="4">
        <v>0.89</v>
      </c>
      <c r="BD103" s="4">
        <v>16.710999999999999</v>
      </c>
      <c r="BE103" s="4">
        <v>1731.49</v>
      </c>
      <c r="BF103" s="4">
        <v>484.21699999999998</v>
      </c>
      <c r="BG103" s="4">
        <v>1.0840000000000001</v>
      </c>
      <c r="BH103" s="4">
        <v>0</v>
      </c>
      <c r="BI103" s="4">
        <v>1.0840000000000001</v>
      </c>
      <c r="BJ103" s="4">
        <v>0.81499999999999995</v>
      </c>
      <c r="BK103" s="4">
        <v>0</v>
      </c>
      <c r="BL103" s="4">
        <v>0.81499999999999995</v>
      </c>
      <c r="BM103" s="4">
        <v>178.46379999999999</v>
      </c>
      <c r="BQ103" s="4">
        <v>580.54600000000005</v>
      </c>
      <c r="BR103" s="4">
        <v>0.35762899999999997</v>
      </c>
      <c r="BS103" s="4">
        <v>-5</v>
      </c>
      <c r="BT103" s="4">
        <v>-0.115728</v>
      </c>
      <c r="BU103" s="4">
        <v>8.7395519999999998</v>
      </c>
      <c r="BV103" s="4">
        <v>-2.3376960000000002</v>
      </c>
      <c r="BW103" s="4">
        <f t="shared" si="14"/>
        <v>2.3089896383999999</v>
      </c>
      <c r="BY103" s="4">
        <f t="shared" si="15"/>
        <v>11152.613359757761</v>
      </c>
      <c r="BZ103" s="4">
        <f t="shared" si="16"/>
        <v>3118.8658226278076</v>
      </c>
      <c r="CA103" s="4">
        <f t="shared" si="17"/>
        <v>5.2494556065599998</v>
      </c>
      <c r="CB103" s="4">
        <f t="shared" si="18"/>
        <v>1149.4942275803712</v>
      </c>
    </row>
    <row r="104" spans="1:80" x14ac:dyDescent="0.25">
      <c r="A104" s="2">
        <v>42067</v>
      </c>
      <c r="B104" s="3">
        <v>2.4574074074074071E-2</v>
      </c>
      <c r="C104" s="4">
        <v>9.5749999999999993</v>
      </c>
      <c r="D104" s="4">
        <v>3.9340000000000002</v>
      </c>
      <c r="E104" s="4">
        <v>39340.367839999999</v>
      </c>
      <c r="F104" s="4">
        <v>65.8</v>
      </c>
      <c r="G104" s="4">
        <v>-4.4000000000000004</v>
      </c>
      <c r="H104" s="4">
        <v>25032.1</v>
      </c>
      <c r="J104" s="4">
        <v>4.2</v>
      </c>
      <c r="K104" s="4">
        <v>0.85629999999999995</v>
      </c>
      <c r="L104" s="4">
        <v>8.1997</v>
      </c>
      <c r="M104" s="4">
        <v>3.3689</v>
      </c>
      <c r="N104" s="4">
        <v>56.362299999999998</v>
      </c>
      <c r="O104" s="4">
        <v>0</v>
      </c>
      <c r="P104" s="4">
        <v>56.4</v>
      </c>
      <c r="Q104" s="4">
        <v>42.395200000000003</v>
      </c>
      <c r="R104" s="4">
        <v>0</v>
      </c>
      <c r="S104" s="4">
        <v>42.4</v>
      </c>
      <c r="T104" s="4">
        <v>25032.149099999999</v>
      </c>
      <c r="W104" s="4">
        <v>0</v>
      </c>
      <c r="X104" s="4">
        <v>3.6008</v>
      </c>
      <c r="Y104" s="4">
        <v>12.1</v>
      </c>
      <c r="Z104" s="4">
        <v>848</v>
      </c>
      <c r="AA104" s="4">
        <v>875</v>
      </c>
      <c r="AB104" s="4">
        <v>872</v>
      </c>
      <c r="AC104" s="4">
        <v>63</v>
      </c>
      <c r="AD104" s="4">
        <v>4.9000000000000004</v>
      </c>
      <c r="AE104" s="4">
        <v>0.11</v>
      </c>
      <c r="AF104" s="4">
        <v>980</v>
      </c>
      <c r="AG104" s="4">
        <v>-16</v>
      </c>
      <c r="AH104" s="4">
        <v>9.7292710000000007</v>
      </c>
      <c r="AI104" s="4">
        <v>9</v>
      </c>
      <c r="AJ104" s="4">
        <v>190</v>
      </c>
      <c r="AK104" s="4">
        <v>139</v>
      </c>
      <c r="AL104" s="4">
        <v>2.6</v>
      </c>
      <c r="AM104" s="4">
        <v>195</v>
      </c>
      <c r="AN104" s="4" t="s">
        <v>155</v>
      </c>
      <c r="AO104" s="4">
        <v>2</v>
      </c>
      <c r="AP104" s="5">
        <v>0.8587731481481482</v>
      </c>
      <c r="AQ104" s="4">
        <v>47.164177000000002</v>
      </c>
      <c r="AR104" s="4">
        <v>-88.489538999999994</v>
      </c>
      <c r="AS104" s="4">
        <v>321.89999999999998</v>
      </c>
      <c r="AT104" s="4">
        <v>24.2</v>
      </c>
      <c r="AU104" s="4">
        <v>12</v>
      </c>
      <c r="AV104" s="4">
        <v>9</v>
      </c>
      <c r="AW104" s="4" t="s">
        <v>195</v>
      </c>
      <c r="AX104" s="4">
        <v>1.3395999999999999</v>
      </c>
      <c r="AY104" s="4">
        <v>1.1812</v>
      </c>
      <c r="AZ104" s="4">
        <v>2.7547000000000001</v>
      </c>
      <c r="BA104" s="4">
        <v>14.023</v>
      </c>
      <c r="BB104" s="4">
        <v>12.42</v>
      </c>
      <c r="BC104" s="4">
        <v>0.89</v>
      </c>
      <c r="BD104" s="4">
        <v>16.776</v>
      </c>
      <c r="BE104" s="4">
        <v>1766.7049999999999</v>
      </c>
      <c r="BF104" s="4">
        <v>461.98700000000002</v>
      </c>
      <c r="BG104" s="4">
        <v>1.272</v>
      </c>
      <c r="BH104" s="4">
        <v>0</v>
      </c>
      <c r="BI104" s="4">
        <v>1.272</v>
      </c>
      <c r="BJ104" s="4">
        <v>0.95699999999999996</v>
      </c>
      <c r="BK104" s="4">
        <v>0</v>
      </c>
      <c r="BL104" s="4">
        <v>0.95699999999999996</v>
      </c>
      <c r="BM104" s="4">
        <v>178.3546</v>
      </c>
      <c r="BQ104" s="4">
        <v>564.10199999999998</v>
      </c>
      <c r="BR104" s="4">
        <v>0.402366</v>
      </c>
      <c r="BS104" s="4">
        <v>-5</v>
      </c>
      <c r="BT104" s="4">
        <v>-0.11608300000000001</v>
      </c>
      <c r="BU104" s="4">
        <v>9.8328100000000003</v>
      </c>
      <c r="BV104" s="4">
        <v>-2.344875</v>
      </c>
      <c r="BW104" s="4">
        <f t="shared" si="14"/>
        <v>2.5978284019999998</v>
      </c>
      <c r="BY104" s="4">
        <f t="shared" si="15"/>
        <v>12802.924173603849</v>
      </c>
      <c r="BZ104" s="4">
        <f t="shared" si="16"/>
        <v>3347.9185999873898</v>
      </c>
      <c r="CA104" s="4">
        <f t="shared" si="17"/>
        <v>6.9351693882900003</v>
      </c>
      <c r="CB104" s="4">
        <f t="shared" si="18"/>
        <v>1292.496721191962</v>
      </c>
    </row>
    <row r="105" spans="1:80" x14ac:dyDescent="0.25">
      <c r="A105" s="2">
        <v>42067</v>
      </c>
      <c r="B105" s="3">
        <v>2.4585648148148148E-2</v>
      </c>
      <c r="C105" s="4">
        <v>9.8859999999999992</v>
      </c>
      <c r="D105" s="4">
        <v>3.4535999999999998</v>
      </c>
      <c r="E105" s="4">
        <v>34536.216439999997</v>
      </c>
      <c r="F105" s="4">
        <v>68.8</v>
      </c>
      <c r="G105" s="4">
        <v>-4.4000000000000004</v>
      </c>
      <c r="H105" s="4">
        <v>25103</v>
      </c>
      <c r="J105" s="4">
        <v>4.2</v>
      </c>
      <c r="K105" s="4">
        <v>0.85829999999999995</v>
      </c>
      <c r="L105" s="4">
        <v>8.4847999999999999</v>
      </c>
      <c r="M105" s="4">
        <v>2.9643000000000002</v>
      </c>
      <c r="N105" s="4">
        <v>59.037399999999998</v>
      </c>
      <c r="O105" s="4">
        <v>0</v>
      </c>
      <c r="P105" s="4">
        <v>59</v>
      </c>
      <c r="Q105" s="4">
        <v>44.407400000000003</v>
      </c>
      <c r="R105" s="4">
        <v>0</v>
      </c>
      <c r="S105" s="4">
        <v>44.4</v>
      </c>
      <c r="T105" s="4">
        <v>25103.044300000001</v>
      </c>
      <c r="W105" s="4">
        <v>0</v>
      </c>
      <c r="X105" s="4">
        <v>3.6049000000000002</v>
      </c>
      <c r="Y105" s="4">
        <v>12</v>
      </c>
      <c r="Z105" s="4">
        <v>849</v>
      </c>
      <c r="AA105" s="4">
        <v>875</v>
      </c>
      <c r="AB105" s="4">
        <v>873</v>
      </c>
      <c r="AC105" s="4">
        <v>63</v>
      </c>
      <c r="AD105" s="4">
        <v>4.9000000000000004</v>
      </c>
      <c r="AE105" s="4">
        <v>0.11</v>
      </c>
      <c r="AF105" s="4">
        <v>980</v>
      </c>
      <c r="AG105" s="4">
        <v>-16</v>
      </c>
      <c r="AH105" s="4">
        <v>9.2697299999999991</v>
      </c>
      <c r="AI105" s="4">
        <v>9</v>
      </c>
      <c r="AJ105" s="4">
        <v>190.3</v>
      </c>
      <c r="AK105" s="4">
        <v>139</v>
      </c>
      <c r="AL105" s="4">
        <v>2.4</v>
      </c>
      <c r="AM105" s="4">
        <v>195</v>
      </c>
      <c r="AN105" s="4" t="s">
        <v>155</v>
      </c>
      <c r="AO105" s="4">
        <v>2</v>
      </c>
      <c r="AP105" s="5">
        <v>0.85878472222222213</v>
      </c>
      <c r="AQ105" s="4">
        <v>47.164118999999999</v>
      </c>
      <c r="AR105" s="4">
        <v>-88.489662999999993</v>
      </c>
      <c r="AS105" s="4">
        <v>321.60000000000002</v>
      </c>
      <c r="AT105" s="4">
        <v>25</v>
      </c>
      <c r="AU105" s="4">
        <v>12</v>
      </c>
      <c r="AV105" s="4">
        <v>9</v>
      </c>
      <c r="AW105" s="4" t="s">
        <v>195</v>
      </c>
      <c r="AX105" s="4">
        <v>1.1453</v>
      </c>
      <c r="AY105" s="4">
        <v>1.1698</v>
      </c>
      <c r="AZ105" s="4">
        <v>2.8</v>
      </c>
      <c r="BA105" s="4">
        <v>14.023</v>
      </c>
      <c r="BB105" s="4">
        <v>12.6</v>
      </c>
      <c r="BC105" s="4">
        <v>0.9</v>
      </c>
      <c r="BD105" s="4">
        <v>16.507999999999999</v>
      </c>
      <c r="BE105" s="4">
        <v>1842.9090000000001</v>
      </c>
      <c r="BF105" s="4">
        <v>409.786</v>
      </c>
      <c r="BG105" s="4">
        <v>1.343</v>
      </c>
      <c r="BH105" s="4">
        <v>0</v>
      </c>
      <c r="BI105" s="4">
        <v>1.343</v>
      </c>
      <c r="BJ105" s="4">
        <v>1.01</v>
      </c>
      <c r="BK105" s="4">
        <v>0</v>
      </c>
      <c r="BL105" s="4">
        <v>1.01</v>
      </c>
      <c r="BM105" s="4">
        <v>180.3048</v>
      </c>
      <c r="BQ105" s="4">
        <v>569.31600000000003</v>
      </c>
      <c r="BR105" s="4">
        <v>0.448849</v>
      </c>
      <c r="BS105" s="4">
        <v>-5</v>
      </c>
      <c r="BT105" s="4">
        <v>-0.118191</v>
      </c>
      <c r="BU105" s="4">
        <v>10.968750999999999</v>
      </c>
      <c r="BV105" s="4">
        <v>-2.387454</v>
      </c>
      <c r="BW105" s="4">
        <f t="shared" si="14"/>
        <v>2.8979440141999997</v>
      </c>
      <c r="BY105" s="4">
        <f t="shared" si="15"/>
        <v>14898.020123317681</v>
      </c>
      <c r="BZ105" s="4">
        <f t="shared" si="16"/>
        <v>3312.697520199782</v>
      </c>
      <c r="CA105" s="4">
        <f t="shared" si="17"/>
        <v>8.1648091818699999</v>
      </c>
      <c r="CB105" s="4">
        <f t="shared" si="18"/>
        <v>1457.5785015596375</v>
      </c>
    </row>
    <row r="106" spans="1:80" x14ac:dyDescent="0.25">
      <c r="A106" s="2">
        <v>42067</v>
      </c>
      <c r="B106" s="3">
        <v>2.4597222222222225E-2</v>
      </c>
      <c r="C106" s="4">
        <v>9.4879999999999995</v>
      </c>
      <c r="D106" s="4">
        <v>3.8605</v>
      </c>
      <c r="E106" s="4">
        <v>38604.564689999999</v>
      </c>
      <c r="F106" s="4">
        <v>83.6</v>
      </c>
      <c r="G106" s="4">
        <v>-4.5</v>
      </c>
      <c r="H106" s="4">
        <v>24456.799999999999</v>
      </c>
      <c r="J106" s="4">
        <v>4.0999999999999996</v>
      </c>
      <c r="K106" s="4">
        <v>0.85819999999999996</v>
      </c>
      <c r="L106" s="4">
        <v>8.1432000000000002</v>
      </c>
      <c r="M106" s="4">
        <v>3.3132000000000001</v>
      </c>
      <c r="N106" s="4">
        <v>71.763800000000003</v>
      </c>
      <c r="O106" s="4">
        <v>0</v>
      </c>
      <c r="P106" s="4">
        <v>71.8</v>
      </c>
      <c r="Q106" s="4">
        <v>53.9801</v>
      </c>
      <c r="R106" s="4">
        <v>0</v>
      </c>
      <c r="S106" s="4">
        <v>54</v>
      </c>
      <c r="T106" s="4">
        <v>24456.8315</v>
      </c>
      <c r="W106" s="4">
        <v>0</v>
      </c>
      <c r="X106" s="4">
        <v>3.5188000000000001</v>
      </c>
      <c r="Y106" s="4">
        <v>12.1</v>
      </c>
      <c r="Z106" s="4">
        <v>848</v>
      </c>
      <c r="AA106" s="4">
        <v>875</v>
      </c>
      <c r="AB106" s="4">
        <v>875</v>
      </c>
      <c r="AC106" s="4">
        <v>63</v>
      </c>
      <c r="AD106" s="4">
        <v>4.9000000000000004</v>
      </c>
      <c r="AE106" s="4">
        <v>0.11</v>
      </c>
      <c r="AF106" s="4">
        <v>980</v>
      </c>
      <c r="AG106" s="4">
        <v>-16</v>
      </c>
      <c r="AH106" s="4">
        <v>10</v>
      </c>
      <c r="AI106" s="4">
        <v>9</v>
      </c>
      <c r="AJ106" s="4">
        <v>191</v>
      </c>
      <c r="AK106" s="4">
        <v>139</v>
      </c>
      <c r="AL106" s="4">
        <v>2.4</v>
      </c>
      <c r="AM106" s="4">
        <v>195</v>
      </c>
      <c r="AN106" s="4" t="s">
        <v>155</v>
      </c>
      <c r="AO106" s="4">
        <v>2</v>
      </c>
      <c r="AP106" s="5">
        <v>0.85879629629629628</v>
      </c>
      <c r="AQ106" s="4">
        <v>47.164057</v>
      </c>
      <c r="AR106" s="4">
        <v>-88.489784</v>
      </c>
      <c r="AS106" s="4">
        <v>321</v>
      </c>
      <c r="AT106" s="4">
        <v>27</v>
      </c>
      <c r="AU106" s="4">
        <v>12</v>
      </c>
      <c r="AV106" s="4">
        <v>9</v>
      </c>
      <c r="AW106" s="4" t="s">
        <v>195</v>
      </c>
      <c r="AX106" s="4">
        <v>1.1000000000000001</v>
      </c>
      <c r="AY106" s="4">
        <v>1.2848999999999999</v>
      </c>
      <c r="AZ106" s="4">
        <v>2.7151000000000001</v>
      </c>
      <c r="BA106" s="4">
        <v>14.023</v>
      </c>
      <c r="BB106" s="4">
        <v>12.59</v>
      </c>
      <c r="BC106" s="4">
        <v>0.9</v>
      </c>
      <c r="BD106" s="4">
        <v>16.518999999999998</v>
      </c>
      <c r="BE106" s="4">
        <v>1776.0139999999999</v>
      </c>
      <c r="BF106" s="4">
        <v>459.911</v>
      </c>
      <c r="BG106" s="4">
        <v>1.639</v>
      </c>
      <c r="BH106" s="4">
        <v>0</v>
      </c>
      <c r="BI106" s="4">
        <v>1.639</v>
      </c>
      <c r="BJ106" s="4">
        <v>1.2330000000000001</v>
      </c>
      <c r="BK106" s="4">
        <v>0</v>
      </c>
      <c r="BL106" s="4">
        <v>1.2330000000000001</v>
      </c>
      <c r="BM106" s="4">
        <v>176.38980000000001</v>
      </c>
      <c r="BQ106" s="4">
        <v>558.00800000000004</v>
      </c>
      <c r="BR106" s="4">
        <v>0.41231800000000002</v>
      </c>
      <c r="BS106" s="4">
        <v>-5</v>
      </c>
      <c r="BT106" s="4">
        <v>-0.116537</v>
      </c>
      <c r="BU106" s="4">
        <v>10.076014000000001</v>
      </c>
      <c r="BV106" s="4">
        <v>-2.3540570000000001</v>
      </c>
      <c r="BW106" s="4">
        <f t="shared" si="14"/>
        <v>2.6620828988</v>
      </c>
      <c r="BY106" s="4">
        <f t="shared" si="15"/>
        <v>13188.719601080453</v>
      </c>
      <c r="BZ106" s="4">
        <f t="shared" si="16"/>
        <v>3415.3093502936981</v>
      </c>
      <c r="CA106" s="4">
        <f t="shared" si="17"/>
        <v>9.1562855180940002</v>
      </c>
      <c r="CB106" s="4">
        <f t="shared" si="18"/>
        <v>1309.8745914675565</v>
      </c>
    </row>
    <row r="107" spans="1:80" x14ac:dyDescent="0.25">
      <c r="A107" s="2">
        <v>42067</v>
      </c>
      <c r="B107" s="3">
        <v>2.4608796296296295E-2</v>
      </c>
      <c r="C107" s="4">
        <v>9.1489999999999991</v>
      </c>
      <c r="D107" s="4">
        <v>4.5130999999999997</v>
      </c>
      <c r="E107" s="4">
        <v>45130.570209999998</v>
      </c>
      <c r="F107" s="4">
        <v>109</v>
      </c>
      <c r="G107" s="4">
        <v>-4.5999999999999996</v>
      </c>
      <c r="H107" s="4">
        <v>24127.9</v>
      </c>
      <c r="J107" s="4">
        <v>4.0999999999999996</v>
      </c>
      <c r="K107" s="4">
        <v>0.85499999999999998</v>
      </c>
      <c r="L107" s="4">
        <v>7.8228999999999997</v>
      </c>
      <c r="M107" s="4">
        <v>3.8588</v>
      </c>
      <c r="N107" s="4">
        <v>93.1995</v>
      </c>
      <c r="O107" s="4">
        <v>0</v>
      </c>
      <c r="P107" s="4">
        <v>93.2</v>
      </c>
      <c r="Q107" s="4">
        <v>70.103800000000007</v>
      </c>
      <c r="R107" s="4">
        <v>0</v>
      </c>
      <c r="S107" s="4">
        <v>70.099999999999994</v>
      </c>
      <c r="T107" s="4">
        <v>24127.9074</v>
      </c>
      <c r="W107" s="4">
        <v>0</v>
      </c>
      <c r="X107" s="4">
        <v>3.5057</v>
      </c>
      <c r="Y107" s="4">
        <v>12</v>
      </c>
      <c r="Z107" s="4">
        <v>848</v>
      </c>
      <c r="AA107" s="4">
        <v>876</v>
      </c>
      <c r="AB107" s="4">
        <v>874</v>
      </c>
      <c r="AC107" s="4">
        <v>63</v>
      </c>
      <c r="AD107" s="4">
        <v>4.9000000000000004</v>
      </c>
      <c r="AE107" s="4">
        <v>0.11</v>
      </c>
      <c r="AF107" s="4">
        <v>980</v>
      </c>
      <c r="AG107" s="4">
        <v>-16</v>
      </c>
      <c r="AH107" s="4">
        <v>10</v>
      </c>
      <c r="AI107" s="4">
        <v>9</v>
      </c>
      <c r="AJ107" s="4">
        <v>191</v>
      </c>
      <c r="AK107" s="4">
        <v>139.30000000000001</v>
      </c>
      <c r="AL107" s="4">
        <v>2.5</v>
      </c>
      <c r="AM107" s="4">
        <v>195</v>
      </c>
      <c r="AN107" s="4" t="s">
        <v>155</v>
      </c>
      <c r="AO107" s="4">
        <v>2</v>
      </c>
      <c r="AP107" s="5">
        <v>0.85880787037037043</v>
      </c>
      <c r="AQ107" s="4">
        <v>47.163986000000001</v>
      </c>
      <c r="AR107" s="4">
        <v>-88.489906000000005</v>
      </c>
      <c r="AS107" s="4">
        <v>320.7</v>
      </c>
      <c r="AT107" s="4">
        <v>27.3</v>
      </c>
      <c r="AU107" s="4">
        <v>12</v>
      </c>
      <c r="AV107" s="4">
        <v>9</v>
      </c>
      <c r="AW107" s="4" t="s">
        <v>195</v>
      </c>
      <c r="AX107" s="4">
        <v>1.1000000000000001</v>
      </c>
      <c r="AY107" s="4">
        <v>1.3849</v>
      </c>
      <c r="AZ107" s="4">
        <v>2.7</v>
      </c>
      <c r="BA107" s="4">
        <v>14.023</v>
      </c>
      <c r="BB107" s="4">
        <v>12.3</v>
      </c>
      <c r="BC107" s="4">
        <v>0.88</v>
      </c>
      <c r="BD107" s="4">
        <v>16.952999999999999</v>
      </c>
      <c r="BE107" s="4">
        <v>1682.7840000000001</v>
      </c>
      <c r="BF107" s="4">
        <v>528.31600000000003</v>
      </c>
      <c r="BG107" s="4">
        <v>2.0990000000000002</v>
      </c>
      <c r="BH107" s="4">
        <v>0</v>
      </c>
      <c r="BI107" s="4">
        <v>2.0990000000000002</v>
      </c>
      <c r="BJ107" s="4">
        <v>1.579</v>
      </c>
      <c r="BK107" s="4">
        <v>0</v>
      </c>
      <c r="BL107" s="4">
        <v>1.579</v>
      </c>
      <c r="BM107" s="4">
        <v>171.63220000000001</v>
      </c>
      <c r="BQ107" s="4">
        <v>548.31299999999999</v>
      </c>
      <c r="BR107" s="4">
        <v>0.45694499999999999</v>
      </c>
      <c r="BS107" s="4">
        <v>-5</v>
      </c>
      <c r="BT107" s="4">
        <v>-0.11799999999999999</v>
      </c>
      <c r="BU107" s="4">
        <v>11.166594999999999</v>
      </c>
      <c r="BV107" s="4">
        <v>-2.3835999999999999</v>
      </c>
      <c r="BW107" s="4">
        <f t="shared" si="14"/>
        <v>2.9502143989999996</v>
      </c>
      <c r="BY107" s="4">
        <f t="shared" si="15"/>
        <v>13848.942974153761</v>
      </c>
      <c r="BZ107" s="4">
        <f t="shared" si="16"/>
        <v>4347.9247225627396</v>
      </c>
      <c r="CA107" s="4">
        <f t="shared" si="17"/>
        <v>12.994823433184999</v>
      </c>
      <c r="CB107" s="4">
        <f t="shared" si="18"/>
        <v>1412.4953353065828</v>
      </c>
    </row>
    <row r="108" spans="1:80" x14ac:dyDescent="0.25">
      <c r="A108" s="2">
        <v>42067</v>
      </c>
      <c r="B108" s="3">
        <v>2.4620370370370372E-2</v>
      </c>
      <c r="C108" s="4">
        <v>9.1319999999999997</v>
      </c>
      <c r="D108" s="4">
        <v>4.5332999999999997</v>
      </c>
      <c r="E108" s="4">
        <v>45332.959179999998</v>
      </c>
      <c r="F108" s="4">
        <v>118.5</v>
      </c>
      <c r="G108" s="4">
        <v>-4.5999999999999996</v>
      </c>
      <c r="H108" s="4">
        <v>24137.7</v>
      </c>
      <c r="J108" s="4">
        <v>4</v>
      </c>
      <c r="K108" s="4">
        <v>0.85509999999999997</v>
      </c>
      <c r="L108" s="4">
        <v>7.8087</v>
      </c>
      <c r="M108" s="4">
        <v>3.8763999999999998</v>
      </c>
      <c r="N108" s="4">
        <v>101.31619999999999</v>
      </c>
      <c r="O108" s="4">
        <v>0</v>
      </c>
      <c r="P108" s="4">
        <v>101.3</v>
      </c>
      <c r="Q108" s="4">
        <v>76.209100000000007</v>
      </c>
      <c r="R108" s="4">
        <v>0</v>
      </c>
      <c r="S108" s="4">
        <v>76.2</v>
      </c>
      <c r="T108" s="4">
        <v>24137.705600000001</v>
      </c>
      <c r="W108" s="4">
        <v>0</v>
      </c>
      <c r="X108" s="4">
        <v>3.4203999999999999</v>
      </c>
      <c r="Y108" s="4">
        <v>12</v>
      </c>
      <c r="Z108" s="4">
        <v>848</v>
      </c>
      <c r="AA108" s="4">
        <v>877</v>
      </c>
      <c r="AB108" s="4">
        <v>875</v>
      </c>
      <c r="AC108" s="4">
        <v>63</v>
      </c>
      <c r="AD108" s="4">
        <v>4.9000000000000004</v>
      </c>
      <c r="AE108" s="4">
        <v>0.11</v>
      </c>
      <c r="AF108" s="4">
        <v>980</v>
      </c>
      <c r="AG108" s="4">
        <v>-16</v>
      </c>
      <c r="AH108" s="4">
        <v>10</v>
      </c>
      <c r="AI108" s="4">
        <v>9</v>
      </c>
      <c r="AJ108" s="4">
        <v>191</v>
      </c>
      <c r="AK108" s="4">
        <v>140</v>
      </c>
      <c r="AL108" s="4">
        <v>2.9</v>
      </c>
      <c r="AM108" s="4">
        <v>195</v>
      </c>
      <c r="AN108" s="4" t="s">
        <v>155</v>
      </c>
      <c r="AO108" s="4">
        <v>2</v>
      </c>
      <c r="AP108" s="5">
        <v>0.85881944444444447</v>
      </c>
      <c r="AQ108" s="4">
        <v>47.163910000000001</v>
      </c>
      <c r="AR108" s="4">
        <v>-88.490035000000006</v>
      </c>
      <c r="AS108" s="4">
        <v>320.8</v>
      </c>
      <c r="AT108" s="4">
        <v>28.6</v>
      </c>
      <c r="AU108" s="4">
        <v>12</v>
      </c>
      <c r="AV108" s="4">
        <v>9</v>
      </c>
      <c r="AW108" s="4" t="s">
        <v>195</v>
      </c>
      <c r="AX108" s="4">
        <v>1.0150999999999999</v>
      </c>
      <c r="AY108" s="4">
        <v>1.4849000000000001</v>
      </c>
      <c r="AZ108" s="4">
        <v>2.5301999999999998</v>
      </c>
      <c r="BA108" s="4">
        <v>14.023</v>
      </c>
      <c r="BB108" s="4">
        <v>12.3</v>
      </c>
      <c r="BC108" s="4">
        <v>0.88</v>
      </c>
      <c r="BD108" s="4">
        <v>16.946000000000002</v>
      </c>
      <c r="BE108" s="4">
        <v>1679.212</v>
      </c>
      <c r="BF108" s="4">
        <v>530.55499999999995</v>
      </c>
      <c r="BG108" s="4">
        <v>2.282</v>
      </c>
      <c r="BH108" s="4">
        <v>0</v>
      </c>
      <c r="BI108" s="4">
        <v>2.282</v>
      </c>
      <c r="BJ108" s="4">
        <v>1.716</v>
      </c>
      <c r="BK108" s="4">
        <v>0</v>
      </c>
      <c r="BL108" s="4">
        <v>1.716</v>
      </c>
      <c r="BM108" s="4">
        <v>171.64930000000001</v>
      </c>
      <c r="BQ108" s="4">
        <v>534.80700000000002</v>
      </c>
      <c r="BR108" s="4">
        <v>0.47887000000000002</v>
      </c>
      <c r="BS108" s="4">
        <v>-5</v>
      </c>
      <c r="BT108" s="4">
        <v>-0.118267</v>
      </c>
      <c r="BU108" s="4">
        <v>11.702389</v>
      </c>
      <c r="BV108" s="4">
        <v>-2.3889879999999999</v>
      </c>
      <c r="BW108" s="4">
        <f t="shared" si="14"/>
        <v>3.0917711737999998</v>
      </c>
      <c r="BY108" s="4">
        <f t="shared" si="15"/>
        <v>14482.633731613916</v>
      </c>
      <c r="BZ108" s="4">
        <f t="shared" si="16"/>
        <v>4575.8568539746148</v>
      </c>
      <c r="CA108" s="4">
        <f t="shared" si="17"/>
        <v>14.799917749187999</v>
      </c>
      <c r="CB108" s="4">
        <f t="shared" si="18"/>
        <v>1480.4169706909649</v>
      </c>
    </row>
    <row r="109" spans="1:80" x14ac:dyDescent="0.25">
      <c r="A109" s="2">
        <v>42067</v>
      </c>
      <c r="B109" s="3">
        <v>2.4631944444444442E-2</v>
      </c>
      <c r="C109" s="4">
        <v>9.2639999999999993</v>
      </c>
      <c r="D109" s="4">
        <v>4.4969999999999999</v>
      </c>
      <c r="E109" s="4">
        <v>44969.888619999998</v>
      </c>
      <c r="F109" s="4">
        <v>115.4</v>
      </c>
      <c r="G109" s="4">
        <v>-4.5999999999999996</v>
      </c>
      <c r="H109" s="4">
        <v>23838.9</v>
      </c>
      <c r="J109" s="4">
        <v>3.95</v>
      </c>
      <c r="K109" s="4">
        <v>0.85470000000000002</v>
      </c>
      <c r="L109" s="4">
        <v>7.9180999999999999</v>
      </c>
      <c r="M109" s="4">
        <v>3.8437000000000001</v>
      </c>
      <c r="N109" s="4">
        <v>98.638999999999996</v>
      </c>
      <c r="O109" s="4">
        <v>0</v>
      </c>
      <c r="P109" s="4">
        <v>98.6</v>
      </c>
      <c r="Q109" s="4">
        <v>74.195400000000006</v>
      </c>
      <c r="R109" s="4">
        <v>0</v>
      </c>
      <c r="S109" s="4">
        <v>74.2</v>
      </c>
      <c r="T109" s="4">
        <v>23838.8979</v>
      </c>
      <c r="W109" s="4">
        <v>0</v>
      </c>
      <c r="X109" s="4">
        <v>3.3754</v>
      </c>
      <c r="Y109" s="4">
        <v>12</v>
      </c>
      <c r="Z109" s="4">
        <v>848</v>
      </c>
      <c r="AA109" s="4">
        <v>875</v>
      </c>
      <c r="AB109" s="4">
        <v>876</v>
      </c>
      <c r="AC109" s="4">
        <v>63</v>
      </c>
      <c r="AD109" s="4">
        <v>4.9000000000000004</v>
      </c>
      <c r="AE109" s="4">
        <v>0.11</v>
      </c>
      <c r="AF109" s="4">
        <v>980</v>
      </c>
      <c r="AG109" s="4">
        <v>-16</v>
      </c>
      <c r="AH109" s="4">
        <v>10</v>
      </c>
      <c r="AI109" s="4">
        <v>9</v>
      </c>
      <c r="AJ109" s="4">
        <v>190.7</v>
      </c>
      <c r="AK109" s="4">
        <v>139.69999999999999</v>
      </c>
      <c r="AL109" s="4">
        <v>3</v>
      </c>
      <c r="AM109" s="4">
        <v>195</v>
      </c>
      <c r="AN109" s="4" t="s">
        <v>155</v>
      </c>
      <c r="AO109" s="4">
        <v>2</v>
      </c>
      <c r="AP109" s="5">
        <v>0.85883101851851851</v>
      </c>
      <c r="AQ109" s="4">
        <v>47.163832999999997</v>
      </c>
      <c r="AR109" s="4">
        <v>-88.490170000000006</v>
      </c>
      <c r="AS109" s="4">
        <v>321</v>
      </c>
      <c r="AT109" s="4">
        <v>29.1</v>
      </c>
      <c r="AU109" s="4">
        <v>12</v>
      </c>
      <c r="AV109" s="4">
        <v>9</v>
      </c>
      <c r="AW109" s="4" t="s">
        <v>195</v>
      </c>
      <c r="AX109" s="4">
        <v>1.0849</v>
      </c>
      <c r="AY109" s="4">
        <v>1.9245000000000001</v>
      </c>
      <c r="AZ109" s="4">
        <v>2.8395999999999999</v>
      </c>
      <c r="BA109" s="4">
        <v>14.023</v>
      </c>
      <c r="BB109" s="4">
        <v>12.26</v>
      </c>
      <c r="BC109" s="4">
        <v>0.87</v>
      </c>
      <c r="BD109" s="4">
        <v>16.997</v>
      </c>
      <c r="BE109" s="4">
        <v>1697.086</v>
      </c>
      <c r="BF109" s="4">
        <v>524.33299999999997</v>
      </c>
      <c r="BG109" s="4">
        <v>2.214</v>
      </c>
      <c r="BH109" s="4">
        <v>0</v>
      </c>
      <c r="BI109" s="4">
        <v>2.214</v>
      </c>
      <c r="BJ109" s="4">
        <v>1.665</v>
      </c>
      <c r="BK109" s="4">
        <v>0</v>
      </c>
      <c r="BL109" s="4">
        <v>1.665</v>
      </c>
      <c r="BM109" s="4">
        <v>168.9623</v>
      </c>
      <c r="BQ109" s="4">
        <v>526.02599999999995</v>
      </c>
      <c r="BR109" s="4">
        <v>0.49359199999999998</v>
      </c>
      <c r="BS109" s="4">
        <v>-5</v>
      </c>
      <c r="BT109" s="4">
        <v>-0.119266</v>
      </c>
      <c r="BU109" s="4">
        <v>12.062155000000001</v>
      </c>
      <c r="BV109" s="4">
        <v>-2.409173</v>
      </c>
      <c r="BW109" s="4">
        <f t="shared" si="14"/>
        <v>3.1868213509999999</v>
      </c>
      <c r="BY109" s="4">
        <f t="shared" si="15"/>
        <v>15086.769098303212</v>
      </c>
      <c r="BZ109" s="4">
        <f t="shared" si="16"/>
        <v>4661.219821282255</v>
      </c>
      <c r="CA109" s="4">
        <f t="shared" si="17"/>
        <v>14.801530711275001</v>
      </c>
      <c r="CB109" s="4">
        <f t="shared" si="18"/>
        <v>1502.0424459445405</v>
      </c>
    </row>
    <row r="110" spans="1:80" x14ac:dyDescent="0.25">
      <c r="A110" s="2">
        <v>42067</v>
      </c>
      <c r="B110" s="3">
        <v>2.4643518518518519E-2</v>
      </c>
      <c r="C110" s="4">
        <v>8.84</v>
      </c>
      <c r="D110" s="4">
        <v>4.8319999999999999</v>
      </c>
      <c r="E110" s="4">
        <v>48319.52132</v>
      </c>
      <c r="F110" s="4">
        <v>108.2</v>
      </c>
      <c r="G110" s="4">
        <v>-1.7</v>
      </c>
      <c r="H110" s="4">
        <v>23151.9</v>
      </c>
      <c r="J110" s="4">
        <v>3.9</v>
      </c>
      <c r="K110" s="4">
        <v>0.85550000000000004</v>
      </c>
      <c r="L110" s="4">
        <v>7.5629999999999997</v>
      </c>
      <c r="M110" s="4">
        <v>4.1338999999999997</v>
      </c>
      <c r="N110" s="4">
        <v>92.548900000000003</v>
      </c>
      <c r="O110" s="4">
        <v>0</v>
      </c>
      <c r="P110" s="4">
        <v>92.5</v>
      </c>
      <c r="Q110" s="4">
        <v>69.614400000000003</v>
      </c>
      <c r="R110" s="4">
        <v>0</v>
      </c>
      <c r="S110" s="4">
        <v>69.599999999999994</v>
      </c>
      <c r="T110" s="4">
        <v>23151.887999999999</v>
      </c>
      <c r="W110" s="4">
        <v>0</v>
      </c>
      <c r="X110" s="4">
        <v>3.3365999999999998</v>
      </c>
      <c r="Y110" s="4">
        <v>12</v>
      </c>
      <c r="Z110" s="4">
        <v>848</v>
      </c>
      <c r="AA110" s="4">
        <v>874</v>
      </c>
      <c r="AB110" s="4">
        <v>874</v>
      </c>
      <c r="AC110" s="4">
        <v>63</v>
      </c>
      <c r="AD110" s="4">
        <v>4.9000000000000004</v>
      </c>
      <c r="AE110" s="4">
        <v>0.11</v>
      </c>
      <c r="AF110" s="4">
        <v>980</v>
      </c>
      <c r="AG110" s="4">
        <v>-16</v>
      </c>
      <c r="AH110" s="4">
        <v>9.734</v>
      </c>
      <c r="AI110" s="4">
        <v>9</v>
      </c>
      <c r="AJ110" s="4">
        <v>190</v>
      </c>
      <c r="AK110" s="4">
        <v>139</v>
      </c>
      <c r="AL110" s="4">
        <v>3.1</v>
      </c>
      <c r="AM110" s="4">
        <v>195</v>
      </c>
      <c r="AN110" s="4" t="s">
        <v>155</v>
      </c>
      <c r="AO110" s="4">
        <v>2</v>
      </c>
      <c r="AP110" s="5">
        <v>0.85884259259259255</v>
      </c>
      <c r="AQ110" s="4">
        <v>47.163772000000002</v>
      </c>
      <c r="AR110" s="4">
        <v>-88.49033</v>
      </c>
      <c r="AS110" s="4">
        <v>321.10000000000002</v>
      </c>
      <c r="AT110" s="4">
        <v>30.7</v>
      </c>
      <c r="AU110" s="4">
        <v>12</v>
      </c>
      <c r="AV110" s="4">
        <v>9</v>
      </c>
      <c r="AW110" s="4" t="s">
        <v>195</v>
      </c>
      <c r="AX110" s="4">
        <v>1.1000000000000001</v>
      </c>
      <c r="AY110" s="4">
        <v>2</v>
      </c>
      <c r="AZ110" s="4">
        <v>2.9</v>
      </c>
      <c r="BA110" s="4">
        <v>14.023</v>
      </c>
      <c r="BB110" s="4">
        <v>12.33</v>
      </c>
      <c r="BC110" s="4">
        <v>0.88</v>
      </c>
      <c r="BD110" s="4">
        <v>16.885000000000002</v>
      </c>
      <c r="BE110" s="4">
        <v>1636.462</v>
      </c>
      <c r="BF110" s="4">
        <v>569.31600000000003</v>
      </c>
      <c r="BG110" s="4">
        <v>2.097</v>
      </c>
      <c r="BH110" s="4">
        <v>0</v>
      </c>
      <c r="BI110" s="4">
        <v>2.097</v>
      </c>
      <c r="BJ110" s="4">
        <v>1.577</v>
      </c>
      <c r="BK110" s="4">
        <v>0</v>
      </c>
      <c r="BL110" s="4">
        <v>1.577</v>
      </c>
      <c r="BM110" s="4">
        <v>165.66050000000001</v>
      </c>
      <c r="BQ110" s="4">
        <v>524.94899999999996</v>
      </c>
      <c r="BR110" s="4">
        <v>0.42634</v>
      </c>
      <c r="BS110" s="4">
        <v>-5</v>
      </c>
      <c r="BT110" s="4">
        <v>-0.118936</v>
      </c>
      <c r="BU110" s="4">
        <v>10.418684000000001</v>
      </c>
      <c r="BV110" s="4">
        <v>-2.4025069999999999</v>
      </c>
      <c r="BW110" s="4">
        <f t="shared" si="14"/>
        <v>2.7526163128000003</v>
      </c>
      <c r="BY110" s="4">
        <f t="shared" si="15"/>
        <v>12565.688196077896</v>
      </c>
      <c r="BZ110" s="4">
        <f t="shared" si="16"/>
        <v>4371.5328196061282</v>
      </c>
      <c r="CA110" s="4">
        <f t="shared" si="17"/>
        <v>12.109105060315999</v>
      </c>
      <c r="CB110" s="4">
        <f t="shared" si="18"/>
        <v>1272.0357633763342</v>
      </c>
    </row>
    <row r="111" spans="1:80" x14ac:dyDescent="0.25">
      <c r="A111" s="2">
        <v>42067</v>
      </c>
      <c r="B111" s="3">
        <v>2.465509259259259E-2</v>
      </c>
      <c r="C111" s="4">
        <v>8.3970000000000002</v>
      </c>
      <c r="D111" s="4">
        <v>5.5545</v>
      </c>
      <c r="E111" s="4">
        <v>55544.987430000001</v>
      </c>
      <c r="F111" s="4">
        <v>105.7</v>
      </c>
      <c r="G111" s="4">
        <v>0.6</v>
      </c>
      <c r="H111" s="4">
        <v>22930.2</v>
      </c>
      <c r="J111" s="4">
        <v>3.9</v>
      </c>
      <c r="K111" s="4">
        <v>0.85229999999999995</v>
      </c>
      <c r="L111" s="4">
        <v>7.1566000000000001</v>
      </c>
      <c r="M111" s="4">
        <v>4.7340999999999998</v>
      </c>
      <c r="N111" s="4">
        <v>90.077699999999993</v>
      </c>
      <c r="O111" s="4">
        <v>0.51139999999999997</v>
      </c>
      <c r="P111" s="4">
        <v>90.6</v>
      </c>
      <c r="Q111" s="4">
        <v>67.756</v>
      </c>
      <c r="R111" s="4">
        <v>0.38469999999999999</v>
      </c>
      <c r="S111" s="4">
        <v>68.099999999999994</v>
      </c>
      <c r="T111" s="4">
        <v>22930.168000000001</v>
      </c>
      <c r="W111" s="4">
        <v>0</v>
      </c>
      <c r="X111" s="4">
        <v>3.3239999999999998</v>
      </c>
      <c r="Y111" s="4">
        <v>12.1</v>
      </c>
      <c r="Z111" s="4">
        <v>847</v>
      </c>
      <c r="AA111" s="4">
        <v>875</v>
      </c>
      <c r="AB111" s="4">
        <v>873</v>
      </c>
      <c r="AC111" s="4">
        <v>63</v>
      </c>
      <c r="AD111" s="4">
        <v>4.91</v>
      </c>
      <c r="AE111" s="4">
        <v>0.11</v>
      </c>
      <c r="AF111" s="4">
        <v>980</v>
      </c>
      <c r="AG111" s="4">
        <v>-16</v>
      </c>
      <c r="AH111" s="4">
        <v>9.2681450000000005</v>
      </c>
      <c r="AI111" s="4">
        <v>9</v>
      </c>
      <c r="AJ111" s="4">
        <v>190</v>
      </c>
      <c r="AK111" s="4">
        <v>139.30000000000001</v>
      </c>
      <c r="AL111" s="4">
        <v>3.2</v>
      </c>
      <c r="AM111" s="4">
        <v>195</v>
      </c>
      <c r="AN111" s="4" t="s">
        <v>155</v>
      </c>
      <c r="AO111" s="4">
        <v>2</v>
      </c>
      <c r="AP111" s="5">
        <v>0.8588541666666667</v>
      </c>
      <c r="AQ111" s="4">
        <v>47.163719999999998</v>
      </c>
      <c r="AR111" s="4">
        <v>-88.490502000000006</v>
      </c>
      <c r="AS111" s="4">
        <v>321.10000000000002</v>
      </c>
      <c r="AT111" s="4">
        <v>31.4</v>
      </c>
      <c r="AU111" s="4">
        <v>12</v>
      </c>
      <c r="AV111" s="4">
        <v>8</v>
      </c>
      <c r="AW111" s="4" t="s">
        <v>206</v>
      </c>
      <c r="AX111" s="4">
        <v>1.1000000000000001</v>
      </c>
      <c r="AY111" s="4">
        <v>2.0848849999999999</v>
      </c>
      <c r="AZ111" s="4">
        <v>2.9</v>
      </c>
      <c r="BA111" s="4">
        <v>14.023</v>
      </c>
      <c r="BB111" s="4">
        <v>12.05</v>
      </c>
      <c r="BC111" s="4">
        <v>0.86</v>
      </c>
      <c r="BD111" s="4">
        <v>17.329999999999998</v>
      </c>
      <c r="BE111" s="4">
        <v>1529.732</v>
      </c>
      <c r="BF111" s="4">
        <v>644.05200000000002</v>
      </c>
      <c r="BG111" s="4">
        <v>2.016</v>
      </c>
      <c r="BH111" s="4">
        <v>1.0999999999999999E-2</v>
      </c>
      <c r="BI111" s="4">
        <v>2.028</v>
      </c>
      <c r="BJ111" s="4">
        <v>1.5169999999999999</v>
      </c>
      <c r="BK111" s="4">
        <v>8.9999999999999993E-3</v>
      </c>
      <c r="BL111" s="4">
        <v>1.5249999999999999</v>
      </c>
      <c r="BM111" s="4">
        <v>162.0823</v>
      </c>
      <c r="BQ111" s="4">
        <v>516.60900000000004</v>
      </c>
      <c r="BR111" s="4">
        <v>0.42543500000000001</v>
      </c>
      <c r="BS111" s="4">
        <v>-5</v>
      </c>
      <c r="BT111" s="4">
        <v>-0.116268</v>
      </c>
      <c r="BU111" s="4">
        <v>10.39658</v>
      </c>
      <c r="BV111" s="4">
        <v>-2.348617</v>
      </c>
      <c r="BW111" s="4">
        <f t="shared" si="14"/>
        <v>2.7467764359999998</v>
      </c>
      <c r="BY111" s="4">
        <f t="shared" si="15"/>
        <v>11721.234082904721</v>
      </c>
      <c r="BZ111" s="4">
        <f t="shared" si="16"/>
        <v>4934.9064107719196</v>
      </c>
      <c r="CA111" s="4">
        <f t="shared" si="17"/>
        <v>11.623677940819999</v>
      </c>
      <c r="CB111" s="4">
        <f t="shared" si="18"/>
        <v>1241.919878119558</v>
      </c>
    </row>
    <row r="112" spans="1:80" x14ac:dyDescent="0.25">
      <c r="A112" s="2">
        <v>42067</v>
      </c>
      <c r="B112" s="3">
        <v>2.466666666666667E-2</v>
      </c>
      <c r="C112" s="4">
        <v>8.3819999999999997</v>
      </c>
      <c r="D112" s="4">
        <v>5.7645999999999997</v>
      </c>
      <c r="E112" s="4">
        <v>57646.219109999998</v>
      </c>
      <c r="F112" s="4">
        <v>100.1</v>
      </c>
      <c r="G112" s="4">
        <v>0.6</v>
      </c>
      <c r="H112" s="4">
        <v>22906.3</v>
      </c>
      <c r="J112" s="4">
        <v>3.9</v>
      </c>
      <c r="K112" s="4">
        <v>0.85040000000000004</v>
      </c>
      <c r="L112" s="4">
        <v>7.1280000000000001</v>
      </c>
      <c r="M112" s="4">
        <v>4.9020999999999999</v>
      </c>
      <c r="N112" s="4">
        <v>85.092600000000004</v>
      </c>
      <c r="O112" s="4">
        <v>0.51019999999999999</v>
      </c>
      <c r="P112" s="4">
        <v>85.6</v>
      </c>
      <c r="Q112" s="4">
        <v>64.006699999999995</v>
      </c>
      <c r="R112" s="4">
        <v>0.38379999999999997</v>
      </c>
      <c r="S112" s="4">
        <v>64.400000000000006</v>
      </c>
      <c r="T112" s="4">
        <v>22906.313699999999</v>
      </c>
      <c r="W112" s="4">
        <v>0</v>
      </c>
      <c r="X112" s="4">
        <v>3.3165</v>
      </c>
      <c r="Y112" s="4">
        <v>12</v>
      </c>
      <c r="Z112" s="4">
        <v>847</v>
      </c>
      <c r="AA112" s="4">
        <v>876</v>
      </c>
      <c r="AB112" s="4">
        <v>873</v>
      </c>
      <c r="AC112" s="4">
        <v>63</v>
      </c>
      <c r="AD112" s="4">
        <v>4.91</v>
      </c>
      <c r="AE112" s="4">
        <v>0.11</v>
      </c>
      <c r="AF112" s="4">
        <v>979</v>
      </c>
      <c r="AG112" s="4">
        <v>-16</v>
      </c>
      <c r="AH112" s="4">
        <v>9.7262740000000001</v>
      </c>
      <c r="AI112" s="4">
        <v>9</v>
      </c>
      <c r="AJ112" s="4">
        <v>190</v>
      </c>
      <c r="AK112" s="4">
        <v>139.69999999999999</v>
      </c>
      <c r="AL112" s="4">
        <v>3.2</v>
      </c>
      <c r="AM112" s="4">
        <v>195</v>
      </c>
      <c r="AN112" s="4" t="s">
        <v>155</v>
      </c>
      <c r="AO112" s="4">
        <v>2</v>
      </c>
      <c r="AP112" s="5">
        <v>0.85886574074074085</v>
      </c>
      <c r="AQ112" s="4">
        <v>47.163674999999998</v>
      </c>
      <c r="AR112" s="4">
        <v>-88.490680999999995</v>
      </c>
      <c r="AS112" s="4">
        <v>321</v>
      </c>
      <c r="AT112" s="4">
        <v>31.8</v>
      </c>
      <c r="AU112" s="4">
        <v>12</v>
      </c>
      <c r="AV112" s="4">
        <v>8</v>
      </c>
      <c r="AW112" s="4" t="s">
        <v>206</v>
      </c>
      <c r="AX112" s="4">
        <v>1.1000000000000001</v>
      </c>
      <c r="AY112" s="4">
        <v>2.1848999999999998</v>
      </c>
      <c r="AZ112" s="4">
        <v>2.9</v>
      </c>
      <c r="BA112" s="4">
        <v>14.023</v>
      </c>
      <c r="BB112" s="4">
        <v>11.88</v>
      </c>
      <c r="BC112" s="4">
        <v>0.85</v>
      </c>
      <c r="BD112" s="4">
        <v>17.594000000000001</v>
      </c>
      <c r="BE112" s="4">
        <v>1508.989</v>
      </c>
      <c r="BF112" s="4">
        <v>660.51499999999999</v>
      </c>
      <c r="BG112" s="4">
        <v>1.8859999999999999</v>
      </c>
      <c r="BH112" s="4">
        <v>1.0999999999999999E-2</v>
      </c>
      <c r="BI112" s="4">
        <v>1.8979999999999999</v>
      </c>
      <c r="BJ112" s="4">
        <v>1.419</v>
      </c>
      <c r="BK112" s="4">
        <v>8.9999999999999993E-3</v>
      </c>
      <c r="BL112" s="4">
        <v>1.4279999999999999</v>
      </c>
      <c r="BM112" s="4">
        <v>160.35929999999999</v>
      </c>
      <c r="BQ112" s="4">
        <v>510.50200000000001</v>
      </c>
      <c r="BR112" s="4">
        <v>0.44409500000000002</v>
      </c>
      <c r="BS112" s="4">
        <v>-5</v>
      </c>
      <c r="BT112" s="4">
        <v>-0.11700000000000001</v>
      </c>
      <c r="BU112" s="4">
        <v>10.85257</v>
      </c>
      <c r="BV112" s="4">
        <v>-2.3633999999999999</v>
      </c>
      <c r="BW112" s="4">
        <f t="shared" si="14"/>
        <v>2.8672489940000001</v>
      </c>
      <c r="BY112" s="4">
        <f t="shared" si="15"/>
        <v>12069.413250025011</v>
      </c>
      <c r="BZ112" s="4">
        <f t="shared" si="16"/>
        <v>5283.0262466063496</v>
      </c>
      <c r="CA112" s="4">
        <f t="shared" si="17"/>
        <v>11.34965026371</v>
      </c>
      <c r="CB112" s="4">
        <f t="shared" si="18"/>
        <v>1282.6088594315368</v>
      </c>
    </row>
    <row r="113" spans="1:80" x14ac:dyDescent="0.25">
      <c r="A113" s="2">
        <v>42067</v>
      </c>
      <c r="B113" s="3">
        <v>2.467824074074074E-2</v>
      </c>
      <c r="C113" s="4">
        <v>8.42</v>
      </c>
      <c r="D113" s="4">
        <v>5.5446999999999997</v>
      </c>
      <c r="E113" s="4">
        <v>55446.878089999998</v>
      </c>
      <c r="F113" s="4">
        <v>93.4</v>
      </c>
      <c r="G113" s="4">
        <v>0.6</v>
      </c>
      <c r="H113" s="4">
        <v>22856.5</v>
      </c>
      <c r="J113" s="4">
        <v>3.9</v>
      </c>
      <c r="K113" s="4">
        <v>0.85219999999999996</v>
      </c>
      <c r="L113" s="4">
        <v>7.1753</v>
      </c>
      <c r="M113" s="4">
        <v>4.7249999999999996</v>
      </c>
      <c r="N113" s="4">
        <v>79.592500000000001</v>
      </c>
      <c r="O113" s="4">
        <v>0.51129999999999998</v>
      </c>
      <c r="P113" s="4">
        <v>80.099999999999994</v>
      </c>
      <c r="Q113" s="4">
        <v>59.868699999999997</v>
      </c>
      <c r="R113" s="4">
        <v>0.3846</v>
      </c>
      <c r="S113" s="4">
        <v>60.3</v>
      </c>
      <c r="T113" s="4">
        <v>22856.480100000001</v>
      </c>
      <c r="W113" s="4">
        <v>0</v>
      </c>
      <c r="X113" s="4">
        <v>3.3235000000000001</v>
      </c>
      <c r="Y113" s="4">
        <v>12</v>
      </c>
      <c r="Z113" s="4">
        <v>848</v>
      </c>
      <c r="AA113" s="4">
        <v>875</v>
      </c>
      <c r="AB113" s="4">
        <v>872</v>
      </c>
      <c r="AC113" s="4">
        <v>63</v>
      </c>
      <c r="AD113" s="4">
        <v>4.9000000000000004</v>
      </c>
      <c r="AE113" s="4">
        <v>0.11</v>
      </c>
      <c r="AF113" s="4">
        <v>980</v>
      </c>
      <c r="AG113" s="4">
        <v>-16</v>
      </c>
      <c r="AH113" s="4">
        <v>9.2727269999999997</v>
      </c>
      <c r="AI113" s="4">
        <v>9</v>
      </c>
      <c r="AJ113" s="4">
        <v>190</v>
      </c>
      <c r="AK113" s="4">
        <v>139</v>
      </c>
      <c r="AL113" s="4">
        <v>2.8</v>
      </c>
      <c r="AM113" s="4">
        <v>195</v>
      </c>
      <c r="AN113" s="4" t="s">
        <v>155</v>
      </c>
      <c r="AO113" s="4">
        <v>2</v>
      </c>
      <c r="AP113" s="5">
        <v>0.85887731481481477</v>
      </c>
      <c r="AQ113" s="4">
        <v>47.163646999999997</v>
      </c>
      <c r="AR113" s="4">
        <v>-88.490866999999994</v>
      </c>
      <c r="AS113" s="4">
        <v>321.10000000000002</v>
      </c>
      <c r="AT113" s="4">
        <v>31.8</v>
      </c>
      <c r="AU113" s="4">
        <v>12</v>
      </c>
      <c r="AV113" s="4">
        <v>8</v>
      </c>
      <c r="AW113" s="4" t="s">
        <v>206</v>
      </c>
      <c r="AX113" s="4">
        <v>1.1000000000000001</v>
      </c>
      <c r="AY113" s="4">
        <v>2.2848999999999999</v>
      </c>
      <c r="AZ113" s="4">
        <v>2.9849000000000001</v>
      </c>
      <c r="BA113" s="4">
        <v>14.023</v>
      </c>
      <c r="BB113" s="4">
        <v>12.04</v>
      </c>
      <c r="BC113" s="4">
        <v>0.86</v>
      </c>
      <c r="BD113" s="4">
        <v>17.347999999999999</v>
      </c>
      <c r="BE113" s="4">
        <v>1533.479</v>
      </c>
      <c r="BF113" s="4">
        <v>642.71699999999998</v>
      </c>
      <c r="BG113" s="4">
        <v>1.7809999999999999</v>
      </c>
      <c r="BH113" s="4">
        <v>1.0999999999999999E-2</v>
      </c>
      <c r="BI113" s="4">
        <v>1.7929999999999999</v>
      </c>
      <c r="BJ113" s="4">
        <v>1.34</v>
      </c>
      <c r="BK113" s="4">
        <v>8.9999999999999993E-3</v>
      </c>
      <c r="BL113" s="4">
        <v>1.349</v>
      </c>
      <c r="BM113" s="4">
        <v>161.53630000000001</v>
      </c>
      <c r="BQ113" s="4">
        <v>516.45100000000002</v>
      </c>
      <c r="BR113" s="4">
        <v>0.43827300000000002</v>
      </c>
      <c r="BS113" s="4">
        <v>-5</v>
      </c>
      <c r="BT113" s="4">
        <v>-0.116727</v>
      </c>
      <c r="BU113" s="4">
        <v>10.710290000000001</v>
      </c>
      <c r="BV113" s="4">
        <v>-2.357891</v>
      </c>
      <c r="BW113" s="4">
        <f t="shared" si="14"/>
        <v>2.8296586179999998</v>
      </c>
      <c r="BY113" s="4">
        <f t="shared" si="15"/>
        <v>12104.491536796671</v>
      </c>
      <c r="BZ113" s="4">
        <f t="shared" si="16"/>
        <v>5073.27618249441</v>
      </c>
      <c r="CA113" s="4">
        <f t="shared" si="17"/>
        <v>10.577268198200001</v>
      </c>
      <c r="CB113" s="4">
        <f t="shared" si="18"/>
        <v>1275.0841558543991</v>
      </c>
    </row>
    <row r="114" spans="1:80" x14ac:dyDescent="0.25">
      <c r="A114" s="2">
        <v>42067</v>
      </c>
      <c r="B114" s="3">
        <v>2.4689814814814817E-2</v>
      </c>
      <c r="C114" s="4">
        <v>8.42</v>
      </c>
      <c r="D114" s="4">
        <v>5.6348000000000003</v>
      </c>
      <c r="E114" s="4">
        <v>56347.943550000004</v>
      </c>
      <c r="F114" s="4">
        <v>85.8</v>
      </c>
      <c r="G114" s="4">
        <v>0.7</v>
      </c>
      <c r="H114" s="4">
        <v>22497.599999999999</v>
      </c>
      <c r="J114" s="4">
        <v>3.9</v>
      </c>
      <c r="K114" s="4">
        <v>0.85160000000000002</v>
      </c>
      <c r="L114" s="4">
        <v>7.1702000000000004</v>
      </c>
      <c r="M114" s="4">
        <v>4.7984</v>
      </c>
      <c r="N114" s="4">
        <v>73.077200000000005</v>
      </c>
      <c r="O114" s="4">
        <v>0.59609999999999996</v>
      </c>
      <c r="P114" s="4">
        <v>73.7</v>
      </c>
      <c r="Q114" s="4">
        <v>54.968299999999999</v>
      </c>
      <c r="R114" s="4">
        <v>0.44840000000000002</v>
      </c>
      <c r="S114" s="4">
        <v>55.4</v>
      </c>
      <c r="T114" s="4">
        <v>22497.645400000001</v>
      </c>
      <c r="W114" s="4">
        <v>0</v>
      </c>
      <c r="X114" s="4">
        <v>3.3210999999999999</v>
      </c>
      <c r="Y114" s="4">
        <v>12</v>
      </c>
      <c r="Z114" s="4">
        <v>848</v>
      </c>
      <c r="AA114" s="4">
        <v>876</v>
      </c>
      <c r="AB114" s="4">
        <v>870</v>
      </c>
      <c r="AC114" s="4">
        <v>63</v>
      </c>
      <c r="AD114" s="4">
        <v>4.91</v>
      </c>
      <c r="AE114" s="4">
        <v>0.11</v>
      </c>
      <c r="AF114" s="4">
        <v>980</v>
      </c>
      <c r="AG114" s="4">
        <v>-16</v>
      </c>
      <c r="AH114" s="4">
        <v>9.7282720000000005</v>
      </c>
      <c r="AI114" s="4">
        <v>9</v>
      </c>
      <c r="AJ114" s="4">
        <v>190</v>
      </c>
      <c r="AK114" s="4">
        <v>139.30000000000001</v>
      </c>
      <c r="AL114" s="4">
        <v>2.4</v>
      </c>
      <c r="AM114" s="4">
        <v>195</v>
      </c>
      <c r="AN114" s="4" t="s">
        <v>155</v>
      </c>
      <c r="AO114" s="4">
        <v>2</v>
      </c>
      <c r="AP114" s="5">
        <v>0.85888888888888892</v>
      </c>
      <c r="AQ114" s="4">
        <v>47.163618</v>
      </c>
      <c r="AR114" s="4">
        <v>-88.491050000000001</v>
      </c>
      <c r="AS114" s="4">
        <v>321.39999999999998</v>
      </c>
      <c r="AT114" s="4">
        <v>31.5</v>
      </c>
      <c r="AU114" s="4">
        <v>12</v>
      </c>
      <c r="AV114" s="4">
        <v>8</v>
      </c>
      <c r="AW114" s="4" t="s">
        <v>206</v>
      </c>
      <c r="AX114" s="4">
        <v>1.1000000000000001</v>
      </c>
      <c r="AY114" s="4">
        <v>2.2999999999999998</v>
      </c>
      <c r="AZ114" s="4">
        <v>3</v>
      </c>
      <c r="BA114" s="4">
        <v>14.023</v>
      </c>
      <c r="BB114" s="4">
        <v>12</v>
      </c>
      <c r="BC114" s="4">
        <v>0.86</v>
      </c>
      <c r="BD114" s="4">
        <v>17.431000000000001</v>
      </c>
      <c r="BE114" s="4">
        <v>1528.8879999999999</v>
      </c>
      <c r="BF114" s="4">
        <v>651.20699999999999</v>
      </c>
      <c r="BG114" s="4">
        <v>1.6319999999999999</v>
      </c>
      <c r="BH114" s="4">
        <v>1.2999999999999999E-2</v>
      </c>
      <c r="BI114" s="4">
        <v>1.645</v>
      </c>
      <c r="BJ114" s="4">
        <v>1.2270000000000001</v>
      </c>
      <c r="BK114" s="4">
        <v>0.01</v>
      </c>
      <c r="BL114" s="4">
        <v>1.2370000000000001</v>
      </c>
      <c r="BM114" s="4">
        <v>158.6362</v>
      </c>
      <c r="BQ114" s="4">
        <v>514.90499999999997</v>
      </c>
      <c r="BR114" s="4">
        <v>0.41092400000000001</v>
      </c>
      <c r="BS114" s="4">
        <v>-5</v>
      </c>
      <c r="BT114" s="4">
        <v>-0.116272</v>
      </c>
      <c r="BU114" s="4">
        <v>10.041957</v>
      </c>
      <c r="BV114" s="4">
        <v>-2.3486889999999998</v>
      </c>
      <c r="BW114" s="4">
        <f t="shared" si="14"/>
        <v>2.6530850394000001</v>
      </c>
      <c r="BY114" s="4">
        <f t="shared" si="15"/>
        <v>11315.181307162391</v>
      </c>
      <c r="BZ114" s="4">
        <f t="shared" si="16"/>
        <v>4819.5324140769626</v>
      </c>
      <c r="CA114" s="4">
        <f t="shared" si="17"/>
        <v>9.0809316731430005</v>
      </c>
      <c r="CB114" s="4">
        <f t="shared" si="18"/>
        <v>1174.0541915949859</v>
      </c>
    </row>
    <row r="115" spans="1:80" x14ac:dyDescent="0.25">
      <c r="A115" s="2">
        <v>42067</v>
      </c>
      <c r="B115" s="3">
        <v>2.4701388888888887E-2</v>
      </c>
      <c r="C115" s="4">
        <v>8.4510000000000005</v>
      </c>
      <c r="D115" s="4">
        <v>5.5395000000000003</v>
      </c>
      <c r="E115" s="4">
        <v>55394.678899999999</v>
      </c>
      <c r="F115" s="4">
        <v>79.900000000000006</v>
      </c>
      <c r="G115" s="4">
        <v>0.8</v>
      </c>
      <c r="H115" s="4">
        <v>22463.7</v>
      </c>
      <c r="J115" s="4">
        <v>3.9</v>
      </c>
      <c r="K115" s="4">
        <v>0.85250000000000004</v>
      </c>
      <c r="L115" s="4">
        <v>7.2041000000000004</v>
      </c>
      <c r="M115" s="4">
        <v>4.7222999999999997</v>
      </c>
      <c r="N115" s="4">
        <v>68.151600000000002</v>
      </c>
      <c r="O115" s="4">
        <v>0.64359999999999995</v>
      </c>
      <c r="P115" s="4">
        <v>68.8</v>
      </c>
      <c r="Q115" s="4">
        <v>51.2637</v>
      </c>
      <c r="R115" s="4">
        <v>0.48409999999999997</v>
      </c>
      <c r="S115" s="4">
        <v>51.7</v>
      </c>
      <c r="T115" s="4">
        <v>22463.69</v>
      </c>
      <c r="W115" s="4">
        <v>0</v>
      </c>
      <c r="X115" s="4">
        <v>3.3247</v>
      </c>
      <c r="Y115" s="4">
        <v>12</v>
      </c>
      <c r="Z115" s="4">
        <v>848</v>
      </c>
      <c r="AA115" s="4">
        <v>876</v>
      </c>
      <c r="AB115" s="4">
        <v>866</v>
      </c>
      <c r="AC115" s="4">
        <v>63</v>
      </c>
      <c r="AD115" s="4">
        <v>4.91</v>
      </c>
      <c r="AE115" s="4">
        <v>0.11</v>
      </c>
      <c r="AF115" s="4">
        <v>979</v>
      </c>
      <c r="AG115" s="4">
        <v>-16</v>
      </c>
      <c r="AH115" s="4">
        <v>9.2707289999999993</v>
      </c>
      <c r="AI115" s="4">
        <v>9</v>
      </c>
      <c r="AJ115" s="4">
        <v>190</v>
      </c>
      <c r="AK115" s="4">
        <v>139.69999999999999</v>
      </c>
      <c r="AL115" s="4">
        <v>3.2</v>
      </c>
      <c r="AM115" s="4">
        <v>195</v>
      </c>
      <c r="AN115" s="4" t="s">
        <v>155</v>
      </c>
      <c r="AO115" s="4">
        <v>2</v>
      </c>
      <c r="AP115" s="5">
        <v>0.85890046296296296</v>
      </c>
      <c r="AQ115" s="4">
        <v>47.163578000000001</v>
      </c>
      <c r="AR115" s="4">
        <v>-88.491228000000007</v>
      </c>
      <c r="AS115" s="4">
        <v>321.3</v>
      </c>
      <c r="AT115" s="4">
        <v>32</v>
      </c>
      <c r="AU115" s="4">
        <v>12</v>
      </c>
      <c r="AV115" s="4">
        <v>9</v>
      </c>
      <c r="AW115" s="4" t="s">
        <v>195</v>
      </c>
      <c r="AX115" s="4">
        <v>1.1849000000000001</v>
      </c>
      <c r="AY115" s="4">
        <v>1.1962999999999999</v>
      </c>
      <c r="AZ115" s="4">
        <v>1.9812000000000001</v>
      </c>
      <c r="BA115" s="4">
        <v>14.023</v>
      </c>
      <c r="BB115" s="4">
        <v>12.06</v>
      </c>
      <c r="BC115" s="4">
        <v>0.86</v>
      </c>
      <c r="BD115" s="4">
        <v>17.305</v>
      </c>
      <c r="BE115" s="4">
        <v>1541.08</v>
      </c>
      <c r="BF115" s="4">
        <v>642.94399999999996</v>
      </c>
      <c r="BG115" s="4">
        <v>1.5269999999999999</v>
      </c>
      <c r="BH115" s="4">
        <v>1.4E-2</v>
      </c>
      <c r="BI115" s="4">
        <v>1.5409999999999999</v>
      </c>
      <c r="BJ115" s="4">
        <v>1.1479999999999999</v>
      </c>
      <c r="BK115" s="4">
        <v>1.0999999999999999E-2</v>
      </c>
      <c r="BL115" s="4">
        <v>1.159</v>
      </c>
      <c r="BM115" s="4">
        <v>158.9076</v>
      </c>
      <c r="BQ115" s="4">
        <v>517.11900000000003</v>
      </c>
      <c r="BR115" s="4">
        <v>0.40162399999999998</v>
      </c>
      <c r="BS115" s="4">
        <v>-5</v>
      </c>
      <c r="BT115" s="4">
        <v>-0.11700000000000001</v>
      </c>
      <c r="BU115" s="4">
        <v>9.8146959999999996</v>
      </c>
      <c r="BV115" s="4">
        <v>-2.3633999999999999</v>
      </c>
      <c r="BW115" s="4">
        <f t="shared" si="14"/>
        <v>2.5930426831999998</v>
      </c>
      <c r="BY115" s="4">
        <f t="shared" si="15"/>
        <v>11147.295771508159</v>
      </c>
      <c r="BZ115" s="4">
        <f t="shared" si="16"/>
        <v>4650.6910300026875</v>
      </c>
      <c r="CA115" s="4">
        <f t="shared" si="17"/>
        <v>8.3039787328959989</v>
      </c>
      <c r="CB115" s="4">
        <f t="shared" si="18"/>
        <v>1149.4471523480352</v>
      </c>
    </row>
    <row r="116" spans="1:80" x14ac:dyDescent="0.25">
      <c r="A116" s="2">
        <v>42067</v>
      </c>
      <c r="B116" s="3">
        <v>2.4712962962962964E-2</v>
      </c>
      <c r="C116" s="4">
        <v>8.6</v>
      </c>
      <c r="D116" s="4">
        <v>5.3593999999999999</v>
      </c>
      <c r="E116" s="4">
        <v>53594.22451</v>
      </c>
      <c r="F116" s="4">
        <v>79.8</v>
      </c>
      <c r="G116" s="4">
        <v>0.8</v>
      </c>
      <c r="H116" s="4">
        <v>22367.1</v>
      </c>
      <c r="J116" s="4">
        <v>3.9</v>
      </c>
      <c r="K116" s="4">
        <v>0.85319999999999996</v>
      </c>
      <c r="L116" s="4">
        <v>7.3372000000000002</v>
      </c>
      <c r="M116" s="4">
        <v>4.5727000000000002</v>
      </c>
      <c r="N116" s="4">
        <v>68.124600000000001</v>
      </c>
      <c r="O116" s="4">
        <v>0.68259999999999998</v>
      </c>
      <c r="P116" s="4">
        <v>68.8</v>
      </c>
      <c r="Q116" s="4">
        <v>51.242699999999999</v>
      </c>
      <c r="R116" s="4">
        <v>0.51339999999999997</v>
      </c>
      <c r="S116" s="4">
        <v>51.8</v>
      </c>
      <c r="T116" s="4">
        <v>22367.076400000002</v>
      </c>
      <c r="W116" s="4">
        <v>0</v>
      </c>
      <c r="X116" s="4">
        <v>3.3275000000000001</v>
      </c>
      <c r="Y116" s="4">
        <v>12.1</v>
      </c>
      <c r="Z116" s="4">
        <v>847</v>
      </c>
      <c r="AA116" s="4">
        <v>876</v>
      </c>
      <c r="AB116" s="4">
        <v>866</v>
      </c>
      <c r="AC116" s="4">
        <v>63</v>
      </c>
      <c r="AD116" s="4">
        <v>4.9000000000000004</v>
      </c>
      <c r="AE116" s="4">
        <v>0.11</v>
      </c>
      <c r="AF116" s="4">
        <v>980</v>
      </c>
      <c r="AG116" s="4">
        <v>-16</v>
      </c>
      <c r="AH116" s="4">
        <v>10</v>
      </c>
      <c r="AI116" s="4">
        <v>9</v>
      </c>
      <c r="AJ116" s="4">
        <v>189.7</v>
      </c>
      <c r="AK116" s="4">
        <v>139</v>
      </c>
      <c r="AL116" s="4">
        <v>3.4</v>
      </c>
      <c r="AM116" s="4">
        <v>195</v>
      </c>
      <c r="AN116" s="4" t="s">
        <v>155</v>
      </c>
      <c r="AO116" s="4">
        <v>2</v>
      </c>
      <c r="AP116" s="5">
        <v>0.858912037037037</v>
      </c>
      <c r="AQ116" s="4">
        <v>47.163518000000003</v>
      </c>
      <c r="AR116" s="4">
        <v>-88.491404000000003</v>
      </c>
      <c r="AS116" s="4">
        <v>321.10000000000002</v>
      </c>
      <c r="AT116" s="4">
        <v>32.299999999999997</v>
      </c>
      <c r="AU116" s="4">
        <v>12</v>
      </c>
      <c r="AV116" s="4">
        <v>9</v>
      </c>
      <c r="AW116" s="4" t="s">
        <v>195</v>
      </c>
      <c r="AX116" s="4">
        <v>1.2</v>
      </c>
      <c r="AY116" s="4">
        <v>1.1698</v>
      </c>
      <c r="AZ116" s="4">
        <v>1.8849</v>
      </c>
      <c r="BA116" s="4">
        <v>14.023</v>
      </c>
      <c r="BB116" s="4">
        <v>12.12</v>
      </c>
      <c r="BC116" s="4">
        <v>0.86</v>
      </c>
      <c r="BD116" s="4">
        <v>17.204999999999998</v>
      </c>
      <c r="BE116" s="4">
        <v>1572.462</v>
      </c>
      <c r="BF116" s="4">
        <v>623.73400000000004</v>
      </c>
      <c r="BG116" s="4">
        <v>1.5289999999999999</v>
      </c>
      <c r="BH116" s="4">
        <v>1.4999999999999999E-2</v>
      </c>
      <c r="BI116" s="4">
        <v>1.544</v>
      </c>
      <c r="BJ116" s="4">
        <v>1.1499999999999999</v>
      </c>
      <c r="BK116" s="4">
        <v>1.2E-2</v>
      </c>
      <c r="BL116" s="4">
        <v>1.1619999999999999</v>
      </c>
      <c r="BM116" s="4">
        <v>158.518</v>
      </c>
      <c r="BQ116" s="4">
        <v>518.52200000000005</v>
      </c>
      <c r="BR116" s="4">
        <v>0.38657900000000001</v>
      </c>
      <c r="BS116" s="4">
        <v>-5</v>
      </c>
      <c r="BT116" s="4">
        <v>-0.117539</v>
      </c>
      <c r="BU116" s="4">
        <v>9.4470349999999996</v>
      </c>
      <c r="BV116" s="4">
        <v>-2.3742969999999999</v>
      </c>
      <c r="BW116" s="4">
        <f t="shared" si="14"/>
        <v>2.495906647</v>
      </c>
      <c r="BY116" s="4">
        <f t="shared" si="15"/>
        <v>10948.211316475288</v>
      </c>
      <c r="BZ116" s="4">
        <f t="shared" si="16"/>
        <v>4342.7260164445297</v>
      </c>
      <c r="CA116" s="4">
        <f t="shared" si="17"/>
        <v>8.0068345142499986</v>
      </c>
      <c r="CB116" s="4">
        <f t="shared" si="18"/>
        <v>1103.6759943738098</v>
      </c>
    </row>
    <row r="117" spans="1:80" x14ac:dyDescent="0.25">
      <c r="A117" s="2">
        <v>42067</v>
      </c>
      <c r="B117" s="3">
        <v>2.4724537037037034E-2</v>
      </c>
      <c r="C117" s="4">
        <v>8.1649999999999991</v>
      </c>
      <c r="D117" s="4">
        <v>5.3829000000000002</v>
      </c>
      <c r="E117" s="4">
        <v>53828.627130000001</v>
      </c>
      <c r="F117" s="4">
        <v>79.8</v>
      </c>
      <c r="G117" s="4">
        <v>0.8</v>
      </c>
      <c r="H117" s="4">
        <v>22810.3</v>
      </c>
      <c r="J117" s="4">
        <v>3.9</v>
      </c>
      <c r="K117" s="4">
        <v>0.85589999999999999</v>
      </c>
      <c r="L117" s="4">
        <v>6.9889000000000001</v>
      </c>
      <c r="M117" s="4">
        <v>4.6073000000000004</v>
      </c>
      <c r="N117" s="4">
        <v>68.302099999999996</v>
      </c>
      <c r="O117" s="4">
        <v>0.72360000000000002</v>
      </c>
      <c r="P117" s="4">
        <v>69</v>
      </c>
      <c r="Q117" s="4">
        <v>51.376199999999997</v>
      </c>
      <c r="R117" s="4">
        <v>0.54430000000000001</v>
      </c>
      <c r="S117" s="4">
        <v>51.9</v>
      </c>
      <c r="T117" s="4">
        <v>22810.286</v>
      </c>
      <c r="W117" s="4">
        <v>0</v>
      </c>
      <c r="X117" s="4">
        <v>3.3380999999999998</v>
      </c>
      <c r="Y117" s="4">
        <v>12</v>
      </c>
      <c r="Z117" s="4">
        <v>848</v>
      </c>
      <c r="AA117" s="4">
        <v>875</v>
      </c>
      <c r="AB117" s="4">
        <v>868</v>
      </c>
      <c r="AC117" s="4">
        <v>63</v>
      </c>
      <c r="AD117" s="4">
        <v>4.9000000000000004</v>
      </c>
      <c r="AE117" s="4">
        <v>0.11</v>
      </c>
      <c r="AF117" s="4">
        <v>980</v>
      </c>
      <c r="AG117" s="4">
        <v>-16</v>
      </c>
      <c r="AH117" s="4">
        <v>10</v>
      </c>
      <c r="AI117" s="4">
        <v>9</v>
      </c>
      <c r="AJ117" s="4">
        <v>189</v>
      </c>
      <c r="AK117" s="4">
        <v>139</v>
      </c>
      <c r="AL117" s="4">
        <v>3.2</v>
      </c>
      <c r="AM117" s="4">
        <v>195</v>
      </c>
      <c r="AN117" s="4" t="s">
        <v>155</v>
      </c>
      <c r="AO117" s="4">
        <v>2</v>
      </c>
      <c r="AP117" s="5">
        <v>0.85892361111111104</v>
      </c>
      <c r="AQ117" s="4">
        <v>47.163438999999997</v>
      </c>
      <c r="AR117" s="4">
        <v>-88.491563999999997</v>
      </c>
      <c r="AS117" s="4">
        <v>321.10000000000002</v>
      </c>
      <c r="AT117" s="4">
        <v>32.799999999999997</v>
      </c>
      <c r="AU117" s="4">
        <v>12</v>
      </c>
      <c r="AV117" s="4">
        <v>9</v>
      </c>
      <c r="AW117" s="4" t="s">
        <v>195</v>
      </c>
      <c r="AX117" s="4">
        <v>1.1151</v>
      </c>
      <c r="AY117" s="4">
        <v>1.2848999999999999</v>
      </c>
      <c r="AZ117" s="4">
        <v>1.9849000000000001</v>
      </c>
      <c r="BA117" s="4">
        <v>14.023</v>
      </c>
      <c r="BB117" s="4">
        <v>12.36</v>
      </c>
      <c r="BC117" s="4">
        <v>0.88</v>
      </c>
      <c r="BD117" s="4">
        <v>16.834</v>
      </c>
      <c r="BE117" s="4">
        <v>1526.9770000000001</v>
      </c>
      <c r="BF117" s="4">
        <v>640.68399999999997</v>
      </c>
      <c r="BG117" s="4">
        <v>1.5629999999999999</v>
      </c>
      <c r="BH117" s="4">
        <v>1.7000000000000001E-2</v>
      </c>
      <c r="BI117" s="4">
        <v>1.579</v>
      </c>
      <c r="BJ117" s="4">
        <v>1.175</v>
      </c>
      <c r="BK117" s="4">
        <v>1.2E-2</v>
      </c>
      <c r="BL117" s="4">
        <v>1.1879999999999999</v>
      </c>
      <c r="BM117" s="4">
        <v>164.80609999999999</v>
      </c>
      <c r="BQ117" s="4">
        <v>530.29399999999998</v>
      </c>
      <c r="BR117" s="4">
        <v>0.36517300000000003</v>
      </c>
      <c r="BS117" s="4">
        <v>-5</v>
      </c>
      <c r="BT117" s="4">
        <v>-0.119806</v>
      </c>
      <c r="BU117" s="4">
        <v>8.9239110000000004</v>
      </c>
      <c r="BV117" s="4">
        <v>-2.4200849999999998</v>
      </c>
      <c r="BW117" s="4">
        <f t="shared" si="14"/>
        <v>2.3576972862000001</v>
      </c>
      <c r="BY117" s="4">
        <f t="shared" si="15"/>
        <v>10042.80924627364</v>
      </c>
      <c r="BZ117" s="4">
        <f t="shared" si="16"/>
        <v>4213.7289554063882</v>
      </c>
      <c r="CA117" s="4">
        <f t="shared" si="17"/>
        <v>7.7278838282250009</v>
      </c>
      <c r="CB117" s="4">
        <f t="shared" si="18"/>
        <v>1083.9169319002826</v>
      </c>
    </row>
    <row r="118" spans="1:80" x14ac:dyDescent="0.25">
      <c r="A118" s="2">
        <v>42067</v>
      </c>
      <c r="B118" s="3">
        <v>2.4736111111111111E-2</v>
      </c>
      <c r="C118" s="4">
        <v>8.4580000000000002</v>
      </c>
      <c r="D118" s="4">
        <v>5.5209999999999999</v>
      </c>
      <c r="E118" s="4">
        <v>55209.618199999997</v>
      </c>
      <c r="F118" s="4">
        <v>79.5</v>
      </c>
      <c r="G118" s="4">
        <v>0.8</v>
      </c>
      <c r="H118" s="4">
        <v>22969.7</v>
      </c>
      <c r="J118" s="4">
        <v>3.9</v>
      </c>
      <c r="K118" s="4">
        <v>0.85209999999999997</v>
      </c>
      <c r="L118" s="4">
        <v>7.2072000000000003</v>
      </c>
      <c r="M118" s="4">
        <v>4.7042999999999999</v>
      </c>
      <c r="N118" s="4">
        <v>67.764499999999998</v>
      </c>
      <c r="O118" s="4">
        <v>0.68169999999999997</v>
      </c>
      <c r="P118" s="4">
        <v>68.400000000000006</v>
      </c>
      <c r="Q118" s="4">
        <v>50.971800000000002</v>
      </c>
      <c r="R118" s="4">
        <v>0.51270000000000004</v>
      </c>
      <c r="S118" s="4">
        <v>51.5</v>
      </c>
      <c r="T118" s="4">
        <v>22969.7202</v>
      </c>
      <c r="W118" s="4">
        <v>0</v>
      </c>
      <c r="X118" s="4">
        <v>3.3231000000000002</v>
      </c>
      <c r="Y118" s="4">
        <v>12</v>
      </c>
      <c r="Z118" s="4">
        <v>848</v>
      </c>
      <c r="AA118" s="4">
        <v>874</v>
      </c>
      <c r="AB118" s="4">
        <v>867</v>
      </c>
      <c r="AC118" s="4">
        <v>63</v>
      </c>
      <c r="AD118" s="4">
        <v>4.9000000000000004</v>
      </c>
      <c r="AE118" s="4">
        <v>0.11</v>
      </c>
      <c r="AF118" s="4">
        <v>980</v>
      </c>
      <c r="AG118" s="4">
        <v>-16</v>
      </c>
      <c r="AH118" s="4">
        <v>10</v>
      </c>
      <c r="AI118" s="4">
        <v>9</v>
      </c>
      <c r="AJ118" s="4">
        <v>189</v>
      </c>
      <c r="AK118" s="4">
        <v>139</v>
      </c>
      <c r="AL118" s="4">
        <v>3.2</v>
      </c>
      <c r="AM118" s="4">
        <v>195</v>
      </c>
      <c r="AN118" s="4" t="s">
        <v>155</v>
      </c>
      <c r="AO118" s="4">
        <v>2</v>
      </c>
      <c r="AP118" s="5">
        <v>0.85893518518518519</v>
      </c>
      <c r="AQ118" s="4">
        <v>47.163339000000001</v>
      </c>
      <c r="AR118" s="4">
        <v>-88.491703999999999</v>
      </c>
      <c r="AS118" s="4">
        <v>321.10000000000002</v>
      </c>
      <c r="AT118" s="4">
        <v>32.9</v>
      </c>
      <c r="AU118" s="4">
        <v>12</v>
      </c>
      <c r="AV118" s="4">
        <v>9</v>
      </c>
      <c r="AW118" s="4" t="s">
        <v>195</v>
      </c>
      <c r="AX118" s="4">
        <v>1.1849000000000001</v>
      </c>
      <c r="AY118" s="4">
        <v>1.0452999999999999</v>
      </c>
      <c r="AZ118" s="4">
        <v>2.0849000000000002</v>
      </c>
      <c r="BA118" s="4">
        <v>14.023</v>
      </c>
      <c r="BB118" s="4">
        <v>12.03</v>
      </c>
      <c r="BC118" s="4">
        <v>0.86</v>
      </c>
      <c r="BD118" s="4">
        <v>17.36</v>
      </c>
      <c r="BE118" s="4">
        <v>1537.8530000000001</v>
      </c>
      <c r="BF118" s="4">
        <v>638.88300000000004</v>
      </c>
      <c r="BG118" s="4">
        <v>1.514</v>
      </c>
      <c r="BH118" s="4">
        <v>1.4999999999999999E-2</v>
      </c>
      <c r="BI118" s="4">
        <v>1.5289999999999999</v>
      </c>
      <c r="BJ118" s="4">
        <v>1.139</v>
      </c>
      <c r="BK118" s="4">
        <v>1.0999999999999999E-2</v>
      </c>
      <c r="BL118" s="4">
        <v>1.1499999999999999</v>
      </c>
      <c r="BM118" s="4">
        <v>162.07810000000001</v>
      </c>
      <c r="BQ118" s="4">
        <v>515.57500000000005</v>
      </c>
      <c r="BR118" s="4">
        <v>0.48560799999999998</v>
      </c>
      <c r="BS118" s="4">
        <v>-5</v>
      </c>
      <c r="BT118" s="4">
        <v>-0.122268</v>
      </c>
      <c r="BU118" s="4">
        <v>11.867055000000001</v>
      </c>
      <c r="BV118" s="4">
        <v>-2.469808</v>
      </c>
      <c r="BW118" s="4">
        <f t="shared" si="14"/>
        <v>3.1352759310000002</v>
      </c>
      <c r="BY118" s="4">
        <f t="shared" si="15"/>
        <v>13450.092379958354</v>
      </c>
      <c r="BZ118" s="4">
        <f t="shared" si="16"/>
        <v>5587.6831985794051</v>
      </c>
      <c r="CA118" s="4">
        <f t="shared" si="17"/>
        <v>9.9617162503650007</v>
      </c>
      <c r="CB118" s="4">
        <f t="shared" si="18"/>
        <v>1417.5382287956836</v>
      </c>
    </row>
    <row r="119" spans="1:80" x14ac:dyDescent="0.25">
      <c r="A119" s="2">
        <v>42067</v>
      </c>
      <c r="B119" s="3">
        <v>2.4747685185185189E-2</v>
      </c>
      <c r="C119" s="4">
        <v>8.843</v>
      </c>
      <c r="D119" s="4">
        <v>4.8498000000000001</v>
      </c>
      <c r="E119" s="4">
        <v>48498.287149999996</v>
      </c>
      <c r="F119" s="4">
        <v>79</v>
      </c>
      <c r="G119" s="4">
        <v>0.8</v>
      </c>
      <c r="H119" s="4">
        <v>22879.5</v>
      </c>
      <c r="J119" s="4">
        <v>3.9</v>
      </c>
      <c r="K119" s="4">
        <v>0.85570000000000002</v>
      </c>
      <c r="L119" s="4">
        <v>7.5666000000000002</v>
      </c>
      <c r="M119" s="4">
        <v>4.1498999999999997</v>
      </c>
      <c r="N119" s="4">
        <v>67.599199999999996</v>
      </c>
      <c r="O119" s="4">
        <v>0.6845</v>
      </c>
      <c r="P119" s="4">
        <v>68.3</v>
      </c>
      <c r="Q119" s="4">
        <v>50.847499999999997</v>
      </c>
      <c r="R119" s="4">
        <v>0.51490000000000002</v>
      </c>
      <c r="S119" s="4">
        <v>51.4</v>
      </c>
      <c r="T119" s="4">
        <v>22879.535</v>
      </c>
      <c r="W119" s="4">
        <v>0</v>
      </c>
      <c r="X119" s="4">
        <v>3.3372000000000002</v>
      </c>
      <c r="Y119" s="4">
        <v>12</v>
      </c>
      <c r="Z119" s="4">
        <v>848</v>
      </c>
      <c r="AA119" s="4">
        <v>875</v>
      </c>
      <c r="AB119" s="4">
        <v>866</v>
      </c>
      <c r="AC119" s="4">
        <v>63</v>
      </c>
      <c r="AD119" s="4">
        <v>4.9000000000000004</v>
      </c>
      <c r="AE119" s="4">
        <v>0.11</v>
      </c>
      <c r="AF119" s="4">
        <v>980</v>
      </c>
      <c r="AG119" s="4">
        <v>-16</v>
      </c>
      <c r="AH119" s="4">
        <v>10</v>
      </c>
      <c r="AI119" s="4">
        <v>9</v>
      </c>
      <c r="AJ119" s="4">
        <v>189</v>
      </c>
      <c r="AK119" s="4">
        <v>139</v>
      </c>
      <c r="AL119" s="4">
        <v>3.3</v>
      </c>
      <c r="AM119" s="4">
        <v>195</v>
      </c>
      <c r="AN119" s="4" t="s">
        <v>155</v>
      </c>
      <c r="AO119" s="4">
        <v>2</v>
      </c>
      <c r="AP119" s="5">
        <v>0.85894675925925934</v>
      </c>
      <c r="AQ119" s="4">
        <v>47.163224999999997</v>
      </c>
      <c r="AR119" s="4">
        <v>-88.491810000000001</v>
      </c>
      <c r="AS119" s="4">
        <v>320.89999999999998</v>
      </c>
      <c r="AT119" s="4">
        <v>31.5</v>
      </c>
      <c r="AU119" s="4">
        <v>12</v>
      </c>
      <c r="AV119" s="4">
        <v>9</v>
      </c>
      <c r="AW119" s="4" t="s">
        <v>195</v>
      </c>
      <c r="AX119" s="4">
        <v>1.4547000000000001</v>
      </c>
      <c r="AY119" s="4">
        <v>1.6792</v>
      </c>
      <c r="AZ119" s="4">
        <v>2.6943000000000001</v>
      </c>
      <c r="BA119" s="4">
        <v>14.023</v>
      </c>
      <c r="BB119" s="4">
        <v>12.34</v>
      </c>
      <c r="BC119" s="4">
        <v>0.88</v>
      </c>
      <c r="BD119" s="4">
        <v>16.864999999999998</v>
      </c>
      <c r="BE119" s="4">
        <v>1638.134</v>
      </c>
      <c r="BF119" s="4">
        <v>571.83199999999999</v>
      </c>
      <c r="BG119" s="4">
        <v>1.5329999999999999</v>
      </c>
      <c r="BH119" s="4">
        <v>1.6E-2</v>
      </c>
      <c r="BI119" s="4">
        <v>1.548</v>
      </c>
      <c r="BJ119" s="4">
        <v>1.153</v>
      </c>
      <c r="BK119" s="4">
        <v>1.2E-2</v>
      </c>
      <c r="BL119" s="4">
        <v>1.1639999999999999</v>
      </c>
      <c r="BM119" s="4">
        <v>163.8015</v>
      </c>
      <c r="BQ119" s="4">
        <v>525.32500000000005</v>
      </c>
      <c r="BR119" s="4">
        <v>0.574465</v>
      </c>
      <c r="BS119" s="4">
        <v>-5</v>
      </c>
      <c r="BT119" s="4">
        <v>-0.123533</v>
      </c>
      <c r="BU119" s="4">
        <v>14.038477</v>
      </c>
      <c r="BV119" s="4">
        <v>-2.4953759999999998</v>
      </c>
      <c r="BW119" s="4">
        <f t="shared" si="14"/>
        <v>3.7089656234000001</v>
      </c>
      <c r="BY119" s="4">
        <f t="shared" si="15"/>
        <v>16948.720077173566</v>
      </c>
      <c r="BZ119" s="4">
        <f t="shared" si="16"/>
        <v>5916.3783299597681</v>
      </c>
      <c r="CA119" s="4">
        <f t="shared" si="17"/>
        <v>11.929350253996999</v>
      </c>
      <c r="CB119" s="4">
        <f t="shared" si="18"/>
        <v>1694.7488860625238</v>
      </c>
    </row>
    <row r="120" spans="1:80" x14ac:dyDescent="0.25">
      <c r="A120" s="2">
        <v>42067</v>
      </c>
      <c r="B120" s="3">
        <v>2.4759259259259262E-2</v>
      </c>
      <c r="C120" s="4">
        <v>9.0440000000000005</v>
      </c>
      <c r="D120" s="4">
        <v>4.3959000000000001</v>
      </c>
      <c r="E120" s="4">
        <v>43958.93952</v>
      </c>
      <c r="F120" s="4">
        <v>85.2</v>
      </c>
      <c r="G120" s="4">
        <v>0.8</v>
      </c>
      <c r="H120" s="4">
        <v>22814.5</v>
      </c>
      <c r="J120" s="4">
        <v>3.9</v>
      </c>
      <c r="K120" s="4">
        <v>0.85850000000000004</v>
      </c>
      <c r="L120" s="4">
        <v>7.7638999999999996</v>
      </c>
      <c r="M120" s="4">
        <v>3.7738999999999998</v>
      </c>
      <c r="N120" s="4">
        <v>73.172399999999996</v>
      </c>
      <c r="O120" s="4">
        <v>0.68679999999999997</v>
      </c>
      <c r="P120" s="4">
        <v>73.900000000000006</v>
      </c>
      <c r="Q120" s="4">
        <v>55.0396</v>
      </c>
      <c r="R120" s="4">
        <v>0.51659999999999995</v>
      </c>
      <c r="S120" s="4">
        <v>55.6</v>
      </c>
      <c r="T120" s="4">
        <v>22814.5</v>
      </c>
      <c r="W120" s="4">
        <v>0</v>
      </c>
      <c r="X120" s="4">
        <v>3.3481999999999998</v>
      </c>
      <c r="Y120" s="4">
        <v>11.9</v>
      </c>
      <c r="Z120" s="4">
        <v>849</v>
      </c>
      <c r="AA120" s="4">
        <v>876</v>
      </c>
      <c r="AB120" s="4">
        <v>867</v>
      </c>
      <c r="AC120" s="4">
        <v>63</v>
      </c>
      <c r="AD120" s="4">
        <v>4.9000000000000004</v>
      </c>
      <c r="AE120" s="4">
        <v>0.11</v>
      </c>
      <c r="AF120" s="4">
        <v>980</v>
      </c>
      <c r="AG120" s="4">
        <v>-16</v>
      </c>
      <c r="AH120" s="4">
        <v>10</v>
      </c>
      <c r="AI120" s="4">
        <v>9</v>
      </c>
      <c r="AJ120" s="4">
        <v>189</v>
      </c>
      <c r="AK120" s="4">
        <v>139</v>
      </c>
      <c r="AL120" s="4">
        <v>3.2</v>
      </c>
      <c r="AM120" s="4">
        <v>195</v>
      </c>
      <c r="AN120" s="4" t="s">
        <v>155</v>
      </c>
      <c r="AO120" s="4">
        <v>2</v>
      </c>
      <c r="AP120" s="5">
        <v>0.85895833333333327</v>
      </c>
      <c r="AQ120" s="4">
        <v>47.163108000000001</v>
      </c>
      <c r="AR120" s="4">
        <v>-88.491887000000006</v>
      </c>
      <c r="AS120" s="4">
        <v>321.2</v>
      </c>
      <c r="AT120" s="4">
        <v>33.1</v>
      </c>
      <c r="AU120" s="4">
        <v>12</v>
      </c>
      <c r="AV120" s="4">
        <v>9</v>
      </c>
      <c r="AW120" s="4" t="s">
        <v>195</v>
      </c>
      <c r="AX120" s="4">
        <v>1.0754999999999999</v>
      </c>
      <c r="AY120" s="4">
        <v>1.8</v>
      </c>
      <c r="AZ120" s="4">
        <v>2.5453000000000001</v>
      </c>
      <c r="BA120" s="4">
        <v>14.023</v>
      </c>
      <c r="BB120" s="4">
        <v>12.6</v>
      </c>
      <c r="BC120" s="4">
        <v>0.9</v>
      </c>
      <c r="BD120" s="4">
        <v>16.481000000000002</v>
      </c>
      <c r="BE120" s="4">
        <v>1703.4580000000001</v>
      </c>
      <c r="BF120" s="4">
        <v>527.00900000000001</v>
      </c>
      <c r="BG120" s="4">
        <v>1.681</v>
      </c>
      <c r="BH120" s="4">
        <v>1.6E-2</v>
      </c>
      <c r="BI120" s="4">
        <v>1.6970000000000001</v>
      </c>
      <c r="BJ120" s="4">
        <v>1.2649999999999999</v>
      </c>
      <c r="BK120" s="4">
        <v>1.2E-2</v>
      </c>
      <c r="BL120" s="4">
        <v>1.276</v>
      </c>
      <c r="BM120" s="4">
        <v>165.5316</v>
      </c>
      <c r="BQ120" s="4">
        <v>534.14200000000005</v>
      </c>
      <c r="BR120" s="4">
        <v>0.52227199999999996</v>
      </c>
      <c r="BS120" s="4">
        <v>-5</v>
      </c>
      <c r="BT120" s="4">
        <v>-0.124468</v>
      </c>
      <c r="BU120" s="4">
        <v>12.763023</v>
      </c>
      <c r="BV120" s="4">
        <v>-2.5142540000000002</v>
      </c>
      <c r="BW120" s="4">
        <f t="shared" si="14"/>
        <v>3.3719906765999998</v>
      </c>
      <c r="BY120" s="4">
        <f t="shared" si="15"/>
        <v>16023.318667914558</v>
      </c>
      <c r="BZ120" s="4">
        <f t="shared" si="16"/>
        <v>4957.2300273085593</v>
      </c>
      <c r="CA120" s="4">
        <f t="shared" si="17"/>
        <v>11.899030158015</v>
      </c>
      <c r="CB120" s="4">
        <f t="shared" si="18"/>
        <v>1557.0478264857516</v>
      </c>
    </row>
    <row r="121" spans="1:80" x14ac:dyDescent="0.25">
      <c r="A121" s="2">
        <v>42067</v>
      </c>
      <c r="B121" s="3">
        <v>2.4770833333333336E-2</v>
      </c>
      <c r="C121" s="4">
        <v>9.0299999999999994</v>
      </c>
      <c r="D121" s="4">
        <v>4.3513999999999999</v>
      </c>
      <c r="E121" s="4">
        <v>43513.970719999998</v>
      </c>
      <c r="F121" s="4">
        <v>113.1</v>
      </c>
      <c r="G121" s="4">
        <v>0.7</v>
      </c>
      <c r="H121" s="4">
        <v>22742.2</v>
      </c>
      <c r="J121" s="4">
        <v>4</v>
      </c>
      <c r="K121" s="4">
        <v>0.85899999999999999</v>
      </c>
      <c r="L121" s="4">
        <v>7.7571000000000003</v>
      </c>
      <c r="M121" s="4">
        <v>3.738</v>
      </c>
      <c r="N121" s="4">
        <v>97.181600000000003</v>
      </c>
      <c r="O121" s="4">
        <v>0.64</v>
      </c>
      <c r="P121" s="4">
        <v>97.8</v>
      </c>
      <c r="Q121" s="4">
        <v>73.099100000000007</v>
      </c>
      <c r="R121" s="4">
        <v>0.48139999999999999</v>
      </c>
      <c r="S121" s="4">
        <v>73.599999999999994</v>
      </c>
      <c r="T121" s="4">
        <v>22742.244999999999</v>
      </c>
      <c r="W121" s="4">
        <v>0</v>
      </c>
      <c r="X121" s="4">
        <v>3.4361000000000002</v>
      </c>
      <c r="Y121" s="4">
        <v>12</v>
      </c>
      <c r="Z121" s="4">
        <v>849</v>
      </c>
      <c r="AA121" s="4">
        <v>877</v>
      </c>
      <c r="AB121" s="4">
        <v>869</v>
      </c>
      <c r="AC121" s="4">
        <v>63</v>
      </c>
      <c r="AD121" s="4">
        <v>4.9000000000000004</v>
      </c>
      <c r="AE121" s="4">
        <v>0.11</v>
      </c>
      <c r="AF121" s="4">
        <v>980</v>
      </c>
      <c r="AG121" s="4">
        <v>-16</v>
      </c>
      <c r="AH121" s="4">
        <v>10</v>
      </c>
      <c r="AI121" s="4">
        <v>9</v>
      </c>
      <c r="AJ121" s="4">
        <v>189</v>
      </c>
      <c r="AK121" s="4">
        <v>139</v>
      </c>
      <c r="AL121" s="4">
        <v>3</v>
      </c>
      <c r="AM121" s="4">
        <v>195</v>
      </c>
      <c r="AN121" s="4" t="s">
        <v>155</v>
      </c>
      <c r="AO121" s="4">
        <v>2</v>
      </c>
      <c r="AP121" s="5">
        <v>0.85896990740740742</v>
      </c>
      <c r="AQ121" s="4">
        <v>47.162965</v>
      </c>
      <c r="AR121" s="4">
        <v>-88.491917999999998</v>
      </c>
      <c r="AS121" s="4">
        <v>321.5</v>
      </c>
      <c r="AT121" s="4">
        <v>33.4</v>
      </c>
      <c r="AU121" s="4">
        <v>12</v>
      </c>
      <c r="AV121" s="4">
        <v>9</v>
      </c>
      <c r="AW121" s="4" t="s">
        <v>195</v>
      </c>
      <c r="AX121" s="4">
        <v>1.3395999999999999</v>
      </c>
      <c r="AY121" s="4">
        <v>2.3094000000000001</v>
      </c>
      <c r="AZ121" s="4">
        <v>3.0943000000000001</v>
      </c>
      <c r="BA121" s="4">
        <v>14.023</v>
      </c>
      <c r="BB121" s="4">
        <v>12.66</v>
      </c>
      <c r="BC121" s="4">
        <v>0.9</v>
      </c>
      <c r="BD121" s="4">
        <v>16.408999999999999</v>
      </c>
      <c r="BE121" s="4">
        <v>1708.152</v>
      </c>
      <c r="BF121" s="4">
        <v>523.89599999999996</v>
      </c>
      <c r="BG121" s="4">
        <v>2.2410000000000001</v>
      </c>
      <c r="BH121" s="4">
        <v>1.4999999999999999E-2</v>
      </c>
      <c r="BI121" s="4">
        <v>2.2559999999999998</v>
      </c>
      <c r="BJ121" s="4">
        <v>1.6859999999999999</v>
      </c>
      <c r="BK121" s="4">
        <v>1.0999999999999999E-2</v>
      </c>
      <c r="BL121" s="4">
        <v>1.6970000000000001</v>
      </c>
      <c r="BM121" s="4">
        <v>165.60769999999999</v>
      </c>
      <c r="BQ121" s="4">
        <v>550.17100000000005</v>
      </c>
      <c r="BR121" s="4">
        <v>0.467472</v>
      </c>
      <c r="BS121" s="4">
        <v>-5</v>
      </c>
      <c r="BT121" s="4">
        <v>-0.123</v>
      </c>
      <c r="BU121" s="4">
        <v>11.423848</v>
      </c>
      <c r="BV121" s="4">
        <v>-2.4845999999999999</v>
      </c>
      <c r="BW121" s="4">
        <f t="shared" si="14"/>
        <v>3.0181806415999999</v>
      </c>
      <c r="BY121" s="4">
        <f t="shared" si="15"/>
        <v>14381.573912156351</v>
      </c>
      <c r="BZ121" s="4">
        <f t="shared" si="16"/>
        <v>4410.8773963224949</v>
      </c>
      <c r="CA121" s="4">
        <f t="shared" si="17"/>
        <v>14.195067895535999</v>
      </c>
      <c r="CB121" s="4">
        <f t="shared" si="18"/>
        <v>1394.3134908206152</v>
      </c>
    </row>
    <row r="122" spans="1:80" x14ac:dyDescent="0.25">
      <c r="A122" s="2">
        <v>42067</v>
      </c>
      <c r="B122" s="3">
        <v>2.4782407407407406E-2</v>
      </c>
      <c r="C122" s="4">
        <v>9.0129999999999999</v>
      </c>
      <c r="D122" s="4">
        <v>4.5204000000000004</v>
      </c>
      <c r="E122" s="4">
        <v>45203.533649999998</v>
      </c>
      <c r="F122" s="4">
        <v>140</v>
      </c>
      <c r="G122" s="4">
        <v>0.6</v>
      </c>
      <c r="H122" s="4">
        <v>22761</v>
      </c>
      <c r="J122" s="4">
        <v>4</v>
      </c>
      <c r="K122" s="4">
        <v>0.85740000000000005</v>
      </c>
      <c r="L122" s="4">
        <v>7.7279</v>
      </c>
      <c r="M122" s="4">
        <v>3.8759999999999999</v>
      </c>
      <c r="N122" s="4">
        <v>120.0431</v>
      </c>
      <c r="O122" s="4">
        <v>0.51449999999999996</v>
      </c>
      <c r="P122" s="4">
        <v>120.6</v>
      </c>
      <c r="Q122" s="4">
        <v>90.295400000000001</v>
      </c>
      <c r="R122" s="4">
        <v>0.38700000000000001</v>
      </c>
      <c r="S122" s="4">
        <v>90.7</v>
      </c>
      <c r="T122" s="4">
        <v>22760.9784</v>
      </c>
      <c r="W122" s="4">
        <v>0</v>
      </c>
      <c r="X122" s="4">
        <v>3.4298000000000002</v>
      </c>
      <c r="Y122" s="4">
        <v>11.9</v>
      </c>
      <c r="Z122" s="4">
        <v>850</v>
      </c>
      <c r="AA122" s="4">
        <v>877</v>
      </c>
      <c r="AB122" s="4">
        <v>870</v>
      </c>
      <c r="AC122" s="4">
        <v>63</v>
      </c>
      <c r="AD122" s="4">
        <v>4.9000000000000004</v>
      </c>
      <c r="AE122" s="4">
        <v>0.11</v>
      </c>
      <c r="AF122" s="4">
        <v>980</v>
      </c>
      <c r="AG122" s="4">
        <v>-16</v>
      </c>
      <c r="AH122" s="4">
        <v>9.7318549999999995</v>
      </c>
      <c r="AI122" s="4">
        <v>9</v>
      </c>
      <c r="AJ122" s="4">
        <v>189</v>
      </c>
      <c r="AK122" s="4">
        <v>139</v>
      </c>
      <c r="AL122" s="4">
        <v>2.6</v>
      </c>
      <c r="AM122" s="4">
        <v>195</v>
      </c>
      <c r="AN122" s="4" t="s">
        <v>155</v>
      </c>
      <c r="AO122" s="4">
        <v>2</v>
      </c>
      <c r="AP122" s="5">
        <v>0.85898148148148146</v>
      </c>
      <c r="AQ122" s="4">
        <v>47.162815999999999</v>
      </c>
      <c r="AR122" s="4">
        <v>-88.491917999999998</v>
      </c>
      <c r="AS122" s="4">
        <v>321.5</v>
      </c>
      <c r="AT122" s="4">
        <v>34.799999999999997</v>
      </c>
      <c r="AU122" s="4">
        <v>12</v>
      </c>
      <c r="AV122" s="4">
        <v>9</v>
      </c>
      <c r="AW122" s="4" t="s">
        <v>195</v>
      </c>
      <c r="AX122" s="4">
        <v>1.4</v>
      </c>
      <c r="AY122" s="4">
        <v>2.1453000000000002</v>
      </c>
      <c r="AZ122" s="4">
        <v>2.6905999999999999</v>
      </c>
      <c r="BA122" s="4">
        <v>14.023</v>
      </c>
      <c r="BB122" s="4">
        <v>12.52</v>
      </c>
      <c r="BC122" s="4">
        <v>0.89</v>
      </c>
      <c r="BD122" s="4">
        <v>16.626000000000001</v>
      </c>
      <c r="BE122" s="4">
        <v>1688.1189999999999</v>
      </c>
      <c r="BF122" s="4">
        <v>538.88599999999997</v>
      </c>
      <c r="BG122" s="4">
        <v>2.746</v>
      </c>
      <c r="BH122" s="4">
        <v>1.2E-2</v>
      </c>
      <c r="BI122" s="4">
        <v>2.758</v>
      </c>
      <c r="BJ122" s="4">
        <v>2.0659999999999998</v>
      </c>
      <c r="BK122" s="4">
        <v>8.9999999999999993E-3</v>
      </c>
      <c r="BL122" s="4">
        <v>2.0739999999999998</v>
      </c>
      <c r="BM122" s="4">
        <v>164.41909999999999</v>
      </c>
      <c r="BQ122" s="4">
        <v>544.76099999999997</v>
      </c>
      <c r="BR122" s="4">
        <v>0.53285499999999997</v>
      </c>
      <c r="BS122" s="4">
        <v>-5</v>
      </c>
      <c r="BT122" s="4">
        <v>-0.12273199999999999</v>
      </c>
      <c r="BU122" s="4">
        <v>13.021641000000001</v>
      </c>
      <c r="BV122" s="4">
        <v>-2.4791829999999999</v>
      </c>
      <c r="BW122" s="4">
        <f t="shared" si="14"/>
        <v>3.4403175522000002</v>
      </c>
      <c r="BY122" s="4">
        <f t="shared" si="15"/>
        <v>16200.792652876622</v>
      </c>
      <c r="BZ122" s="4">
        <f t="shared" si="16"/>
        <v>5171.6616835294617</v>
      </c>
      <c r="CA122" s="4">
        <f t="shared" si="17"/>
        <v>19.827297495522</v>
      </c>
      <c r="CB122" s="4">
        <f t="shared" si="18"/>
        <v>1577.9217858886645</v>
      </c>
    </row>
    <row r="123" spans="1:80" x14ac:dyDescent="0.25">
      <c r="A123" s="2">
        <v>42067</v>
      </c>
      <c r="B123" s="3">
        <v>2.4793981481481483E-2</v>
      </c>
      <c r="C123" s="4">
        <v>8.4169999999999998</v>
      </c>
      <c r="D123" s="4">
        <v>4.7950999999999997</v>
      </c>
      <c r="E123" s="4">
        <v>47951.326110000002</v>
      </c>
      <c r="F123" s="4">
        <v>162.80000000000001</v>
      </c>
      <c r="G123" s="4">
        <v>0.6</v>
      </c>
      <c r="H123" s="4">
        <v>22658.5</v>
      </c>
      <c r="J123" s="4">
        <v>4</v>
      </c>
      <c r="K123" s="4">
        <v>0.85960000000000003</v>
      </c>
      <c r="L123" s="4">
        <v>7.2348999999999997</v>
      </c>
      <c r="M123" s="4">
        <v>4.1218000000000004</v>
      </c>
      <c r="N123" s="4">
        <v>139.93190000000001</v>
      </c>
      <c r="O123" s="4">
        <v>0.51570000000000005</v>
      </c>
      <c r="P123" s="4">
        <v>140.4</v>
      </c>
      <c r="Q123" s="4">
        <v>105.2555</v>
      </c>
      <c r="R123" s="4">
        <v>0.38790000000000002</v>
      </c>
      <c r="S123" s="4">
        <v>105.6</v>
      </c>
      <c r="T123" s="4">
        <v>22658.4571</v>
      </c>
      <c r="W123" s="4">
        <v>0</v>
      </c>
      <c r="X123" s="4">
        <v>3.4382999999999999</v>
      </c>
      <c r="Y123" s="4">
        <v>12</v>
      </c>
      <c r="Z123" s="4">
        <v>850</v>
      </c>
      <c r="AA123" s="4">
        <v>877</v>
      </c>
      <c r="AB123" s="4">
        <v>870</v>
      </c>
      <c r="AC123" s="4">
        <v>63</v>
      </c>
      <c r="AD123" s="4">
        <v>4.9000000000000004</v>
      </c>
      <c r="AE123" s="4">
        <v>0.11</v>
      </c>
      <c r="AF123" s="4">
        <v>980</v>
      </c>
      <c r="AG123" s="4">
        <v>-16</v>
      </c>
      <c r="AH123" s="4">
        <v>9</v>
      </c>
      <c r="AI123" s="4">
        <v>9</v>
      </c>
      <c r="AJ123" s="4">
        <v>189</v>
      </c>
      <c r="AK123" s="4">
        <v>139</v>
      </c>
      <c r="AL123" s="4">
        <v>2.5</v>
      </c>
      <c r="AM123" s="4">
        <v>195</v>
      </c>
      <c r="AN123" s="4" t="s">
        <v>155</v>
      </c>
      <c r="AO123" s="4">
        <v>2</v>
      </c>
      <c r="AP123" s="5">
        <v>0.85899305555555561</v>
      </c>
      <c r="AQ123" s="4">
        <v>47.162663000000002</v>
      </c>
      <c r="AR123" s="4">
        <v>-88.491892000000007</v>
      </c>
      <c r="AS123" s="4">
        <v>321.3</v>
      </c>
      <c r="AT123" s="4">
        <v>37.200000000000003</v>
      </c>
      <c r="AU123" s="4">
        <v>12</v>
      </c>
      <c r="AV123" s="4">
        <v>9</v>
      </c>
      <c r="AW123" s="4" t="s">
        <v>195</v>
      </c>
      <c r="AX123" s="4">
        <v>1.4</v>
      </c>
      <c r="AY123" s="4">
        <v>2.1</v>
      </c>
      <c r="AZ123" s="4">
        <v>2.6</v>
      </c>
      <c r="BA123" s="4">
        <v>14.023</v>
      </c>
      <c r="BB123" s="4">
        <v>12.72</v>
      </c>
      <c r="BC123" s="4">
        <v>0.91</v>
      </c>
      <c r="BD123" s="4">
        <v>16.335999999999999</v>
      </c>
      <c r="BE123" s="4">
        <v>1610.37</v>
      </c>
      <c r="BF123" s="4">
        <v>583.92399999999998</v>
      </c>
      <c r="BG123" s="4">
        <v>3.262</v>
      </c>
      <c r="BH123" s="4">
        <v>1.2E-2</v>
      </c>
      <c r="BI123" s="4">
        <v>3.274</v>
      </c>
      <c r="BJ123" s="4">
        <v>2.4529999999999998</v>
      </c>
      <c r="BK123" s="4">
        <v>8.9999999999999993E-3</v>
      </c>
      <c r="BL123" s="4">
        <v>2.4620000000000002</v>
      </c>
      <c r="BM123" s="4">
        <v>166.77950000000001</v>
      </c>
      <c r="BQ123" s="4">
        <v>556.46400000000006</v>
      </c>
      <c r="BR123" s="4">
        <v>0.55245699999999998</v>
      </c>
      <c r="BS123" s="4">
        <v>-5</v>
      </c>
      <c r="BT123" s="4">
        <v>-0.122547</v>
      </c>
      <c r="BU123" s="4">
        <v>13.500657</v>
      </c>
      <c r="BV123" s="4">
        <v>-2.4754589999999999</v>
      </c>
      <c r="BW123" s="4">
        <f t="shared" si="14"/>
        <v>3.5668735794000002</v>
      </c>
      <c r="BY123" s="4">
        <f t="shared" si="15"/>
        <v>16023.15607064733</v>
      </c>
      <c r="BZ123" s="4">
        <f t="shared" si="16"/>
        <v>5810.0345792561156</v>
      </c>
      <c r="CA123" s="4">
        <f t="shared" si="17"/>
        <v>24.407311264676999</v>
      </c>
      <c r="CB123" s="4">
        <f t="shared" si="18"/>
        <v>1659.4533913849159</v>
      </c>
    </row>
    <row r="124" spans="1:80" x14ac:dyDescent="0.25">
      <c r="A124" s="2">
        <v>42067</v>
      </c>
      <c r="B124" s="3">
        <v>2.4805555555555553E-2</v>
      </c>
      <c r="C124" s="4">
        <v>8.3000000000000007</v>
      </c>
      <c r="D124" s="4">
        <v>5.8310000000000004</v>
      </c>
      <c r="E124" s="4">
        <v>58309.958299999998</v>
      </c>
      <c r="F124" s="4">
        <v>172.2</v>
      </c>
      <c r="G124" s="4">
        <v>0.6</v>
      </c>
      <c r="H124" s="4">
        <v>22653.5</v>
      </c>
      <c r="J124" s="4">
        <v>4</v>
      </c>
      <c r="K124" s="4">
        <v>0.85040000000000004</v>
      </c>
      <c r="L124" s="4">
        <v>7.0585000000000004</v>
      </c>
      <c r="M124" s="4">
        <v>4.9588000000000001</v>
      </c>
      <c r="N124" s="4">
        <v>146.42500000000001</v>
      </c>
      <c r="O124" s="4">
        <v>0.51029999999999998</v>
      </c>
      <c r="P124" s="4">
        <v>146.9</v>
      </c>
      <c r="Q124" s="4">
        <v>110.1396</v>
      </c>
      <c r="R124" s="4">
        <v>0.38379999999999997</v>
      </c>
      <c r="S124" s="4">
        <v>110.5</v>
      </c>
      <c r="T124" s="4">
        <v>22653.4539</v>
      </c>
      <c r="W124" s="4">
        <v>0</v>
      </c>
      <c r="X124" s="4">
        <v>3.4016999999999999</v>
      </c>
      <c r="Y124" s="4">
        <v>11.9</v>
      </c>
      <c r="Z124" s="4">
        <v>850</v>
      </c>
      <c r="AA124" s="4">
        <v>877</v>
      </c>
      <c r="AB124" s="4">
        <v>871</v>
      </c>
      <c r="AC124" s="4">
        <v>63</v>
      </c>
      <c r="AD124" s="4">
        <v>4.9000000000000004</v>
      </c>
      <c r="AE124" s="4">
        <v>0.11</v>
      </c>
      <c r="AF124" s="4">
        <v>980</v>
      </c>
      <c r="AG124" s="4">
        <v>-16</v>
      </c>
      <c r="AH124" s="4">
        <v>9.2727269999999997</v>
      </c>
      <c r="AI124" s="4">
        <v>9</v>
      </c>
      <c r="AJ124" s="4">
        <v>189</v>
      </c>
      <c r="AK124" s="4">
        <v>139</v>
      </c>
      <c r="AL124" s="4">
        <v>2.4</v>
      </c>
      <c r="AM124" s="4">
        <v>195</v>
      </c>
      <c r="AN124" s="4" t="s">
        <v>155</v>
      </c>
      <c r="AO124" s="4">
        <v>2</v>
      </c>
      <c r="AP124" s="5">
        <v>0.85900462962962953</v>
      </c>
      <c r="AQ124" s="4">
        <v>47.162506999999998</v>
      </c>
      <c r="AR124" s="4">
        <v>-88.491849999999999</v>
      </c>
      <c r="AS124" s="4">
        <v>321.2</v>
      </c>
      <c r="AT124" s="4">
        <v>39</v>
      </c>
      <c r="AU124" s="4">
        <v>12</v>
      </c>
      <c r="AV124" s="4">
        <v>9</v>
      </c>
      <c r="AW124" s="4" t="s">
        <v>195</v>
      </c>
      <c r="AX124" s="4">
        <v>1.4</v>
      </c>
      <c r="AY124" s="4">
        <v>2.1</v>
      </c>
      <c r="AZ124" s="4">
        <v>2.6</v>
      </c>
      <c r="BA124" s="4">
        <v>14.023</v>
      </c>
      <c r="BB124" s="4">
        <v>11.9</v>
      </c>
      <c r="BC124" s="4">
        <v>0.85</v>
      </c>
      <c r="BD124" s="4">
        <v>17.588000000000001</v>
      </c>
      <c r="BE124" s="4">
        <v>1498.277</v>
      </c>
      <c r="BF124" s="4">
        <v>669.93700000000001</v>
      </c>
      <c r="BG124" s="4">
        <v>3.2549999999999999</v>
      </c>
      <c r="BH124" s="4">
        <v>1.0999999999999999E-2</v>
      </c>
      <c r="BI124" s="4">
        <v>3.266</v>
      </c>
      <c r="BJ124" s="4">
        <v>2.448</v>
      </c>
      <c r="BK124" s="4">
        <v>8.9999999999999993E-3</v>
      </c>
      <c r="BL124" s="4">
        <v>2.4569999999999999</v>
      </c>
      <c r="BM124" s="4">
        <v>159.01259999999999</v>
      </c>
      <c r="BQ124" s="4">
        <v>525.01599999999996</v>
      </c>
      <c r="BR124" s="4">
        <v>0.63772700000000004</v>
      </c>
      <c r="BS124" s="4">
        <v>-5</v>
      </c>
      <c r="BT124" s="4">
        <v>-0.12427299999999999</v>
      </c>
      <c r="BU124" s="4">
        <v>15.58446</v>
      </c>
      <c r="BV124" s="4">
        <v>-2.5103089999999999</v>
      </c>
      <c r="BW124" s="4">
        <f t="shared" si="14"/>
        <v>4.1174143320000001</v>
      </c>
      <c r="BY124" s="4">
        <f t="shared" si="15"/>
        <v>17208.830587884539</v>
      </c>
      <c r="BZ124" s="4">
        <f t="shared" si="16"/>
        <v>7694.7269013377399</v>
      </c>
      <c r="CA124" s="4">
        <f t="shared" si="17"/>
        <v>28.117108704959996</v>
      </c>
      <c r="CB124" s="4">
        <f t="shared" si="18"/>
        <v>1826.3784965924519</v>
      </c>
    </row>
    <row r="125" spans="1:80" x14ac:dyDescent="0.25">
      <c r="A125" s="2">
        <v>42067</v>
      </c>
      <c r="B125" s="3">
        <v>2.481712962962963E-2</v>
      </c>
      <c r="C125" s="4">
        <v>8.6</v>
      </c>
      <c r="D125" s="4">
        <v>5.2534000000000001</v>
      </c>
      <c r="E125" s="4">
        <v>52534.386270000003</v>
      </c>
      <c r="F125" s="4">
        <v>179.4</v>
      </c>
      <c r="G125" s="4">
        <v>0.6</v>
      </c>
      <c r="H125" s="4">
        <v>22614.5</v>
      </c>
      <c r="J125" s="4">
        <v>4</v>
      </c>
      <c r="K125" s="4">
        <v>0.85389999999999999</v>
      </c>
      <c r="L125" s="4">
        <v>7.3438999999999997</v>
      </c>
      <c r="M125" s="4">
        <v>4.4859999999999998</v>
      </c>
      <c r="N125" s="4">
        <v>153.19300000000001</v>
      </c>
      <c r="O125" s="4">
        <v>0.51239999999999997</v>
      </c>
      <c r="P125" s="4">
        <v>153.69999999999999</v>
      </c>
      <c r="Q125" s="4">
        <v>115.2304</v>
      </c>
      <c r="R125" s="4">
        <v>0.38540000000000002</v>
      </c>
      <c r="S125" s="4">
        <v>115.6</v>
      </c>
      <c r="T125" s="4">
        <v>22614.481599999999</v>
      </c>
      <c r="W125" s="4">
        <v>0</v>
      </c>
      <c r="X125" s="4">
        <v>3.4157000000000002</v>
      </c>
      <c r="Y125" s="4">
        <v>11.9</v>
      </c>
      <c r="Z125" s="4">
        <v>850</v>
      </c>
      <c r="AA125" s="4">
        <v>878</v>
      </c>
      <c r="AB125" s="4">
        <v>871</v>
      </c>
      <c r="AC125" s="4">
        <v>63</v>
      </c>
      <c r="AD125" s="4">
        <v>4.9000000000000004</v>
      </c>
      <c r="AE125" s="4">
        <v>0.11</v>
      </c>
      <c r="AF125" s="4">
        <v>980</v>
      </c>
      <c r="AG125" s="4">
        <v>-16</v>
      </c>
      <c r="AH125" s="4">
        <v>10</v>
      </c>
      <c r="AI125" s="4">
        <v>9</v>
      </c>
      <c r="AJ125" s="4">
        <v>189.3</v>
      </c>
      <c r="AK125" s="4">
        <v>139</v>
      </c>
      <c r="AL125" s="4">
        <v>3.1</v>
      </c>
      <c r="AM125" s="4">
        <v>195</v>
      </c>
      <c r="AN125" s="4" t="s">
        <v>155</v>
      </c>
      <c r="AO125" s="4">
        <v>2</v>
      </c>
      <c r="AP125" s="5">
        <v>0.85901620370370368</v>
      </c>
      <c r="AQ125" s="4">
        <v>47.162346999999997</v>
      </c>
      <c r="AR125" s="4">
        <v>-88.491787000000002</v>
      </c>
      <c r="AS125" s="4">
        <v>321</v>
      </c>
      <c r="AT125" s="4">
        <v>40.299999999999997</v>
      </c>
      <c r="AU125" s="4">
        <v>12</v>
      </c>
      <c r="AV125" s="4">
        <v>9</v>
      </c>
      <c r="AW125" s="4" t="s">
        <v>195</v>
      </c>
      <c r="AX125" s="4">
        <v>1.4849000000000001</v>
      </c>
      <c r="AY125" s="4">
        <v>2.1</v>
      </c>
      <c r="AZ125" s="4">
        <v>2.6848999999999998</v>
      </c>
      <c r="BA125" s="4">
        <v>14.023</v>
      </c>
      <c r="BB125" s="4">
        <v>12.19</v>
      </c>
      <c r="BC125" s="4">
        <v>0.87</v>
      </c>
      <c r="BD125" s="4">
        <v>17.106999999999999</v>
      </c>
      <c r="BE125" s="4">
        <v>1580.088</v>
      </c>
      <c r="BF125" s="4">
        <v>614.31600000000003</v>
      </c>
      <c r="BG125" s="4">
        <v>3.452</v>
      </c>
      <c r="BH125" s="4">
        <v>1.2E-2</v>
      </c>
      <c r="BI125" s="4">
        <v>3.4630000000000001</v>
      </c>
      <c r="BJ125" s="4">
        <v>2.5960000000000001</v>
      </c>
      <c r="BK125" s="4">
        <v>8.9999999999999993E-3</v>
      </c>
      <c r="BL125" s="4">
        <v>2.605</v>
      </c>
      <c r="BM125" s="4">
        <v>160.90180000000001</v>
      </c>
      <c r="BQ125" s="4">
        <v>534.35400000000004</v>
      </c>
      <c r="BR125" s="4">
        <v>0.68010899999999996</v>
      </c>
      <c r="BS125" s="4">
        <v>-5</v>
      </c>
      <c r="BT125" s="4">
        <v>-0.12472800000000001</v>
      </c>
      <c r="BU125" s="4">
        <v>16.620162000000001</v>
      </c>
      <c r="BV125" s="4">
        <v>-2.5195110000000001</v>
      </c>
      <c r="BW125" s="4">
        <f t="shared" si="14"/>
        <v>4.3910468003999998</v>
      </c>
      <c r="BY125" s="4">
        <f t="shared" si="15"/>
        <v>19354.591759746672</v>
      </c>
      <c r="BZ125" s="4">
        <f t="shared" si="16"/>
        <v>7524.7931706845038</v>
      </c>
      <c r="CA125" s="4">
        <f t="shared" si="17"/>
        <v>31.798558186824003</v>
      </c>
      <c r="CB125" s="4">
        <f t="shared" si="18"/>
        <v>1970.8957048015095</v>
      </c>
    </row>
    <row r="126" spans="1:80" x14ac:dyDescent="0.25">
      <c r="A126" s="2">
        <v>42067</v>
      </c>
      <c r="B126" s="3">
        <v>2.48287037037037E-2</v>
      </c>
      <c r="C126" s="4">
        <v>9.1029999999999998</v>
      </c>
      <c r="D126" s="4">
        <v>4.5197000000000003</v>
      </c>
      <c r="E126" s="4">
        <v>45197.323600000003</v>
      </c>
      <c r="F126" s="4">
        <v>184.3</v>
      </c>
      <c r="G126" s="4">
        <v>0.7</v>
      </c>
      <c r="H126" s="4">
        <v>22561.200000000001</v>
      </c>
      <c r="J126" s="4">
        <v>4.0999999999999996</v>
      </c>
      <c r="K126" s="4">
        <v>0.85699999999999998</v>
      </c>
      <c r="L126" s="4">
        <v>7.8011999999999997</v>
      </c>
      <c r="M126" s="4">
        <v>3.8732000000000002</v>
      </c>
      <c r="N126" s="4">
        <v>157.93690000000001</v>
      </c>
      <c r="O126" s="4">
        <v>0.59989999999999999</v>
      </c>
      <c r="P126" s="4">
        <v>158.5</v>
      </c>
      <c r="Q126" s="4">
        <v>118.7987</v>
      </c>
      <c r="R126" s="4">
        <v>0.45119999999999999</v>
      </c>
      <c r="S126" s="4">
        <v>119.2</v>
      </c>
      <c r="T126" s="4">
        <v>22561.200000000001</v>
      </c>
      <c r="W126" s="4">
        <v>0</v>
      </c>
      <c r="X126" s="4">
        <v>3.5093999999999999</v>
      </c>
      <c r="Y126" s="4">
        <v>12</v>
      </c>
      <c r="Z126" s="4">
        <v>849</v>
      </c>
      <c r="AA126" s="4">
        <v>878</v>
      </c>
      <c r="AB126" s="4">
        <v>870</v>
      </c>
      <c r="AC126" s="4">
        <v>63</v>
      </c>
      <c r="AD126" s="4">
        <v>4.9000000000000004</v>
      </c>
      <c r="AE126" s="4">
        <v>0.11</v>
      </c>
      <c r="AF126" s="4">
        <v>980</v>
      </c>
      <c r="AG126" s="4">
        <v>-16</v>
      </c>
      <c r="AH126" s="4">
        <v>9.7292710000000007</v>
      </c>
      <c r="AI126" s="4">
        <v>9</v>
      </c>
      <c r="AJ126" s="4">
        <v>190</v>
      </c>
      <c r="AK126" s="4">
        <v>139</v>
      </c>
      <c r="AL126" s="4">
        <v>2.7</v>
      </c>
      <c r="AM126" s="4">
        <v>195</v>
      </c>
      <c r="AN126" s="4" t="s">
        <v>155</v>
      </c>
      <c r="AO126" s="4">
        <v>2</v>
      </c>
      <c r="AP126" s="5">
        <v>0.85902777777777783</v>
      </c>
      <c r="AQ126" s="4">
        <v>47.162185000000001</v>
      </c>
      <c r="AR126" s="4">
        <v>-88.491718000000006</v>
      </c>
      <c r="AS126" s="4">
        <v>320.8</v>
      </c>
      <c r="AT126" s="4">
        <v>42.3</v>
      </c>
      <c r="AU126" s="4">
        <v>12</v>
      </c>
      <c r="AV126" s="4">
        <v>9</v>
      </c>
      <c r="AW126" s="4" t="s">
        <v>195</v>
      </c>
      <c r="AX126" s="4">
        <v>1.7546999999999999</v>
      </c>
      <c r="AY126" s="4">
        <v>2.1</v>
      </c>
      <c r="AZ126" s="4">
        <v>2.8698000000000001</v>
      </c>
      <c r="BA126" s="4">
        <v>14.023</v>
      </c>
      <c r="BB126" s="4">
        <v>12.47</v>
      </c>
      <c r="BC126" s="4">
        <v>0.89</v>
      </c>
      <c r="BD126" s="4">
        <v>16.692</v>
      </c>
      <c r="BE126" s="4">
        <v>1697.922</v>
      </c>
      <c r="BF126" s="4">
        <v>536.54600000000005</v>
      </c>
      <c r="BG126" s="4">
        <v>3.6</v>
      </c>
      <c r="BH126" s="4">
        <v>1.4E-2</v>
      </c>
      <c r="BI126" s="4">
        <v>3.613</v>
      </c>
      <c r="BJ126" s="4">
        <v>2.7080000000000002</v>
      </c>
      <c r="BK126" s="4">
        <v>0.01</v>
      </c>
      <c r="BL126" s="4">
        <v>2.718</v>
      </c>
      <c r="BM126" s="4">
        <v>162.38310000000001</v>
      </c>
      <c r="BQ126" s="4">
        <v>555.38</v>
      </c>
      <c r="BR126" s="4">
        <v>0.65183899999999995</v>
      </c>
      <c r="BS126" s="4">
        <v>-5</v>
      </c>
      <c r="BT126" s="4">
        <v>-0.124541</v>
      </c>
      <c r="BU126" s="4">
        <v>15.929320000000001</v>
      </c>
      <c r="BV126" s="4">
        <v>-2.5157370000000001</v>
      </c>
      <c r="BW126" s="4">
        <f t="shared" si="14"/>
        <v>4.208526344</v>
      </c>
      <c r="BY126" s="4">
        <f t="shared" si="15"/>
        <v>19933.44949743048</v>
      </c>
      <c r="BZ126" s="4">
        <f t="shared" si="16"/>
        <v>6299.0011284666407</v>
      </c>
      <c r="CA126" s="4">
        <f t="shared" si="17"/>
        <v>31.79167313872</v>
      </c>
      <c r="CB126" s="4">
        <f t="shared" si="18"/>
        <v>1906.3627911566043</v>
      </c>
    </row>
    <row r="127" spans="1:80" x14ac:dyDescent="0.25">
      <c r="A127" s="2">
        <v>42067</v>
      </c>
      <c r="B127" s="3">
        <v>2.4840277777777781E-2</v>
      </c>
      <c r="C127" s="4">
        <v>9.6010000000000009</v>
      </c>
      <c r="D127" s="4">
        <v>3.7913000000000001</v>
      </c>
      <c r="E127" s="4">
        <v>37913.300000000003</v>
      </c>
      <c r="F127" s="4">
        <v>184.1</v>
      </c>
      <c r="G127" s="4">
        <v>-0.1</v>
      </c>
      <c r="H127" s="4">
        <v>22552.6</v>
      </c>
      <c r="J127" s="4">
        <v>4.0999999999999996</v>
      </c>
      <c r="K127" s="4">
        <v>0.8599</v>
      </c>
      <c r="L127" s="4">
        <v>8.2566000000000006</v>
      </c>
      <c r="M127" s="4">
        <v>3.2603</v>
      </c>
      <c r="N127" s="4">
        <v>158.29669999999999</v>
      </c>
      <c r="O127" s="4">
        <v>0</v>
      </c>
      <c r="P127" s="4">
        <v>158.30000000000001</v>
      </c>
      <c r="Q127" s="4">
        <v>119.0694</v>
      </c>
      <c r="R127" s="4">
        <v>0</v>
      </c>
      <c r="S127" s="4">
        <v>119.1</v>
      </c>
      <c r="T127" s="4">
        <v>22552.632900000001</v>
      </c>
      <c r="W127" s="4">
        <v>0</v>
      </c>
      <c r="X127" s="4">
        <v>3.5257999999999998</v>
      </c>
      <c r="Y127" s="4">
        <v>11.9</v>
      </c>
      <c r="Z127" s="4">
        <v>850</v>
      </c>
      <c r="AA127" s="4">
        <v>877</v>
      </c>
      <c r="AB127" s="4">
        <v>869</v>
      </c>
      <c r="AC127" s="4">
        <v>63</v>
      </c>
      <c r="AD127" s="4">
        <v>4.9000000000000004</v>
      </c>
      <c r="AE127" s="4">
        <v>0.11</v>
      </c>
      <c r="AF127" s="4">
        <v>980</v>
      </c>
      <c r="AG127" s="4">
        <v>-16</v>
      </c>
      <c r="AH127" s="4">
        <v>9</v>
      </c>
      <c r="AI127" s="4">
        <v>9</v>
      </c>
      <c r="AJ127" s="4">
        <v>190</v>
      </c>
      <c r="AK127" s="4">
        <v>139</v>
      </c>
      <c r="AL127" s="4">
        <v>2.6</v>
      </c>
      <c r="AM127" s="4">
        <v>195</v>
      </c>
      <c r="AN127" s="4" t="s">
        <v>155</v>
      </c>
      <c r="AO127" s="4">
        <v>2</v>
      </c>
      <c r="AP127" s="5">
        <v>0.85903935185185187</v>
      </c>
      <c r="AQ127" s="4">
        <v>47.162013999999999</v>
      </c>
      <c r="AR127" s="4">
        <v>-88.491636</v>
      </c>
      <c r="AS127" s="4">
        <v>320.39999999999998</v>
      </c>
      <c r="AT127" s="4">
        <v>44</v>
      </c>
      <c r="AU127" s="4">
        <v>12</v>
      </c>
      <c r="AV127" s="4">
        <v>9</v>
      </c>
      <c r="AW127" s="4" t="s">
        <v>195</v>
      </c>
      <c r="AX127" s="4">
        <v>1.5452999999999999</v>
      </c>
      <c r="AY127" s="4">
        <v>2.1</v>
      </c>
      <c r="AZ127" s="4">
        <v>2.6453000000000002</v>
      </c>
      <c r="BA127" s="4">
        <v>14.023</v>
      </c>
      <c r="BB127" s="4">
        <v>12.75</v>
      </c>
      <c r="BC127" s="4">
        <v>0.91</v>
      </c>
      <c r="BD127" s="4">
        <v>16.286000000000001</v>
      </c>
      <c r="BE127" s="4">
        <v>1817.779</v>
      </c>
      <c r="BF127" s="4">
        <v>456.85599999999999</v>
      </c>
      <c r="BG127" s="4">
        <v>3.65</v>
      </c>
      <c r="BH127" s="4">
        <v>0</v>
      </c>
      <c r="BI127" s="4">
        <v>3.65</v>
      </c>
      <c r="BJ127" s="4">
        <v>2.7450000000000001</v>
      </c>
      <c r="BK127" s="4">
        <v>0</v>
      </c>
      <c r="BL127" s="4">
        <v>2.7450000000000001</v>
      </c>
      <c r="BM127" s="4">
        <v>164.1934</v>
      </c>
      <c r="BQ127" s="4">
        <v>564.40800000000002</v>
      </c>
      <c r="BR127" s="4">
        <v>0.58645499999999995</v>
      </c>
      <c r="BS127" s="4">
        <v>-5</v>
      </c>
      <c r="BT127" s="4">
        <v>-0.12573000000000001</v>
      </c>
      <c r="BU127" s="4">
        <v>14.331483</v>
      </c>
      <c r="BV127" s="4">
        <v>-2.5397509999999999</v>
      </c>
      <c r="BW127" s="4">
        <f t="shared" si="14"/>
        <v>3.7863778086000002</v>
      </c>
      <c r="BY127" s="4">
        <f t="shared" si="15"/>
        <v>19199.932532321411</v>
      </c>
      <c r="BZ127" s="4">
        <f t="shared" si="16"/>
        <v>4825.4514861191756</v>
      </c>
      <c r="CA127" s="4">
        <f t="shared" si="17"/>
        <v>28.993521655395</v>
      </c>
      <c r="CB127" s="4">
        <f t="shared" si="18"/>
        <v>1734.2604366385915</v>
      </c>
    </row>
    <row r="128" spans="1:80" x14ac:dyDescent="0.25">
      <c r="A128" s="2">
        <v>42067</v>
      </c>
      <c r="B128" s="3">
        <v>2.4851851851851851E-2</v>
      </c>
      <c r="C128" s="4">
        <v>9.9420000000000002</v>
      </c>
      <c r="D128" s="4">
        <v>3.2709000000000001</v>
      </c>
      <c r="E128" s="4">
        <v>32708.785049999999</v>
      </c>
      <c r="F128" s="4">
        <v>192.9</v>
      </c>
      <c r="G128" s="4">
        <v>-5.4</v>
      </c>
      <c r="H128" s="4">
        <v>22054.400000000001</v>
      </c>
      <c r="J128" s="4">
        <v>4.0999999999999996</v>
      </c>
      <c r="K128" s="4">
        <v>0.86270000000000002</v>
      </c>
      <c r="L128" s="4">
        <v>8.5769000000000002</v>
      </c>
      <c r="M128" s="4">
        <v>2.8216000000000001</v>
      </c>
      <c r="N128" s="4">
        <v>166.43969999999999</v>
      </c>
      <c r="O128" s="4">
        <v>0</v>
      </c>
      <c r="P128" s="4">
        <v>166.4</v>
      </c>
      <c r="Q128" s="4">
        <v>125.1944</v>
      </c>
      <c r="R128" s="4">
        <v>0</v>
      </c>
      <c r="S128" s="4">
        <v>125.2</v>
      </c>
      <c r="T128" s="4">
        <v>22054.422600000002</v>
      </c>
      <c r="W128" s="4">
        <v>0</v>
      </c>
      <c r="X128" s="4">
        <v>3.5369000000000002</v>
      </c>
      <c r="Y128" s="4">
        <v>12</v>
      </c>
      <c r="Z128" s="4">
        <v>849</v>
      </c>
      <c r="AA128" s="4">
        <v>876</v>
      </c>
      <c r="AB128" s="4">
        <v>869</v>
      </c>
      <c r="AC128" s="4">
        <v>63</v>
      </c>
      <c r="AD128" s="4">
        <v>4.9000000000000004</v>
      </c>
      <c r="AE128" s="4">
        <v>0.11</v>
      </c>
      <c r="AF128" s="4">
        <v>980</v>
      </c>
      <c r="AG128" s="4">
        <v>-16</v>
      </c>
      <c r="AH128" s="4">
        <v>9</v>
      </c>
      <c r="AI128" s="4">
        <v>9</v>
      </c>
      <c r="AJ128" s="4">
        <v>190</v>
      </c>
      <c r="AK128" s="4">
        <v>139</v>
      </c>
      <c r="AL128" s="4">
        <v>2.7</v>
      </c>
      <c r="AM128" s="4">
        <v>195</v>
      </c>
      <c r="AN128" s="4" t="s">
        <v>155</v>
      </c>
      <c r="AO128" s="4">
        <v>2</v>
      </c>
      <c r="AP128" s="5">
        <v>0.85905092592592591</v>
      </c>
      <c r="AQ128" s="4">
        <v>47.161841000000003</v>
      </c>
      <c r="AR128" s="4">
        <v>-88.491535999999996</v>
      </c>
      <c r="AS128" s="4">
        <v>320</v>
      </c>
      <c r="AT128" s="4">
        <v>44.3</v>
      </c>
      <c r="AU128" s="4">
        <v>12</v>
      </c>
      <c r="AV128" s="4">
        <v>9</v>
      </c>
      <c r="AW128" s="4" t="s">
        <v>195</v>
      </c>
      <c r="AX128" s="4">
        <v>1.7546999999999999</v>
      </c>
      <c r="AY128" s="4">
        <v>2.1</v>
      </c>
      <c r="AZ128" s="4">
        <v>2.7698</v>
      </c>
      <c r="BA128" s="4">
        <v>14.023</v>
      </c>
      <c r="BB128" s="4">
        <v>13.01</v>
      </c>
      <c r="BC128" s="4">
        <v>0.93</v>
      </c>
      <c r="BD128" s="4">
        <v>15.920999999999999</v>
      </c>
      <c r="BE128" s="4">
        <v>1911.7280000000001</v>
      </c>
      <c r="BF128" s="4">
        <v>400.28800000000001</v>
      </c>
      <c r="BG128" s="4">
        <v>3.8849999999999998</v>
      </c>
      <c r="BH128" s="4">
        <v>0</v>
      </c>
      <c r="BI128" s="4">
        <v>3.8849999999999998</v>
      </c>
      <c r="BJ128" s="4">
        <v>2.9220000000000002</v>
      </c>
      <c r="BK128" s="4">
        <v>0</v>
      </c>
      <c r="BL128" s="4">
        <v>2.9220000000000002</v>
      </c>
      <c r="BM128" s="4">
        <v>162.55860000000001</v>
      </c>
      <c r="BQ128" s="4">
        <v>573.20899999999995</v>
      </c>
      <c r="BR128" s="4">
        <v>0.47592800000000002</v>
      </c>
      <c r="BS128" s="4">
        <v>-5</v>
      </c>
      <c r="BT128" s="4">
        <v>-0.12526899999999999</v>
      </c>
      <c r="BU128" s="4">
        <v>11.630492</v>
      </c>
      <c r="BV128" s="4">
        <v>-2.5304280000000001</v>
      </c>
      <c r="BW128" s="4">
        <f t="shared" si="14"/>
        <v>3.0727759863999999</v>
      </c>
      <c r="BY128" s="4">
        <f t="shared" si="15"/>
        <v>16386.706523899713</v>
      </c>
      <c r="BZ128" s="4">
        <f t="shared" si="16"/>
        <v>3431.1376833099521</v>
      </c>
      <c r="CA128" s="4">
        <f t="shared" si="17"/>
        <v>25.046427348887999</v>
      </c>
      <c r="CB128" s="4">
        <f t="shared" si="18"/>
        <v>1393.3990981645945</v>
      </c>
    </row>
    <row r="129" spans="1:80" x14ac:dyDescent="0.25">
      <c r="A129" s="2">
        <v>42067</v>
      </c>
      <c r="B129" s="3">
        <v>2.4863425925925928E-2</v>
      </c>
      <c r="C129" s="4">
        <v>9.4250000000000007</v>
      </c>
      <c r="D129" s="4">
        <v>3.2065999999999999</v>
      </c>
      <c r="E129" s="4">
        <v>32065.70952</v>
      </c>
      <c r="F129" s="4">
        <v>202.2</v>
      </c>
      <c r="G129" s="4">
        <v>-5.5</v>
      </c>
      <c r="H129" s="4">
        <v>21816.6</v>
      </c>
      <c r="J129" s="4">
        <v>4.0999999999999996</v>
      </c>
      <c r="K129" s="4">
        <v>0.86760000000000004</v>
      </c>
      <c r="L129" s="4">
        <v>8.1776</v>
      </c>
      <c r="M129" s="4">
        <v>2.7820999999999998</v>
      </c>
      <c r="N129" s="4">
        <v>175.4786</v>
      </c>
      <c r="O129" s="4">
        <v>0</v>
      </c>
      <c r="P129" s="4">
        <v>175.5</v>
      </c>
      <c r="Q129" s="4">
        <v>131.99340000000001</v>
      </c>
      <c r="R129" s="4">
        <v>0</v>
      </c>
      <c r="S129" s="4">
        <v>132</v>
      </c>
      <c r="T129" s="4">
        <v>21816.604800000001</v>
      </c>
      <c r="W129" s="4">
        <v>0</v>
      </c>
      <c r="X129" s="4">
        <v>3.5573000000000001</v>
      </c>
      <c r="Y129" s="4">
        <v>12</v>
      </c>
      <c r="Z129" s="4">
        <v>848</v>
      </c>
      <c r="AA129" s="4">
        <v>876</v>
      </c>
      <c r="AB129" s="4">
        <v>867</v>
      </c>
      <c r="AC129" s="4">
        <v>63</v>
      </c>
      <c r="AD129" s="4">
        <v>4.9000000000000004</v>
      </c>
      <c r="AE129" s="4">
        <v>0.11</v>
      </c>
      <c r="AF129" s="4">
        <v>980</v>
      </c>
      <c r="AG129" s="4">
        <v>-16</v>
      </c>
      <c r="AH129" s="4">
        <v>9</v>
      </c>
      <c r="AI129" s="4">
        <v>9</v>
      </c>
      <c r="AJ129" s="4">
        <v>190</v>
      </c>
      <c r="AK129" s="4">
        <v>139</v>
      </c>
      <c r="AL129" s="4">
        <v>2.8</v>
      </c>
      <c r="AM129" s="4">
        <v>195</v>
      </c>
      <c r="AN129" s="4" t="s">
        <v>155</v>
      </c>
      <c r="AO129" s="4">
        <v>2</v>
      </c>
      <c r="AP129" s="5">
        <v>0.85906249999999995</v>
      </c>
      <c r="AQ129" s="4">
        <v>47.161667000000001</v>
      </c>
      <c r="AR129" s="4">
        <v>-88.491403000000005</v>
      </c>
      <c r="AS129" s="4">
        <v>319.60000000000002</v>
      </c>
      <c r="AT129" s="4">
        <v>45</v>
      </c>
      <c r="AU129" s="4">
        <v>12</v>
      </c>
      <c r="AV129" s="4">
        <v>9</v>
      </c>
      <c r="AW129" s="4" t="s">
        <v>195</v>
      </c>
      <c r="AX129" s="4">
        <v>2.308891</v>
      </c>
      <c r="AY129" s="4">
        <v>1.167033</v>
      </c>
      <c r="AZ129" s="4">
        <v>3.2240760000000002</v>
      </c>
      <c r="BA129" s="4">
        <v>14.023</v>
      </c>
      <c r="BB129" s="4">
        <v>13.52</v>
      </c>
      <c r="BC129" s="4">
        <v>0.96</v>
      </c>
      <c r="BD129" s="4">
        <v>15.256</v>
      </c>
      <c r="BE129" s="4">
        <v>1887.08</v>
      </c>
      <c r="BF129" s="4">
        <v>408.61900000000003</v>
      </c>
      <c r="BG129" s="4">
        <v>4.2409999999999997</v>
      </c>
      <c r="BH129" s="4">
        <v>0</v>
      </c>
      <c r="BI129" s="4">
        <v>4.2409999999999997</v>
      </c>
      <c r="BJ129" s="4">
        <v>3.19</v>
      </c>
      <c r="BK129" s="4">
        <v>0</v>
      </c>
      <c r="BL129" s="4">
        <v>3.19</v>
      </c>
      <c r="BM129" s="4">
        <v>166.48390000000001</v>
      </c>
      <c r="BQ129" s="4">
        <v>596.875</v>
      </c>
      <c r="BR129" s="4">
        <v>0.340472</v>
      </c>
      <c r="BS129" s="4">
        <v>-5</v>
      </c>
      <c r="BT129" s="4">
        <v>-0.126</v>
      </c>
      <c r="BU129" s="4">
        <v>8.3202730000000003</v>
      </c>
      <c r="BV129" s="4">
        <v>-2.5451999999999999</v>
      </c>
      <c r="BW129" s="4">
        <f t="shared" si="14"/>
        <v>2.1982161266000002</v>
      </c>
      <c r="BY129" s="4">
        <f t="shared" si="15"/>
        <v>11571.65230958308</v>
      </c>
      <c r="BZ129" s="4">
        <f t="shared" si="16"/>
        <v>2505.6685435114191</v>
      </c>
      <c r="CA129" s="4">
        <f t="shared" si="17"/>
        <v>19.561211431189999</v>
      </c>
      <c r="CB129" s="4">
        <f t="shared" si="18"/>
        <v>1020.886134103164</v>
      </c>
    </row>
    <row r="130" spans="1:80" x14ac:dyDescent="0.25">
      <c r="A130" s="2">
        <v>42067</v>
      </c>
      <c r="B130" s="3">
        <v>2.4874999999999998E-2</v>
      </c>
      <c r="C130" s="4">
        <v>8.2690000000000001</v>
      </c>
      <c r="D130" s="4">
        <v>3.7425000000000002</v>
      </c>
      <c r="E130" s="4">
        <v>37424.641069999998</v>
      </c>
      <c r="F130" s="4">
        <v>194.7</v>
      </c>
      <c r="G130" s="4">
        <v>-5.7</v>
      </c>
      <c r="H130" s="4">
        <v>24629.7</v>
      </c>
      <c r="J130" s="4">
        <v>4.0999999999999996</v>
      </c>
      <c r="K130" s="4">
        <v>0.86919999999999997</v>
      </c>
      <c r="L130" s="4">
        <v>7.1871999999999998</v>
      </c>
      <c r="M130" s="4">
        <v>3.2528000000000001</v>
      </c>
      <c r="N130" s="4">
        <v>169.19800000000001</v>
      </c>
      <c r="O130" s="4">
        <v>0</v>
      </c>
      <c r="P130" s="4">
        <v>169.2</v>
      </c>
      <c r="Q130" s="4">
        <v>127.2692</v>
      </c>
      <c r="R130" s="4">
        <v>0</v>
      </c>
      <c r="S130" s="4">
        <v>127.3</v>
      </c>
      <c r="T130" s="4">
        <v>24629.716</v>
      </c>
      <c r="W130" s="4">
        <v>0</v>
      </c>
      <c r="X130" s="4">
        <v>3.5636000000000001</v>
      </c>
      <c r="Y130" s="4">
        <v>12</v>
      </c>
      <c r="Z130" s="4">
        <v>849</v>
      </c>
      <c r="AA130" s="4">
        <v>876</v>
      </c>
      <c r="AB130" s="4">
        <v>868</v>
      </c>
      <c r="AC130" s="4">
        <v>63</v>
      </c>
      <c r="AD130" s="4">
        <v>4.9000000000000004</v>
      </c>
      <c r="AE130" s="4">
        <v>0.11</v>
      </c>
      <c r="AF130" s="4">
        <v>980</v>
      </c>
      <c r="AG130" s="4">
        <v>-16</v>
      </c>
      <c r="AH130" s="4">
        <v>9.2667330000000003</v>
      </c>
      <c r="AI130" s="4">
        <v>9</v>
      </c>
      <c r="AJ130" s="4">
        <v>189.7</v>
      </c>
      <c r="AK130" s="4">
        <v>139</v>
      </c>
      <c r="AL130" s="4">
        <v>3.4</v>
      </c>
      <c r="AM130" s="4">
        <v>195</v>
      </c>
      <c r="AN130" s="4" t="s">
        <v>155</v>
      </c>
      <c r="AO130" s="4">
        <v>2</v>
      </c>
      <c r="AP130" s="5">
        <v>0.8590740740740741</v>
      </c>
      <c r="AQ130" s="4">
        <v>47.161504000000001</v>
      </c>
      <c r="AR130" s="4">
        <v>-88.491274000000004</v>
      </c>
      <c r="AS130" s="4">
        <v>319.39999999999998</v>
      </c>
      <c r="AT130" s="4">
        <v>45.1</v>
      </c>
      <c r="AU130" s="4">
        <v>12</v>
      </c>
      <c r="AV130" s="4">
        <v>9</v>
      </c>
      <c r="AW130" s="4" t="s">
        <v>195</v>
      </c>
      <c r="AX130" s="4">
        <v>1.2964960000000001</v>
      </c>
      <c r="AY130" s="4">
        <v>1.0848850000000001</v>
      </c>
      <c r="AZ130" s="4">
        <v>2.7906909999999998</v>
      </c>
      <c r="BA130" s="4">
        <v>14.023</v>
      </c>
      <c r="BB130" s="4">
        <v>13.66</v>
      </c>
      <c r="BC130" s="4">
        <v>0.97</v>
      </c>
      <c r="BD130" s="4">
        <v>15.052</v>
      </c>
      <c r="BE130" s="4">
        <v>1689.2550000000001</v>
      </c>
      <c r="BF130" s="4">
        <v>486.60399999999998</v>
      </c>
      <c r="BG130" s="4">
        <v>4.165</v>
      </c>
      <c r="BH130" s="4">
        <v>0</v>
      </c>
      <c r="BI130" s="4">
        <v>4.165</v>
      </c>
      <c r="BJ130" s="4">
        <v>3.133</v>
      </c>
      <c r="BK130" s="4">
        <v>0</v>
      </c>
      <c r="BL130" s="4">
        <v>3.133</v>
      </c>
      <c r="BM130" s="4">
        <v>191.43199999999999</v>
      </c>
      <c r="BQ130" s="4">
        <v>609.00900000000001</v>
      </c>
      <c r="BR130" s="4">
        <v>0.28759699999999999</v>
      </c>
      <c r="BS130" s="4">
        <v>-5</v>
      </c>
      <c r="BT130" s="4">
        <v>-0.126</v>
      </c>
      <c r="BU130" s="4">
        <v>7.028162</v>
      </c>
      <c r="BV130" s="4">
        <v>-2.5451999999999999</v>
      </c>
      <c r="BW130" s="4">
        <f t="shared" si="14"/>
        <v>1.8568404003999999</v>
      </c>
      <c r="BY130" s="4">
        <f t="shared" si="15"/>
        <v>8749.927698091471</v>
      </c>
      <c r="BZ130" s="4">
        <f t="shared" si="16"/>
        <v>2520.4896937419758</v>
      </c>
      <c r="CA130" s="4">
        <f t="shared" si="17"/>
        <v>16.228173649401999</v>
      </c>
      <c r="CB130" s="4">
        <f t="shared" si="18"/>
        <v>991.57093458420786</v>
      </c>
    </row>
    <row r="131" spans="1:80" x14ac:dyDescent="0.25">
      <c r="A131" s="2">
        <v>42067</v>
      </c>
      <c r="B131" s="3">
        <v>2.4886574074074075E-2</v>
      </c>
      <c r="C131" s="4">
        <v>8.0009999999999994</v>
      </c>
      <c r="D131" s="4">
        <v>4.5095999999999998</v>
      </c>
      <c r="E131" s="4">
        <v>45095.966529999998</v>
      </c>
      <c r="F131" s="4">
        <v>171</v>
      </c>
      <c r="G131" s="4">
        <v>-5.7</v>
      </c>
      <c r="H131" s="4">
        <v>30000.2</v>
      </c>
      <c r="J131" s="4">
        <v>4.05</v>
      </c>
      <c r="K131" s="4">
        <v>0.85850000000000004</v>
      </c>
      <c r="L131" s="4">
        <v>6.8681999999999999</v>
      </c>
      <c r="M131" s="4">
        <v>3.8713000000000002</v>
      </c>
      <c r="N131" s="4">
        <v>146.79499999999999</v>
      </c>
      <c r="O131" s="4">
        <v>0</v>
      </c>
      <c r="P131" s="4">
        <v>146.80000000000001</v>
      </c>
      <c r="Q131" s="4">
        <v>110.4178</v>
      </c>
      <c r="R131" s="4">
        <v>0</v>
      </c>
      <c r="S131" s="4">
        <v>110.4</v>
      </c>
      <c r="T131" s="4">
        <v>30000.2071</v>
      </c>
      <c r="W131" s="4">
        <v>0</v>
      </c>
      <c r="X131" s="4">
        <v>3.4738000000000002</v>
      </c>
      <c r="Y131" s="4">
        <v>12</v>
      </c>
      <c r="Z131" s="4">
        <v>849</v>
      </c>
      <c r="AA131" s="4">
        <v>877</v>
      </c>
      <c r="AB131" s="4">
        <v>869</v>
      </c>
      <c r="AC131" s="4">
        <v>63</v>
      </c>
      <c r="AD131" s="4">
        <v>4.9000000000000004</v>
      </c>
      <c r="AE131" s="4">
        <v>0.11</v>
      </c>
      <c r="AF131" s="4">
        <v>980</v>
      </c>
      <c r="AG131" s="4">
        <v>-16</v>
      </c>
      <c r="AH131" s="4">
        <v>9.7342659999999999</v>
      </c>
      <c r="AI131" s="4">
        <v>9</v>
      </c>
      <c r="AJ131" s="4">
        <v>189.3</v>
      </c>
      <c r="AK131" s="4">
        <v>139</v>
      </c>
      <c r="AL131" s="4">
        <v>3.2</v>
      </c>
      <c r="AM131" s="4">
        <v>195</v>
      </c>
      <c r="AN131" s="4" t="s">
        <v>155</v>
      </c>
      <c r="AO131" s="4">
        <v>2</v>
      </c>
      <c r="AP131" s="5">
        <v>0.85908564814814825</v>
      </c>
      <c r="AQ131" s="4">
        <v>47.161346000000002</v>
      </c>
      <c r="AR131" s="4">
        <v>-88.491146000000001</v>
      </c>
      <c r="AS131" s="4">
        <v>319.39999999999998</v>
      </c>
      <c r="AT131" s="4">
        <v>45.1</v>
      </c>
      <c r="AU131" s="4">
        <v>12</v>
      </c>
      <c r="AV131" s="4">
        <v>9</v>
      </c>
      <c r="AW131" s="4" t="s">
        <v>195</v>
      </c>
      <c r="AX131" s="4">
        <v>1.1000000000000001</v>
      </c>
      <c r="AY131" s="4">
        <v>1.1000000000000001</v>
      </c>
      <c r="AZ131" s="4">
        <v>2.7</v>
      </c>
      <c r="BA131" s="4">
        <v>14.023</v>
      </c>
      <c r="BB131" s="4">
        <v>12.59</v>
      </c>
      <c r="BC131" s="4">
        <v>0.9</v>
      </c>
      <c r="BD131" s="4">
        <v>16.489000000000001</v>
      </c>
      <c r="BE131" s="4">
        <v>1515.7070000000001</v>
      </c>
      <c r="BF131" s="4">
        <v>543.75199999999995</v>
      </c>
      <c r="BG131" s="4">
        <v>3.3919999999999999</v>
      </c>
      <c r="BH131" s="4">
        <v>0</v>
      </c>
      <c r="BI131" s="4">
        <v>3.3919999999999999</v>
      </c>
      <c r="BJ131" s="4">
        <v>2.552</v>
      </c>
      <c r="BK131" s="4">
        <v>0</v>
      </c>
      <c r="BL131" s="4">
        <v>2.552</v>
      </c>
      <c r="BM131" s="4">
        <v>218.935</v>
      </c>
      <c r="BQ131" s="4">
        <v>557.404</v>
      </c>
      <c r="BR131" s="4">
        <v>0.27680399999999999</v>
      </c>
      <c r="BS131" s="4">
        <v>-5</v>
      </c>
      <c r="BT131" s="4">
        <v>-0.12626599999999999</v>
      </c>
      <c r="BU131" s="4">
        <v>6.7644029999999997</v>
      </c>
      <c r="BV131" s="4">
        <v>-2.5505680000000002</v>
      </c>
      <c r="BW131" s="4">
        <f t="shared" si="14"/>
        <v>1.7871552726</v>
      </c>
      <c r="BY131" s="4">
        <f t="shared" si="15"/>
        <v>7556.3526447277773</v>
      </c>
      <c r="BZ131" s="4">
        <f t="shared" si="16"/>
        <v>2710.8021954612718</v>
      </c>
      <c r="CA131" s="4">
        <f t="shared" si="17"/>
        <v>12.722651508071998</v>
      </c>
      <c r="CB131" s="4">
        <f t="shared" si="18"/>
        <v>1091.470888683285</v>
      </c>
    </row>
    <row r="132" spans="1:80" x14ac:dyDescent="0.25">
      <c r="A132" s="2">
        <v>42067</v>
      </c>
      <c r="B132" s="3">
        <v>2.4898148148148145E-2</v>
      </c>
      <c r="C132" s="4">
        <v>8.35</v>
      </c>
      <c r="D132" s="4">
        <v>4.7314999999999996</v>
      </c>
      <c r="E132" s="4">
        <v>47315.423730000002</v>
      </c>
      <c r="F132" s="4">
        <v>125.2</v>
      </c>
      <c r="G132" s="4">
        <v>-5.8</v>
      </c>
      <c r="H132" s="4">
        <v>27973.4</v>
      </c>
      <c r="J132" s="4">
        <v>4</v>
      </c>
      <c r="K132" s="4">
        <v>0.85550000000000004</v>
      </c>
      <c r="L132" s="4">
        <v>7.1433999999999997</v>
      </c>
      <c r="M132" s="4">
        <v>4.0477999999999996</v>
      </c>
      <c r="N132" s="4">
        <v>107.1083</v>
      </c>
      <c r="O132" s="4">
        <v>0</v>
      </c>
      <c r="P132" s="4">
        <v>107.1</v>
      </c>
      <c r="Q132" s="4">
        <v>80.565899999999999</v>
      </c>
      <c r="R132" s="4">
        <v>0</v>
      </c>
      <c r="S132" s="4">
        <v>80.599999999999994</v>
      </c>
      <c r="T132" s="4">
        <v>27973.413199999999</v>
      </c>
      <c r="W132" s="4">
        <v>0</v>
      </c>
      <c r="X132" s="4">
        <v>3.4220000000000002</v>
      </c>
      <c r="Y132" s="4">
        <v>12</v>
      </c>
      <c r="Z132" s="4">
        <v>850</v>
      </c>
      <c r="AA132" s="4">
        <v>878</v>
      </c>
      <c r="AB132" s="4">
        <v>869</v>
      </c>
      <c r="AC132" s="4">
        <v>63</v>
      </c>
      <c r="AD132" s="4">
        <v>4.9000000000000004</v>
      </c>
      <c r="AE132" s="4">
        <v>0.11</v>
      </c>
      <c r="AF132" s="4">
        <v>980</v>
      </c>
      <c r="AG132" s="4">
        <v>-16</v>
      </c>
      <c r="AH132" s="4">
        <v>9</v>
      </c>
      <c r="AI132" s="4">
        <v>9</v>
      </c>
      <c r="AJ132" s="4">
        <v>190</v>
      </c>
      <c r="AK132" s="4">
        <v>139</v>
      </c>
      <c r="AL132" s="4">
        <v>2.9</v>
      </c>
      <c r="AM132" s="4">
        <v>195</v>
      </c>
      <c r="AN132" s="4" t="s">
        <v>155</v>
      </c>
      <c r="AO132" s="4">
        <v>2</v>
      </c>
      <c r="AP132" s="5">
        <v>0.85909722222222218</v>
      </c>
      <c r="AQ132" s="4">
        <v>47.161231000000001</v>
      </c>
      <c r="AR132" s="4">
        <v>-88.490960000000001</v>
      </c>
      <c r="AS132" s="4">
        <v>319.3</v>
      </c>
      <c r="AT132" s="4">
        <v>43.7</v>
      </c>
      <c r="AU132" s="4">
        <v>12</v>
      </c>
      <c r="AV132" s="4">
        <v>9</v>
      </c>
      <c r="AW132" s="4" t="s">
        <v>195</v>
      </c>
      <c r="AX132" s="4">
        <v>1.6942999999999999</v>
      </c>
      <c r="AY132" s="4">
        <v>1.0150999999999999</v>
      </c>
      <c r="AZ132" s="4">
        <v>3.2094</v>
      </c>
      <c r="BA132" s="4">
        <v>14.023</v>
      </c>
      <c r="BB132" s="4">
        <v>12.33</v>
      </c>
      <c r="BC132" s="4">
        <v>0.88</v>
      </c>
      <c r="BD132" s="4">
        <v>16.890999999999998</v>
      </c>
      <c r="BE132" s="4">
        <v>1548.2819999999999</v>
      </c>
      <c r="BF132" s="4">
        <v>558.399</v>
      </c>
      <c r="BG132" s="4">
        <v>2.431</v>
      </c>
      <c r="BH132" s="4">
        <v>0</v>
      </c>
      <c r="BI132" s="4">
        <v>2.431</v>
      </c>
      <c r="BJ132" s="4">
        <v>1.829</v>
      </c>
      <c r="BK132" s="4">
        <v>0</v>
      </c>
      <c r="BL132" s="4">
        <v>1.829</v>
      </c>
      <c r="BM132" s="4">
        <v>200.49879999999999</v>
      </c>
      <c r="BQ132" s="4">
        <v>539.29100000000005</v>
      </c>
      <c r="BR132" s="4">
        <v>0.33241799999999999</v>
      </c>
      <c r="BS132" s="4">
        <v>-5</v>
      </c>
      <c r="BT132" s="4">
        <v>-0.12673300000000001</v>
      </c>
      <c r="BU132" s="4">
        <v>8.1234590000000004</v>
      </c>
      <c r="BV132" s="4">
        <v>-2.5599980000000002</v>
      </c>
      <c r="BW132" s="4">
        <f t="shared" si="14"/>
        <v>2.1462178677999999</v>
      </c>
      <c r="BY132" s="4">
        <f t="shared" si="15"/>
        <v>9269.5477410618059</v>
      </c>
      <c r="BZ132" s="4">
        <f t="shared" si="16"/>
        <v>3343.1288286379172</v>
      </c>
      <c r="CA132" s="4">
        <f t="shared" si="17"/>
        <v>10.950203398607</v>
      </c>
      <c r="CB132" s="4">
        <f t="shared" si="18"/>
        <v>1200.3841668543603</v>
      </c>
    </row>
    <row r="133" spans="1:80" x14ac:dyDescent="0.25">
      <c r="A133" s="2">
        <v>42067</v>
      </c>
      <c r="B133" s="3">
        <v>2.4909722222222222E-2</v>
      </c>
      <c r="C133" s="4">
        <v>8.48</v>
      </c>
      <c r="D133" s="4">
        <v>5.0343</v>
      </c>
      <c r="E133" s="4">
        <v>50342.738850000002</v>
      </c>
      <c r="F133" s="4">
        <v>68.5</v>
      </c>
      <c r="G133" s="4">
        <v>-5.8</v>
      </c>
      <c r="H133" s="4">
        <v>24759.1</v>
      </c>
      <c r="J133" s="4">
        <v>4.4000000000000004</v>
      </c>
      <c r="K133" s="4">
        <v>0.8548</v>
      </c>
      <c r="L133" s="4">
        <v>7.2488000000000001</v>
      </c>
      <c r="M133" s="4">
        <v>4.3033999999999999</v>
      </c>
      <c r="N133" s="4">
        <v>58.515999999999998</v>
      </c>
      <c r="O133" s="4">
        <v>0</v>
      </c>
      <c r="P133" s="4">
        <v>58.5</v>
      </c>
      <c r="Q133" s="4">
        <v>44.0152</v>
      </c>
      <c r="R133" s="4">
        <v>0</v>
      </c>
      <c r="S133" s="4">
        <v>44</v>
      </c>
      <c r="T133" s="4">
        <v>24759.1342</v>
      </c>
      <c r="W133" s="4">
        <v>0</v>
      </c>
      <c r="X133" s="4">
        <v>3.7648999999999999</v>
      </c>
      <c r="Y133" s="4">
        <v>12</v>
      </c>
      <c r="Z133" s="4">
        <v>849</v>
      </c>
      <c r="AA133" s="4">
        <v>877</v>
      </c>
      <c r="AB133" s="4">
        <v>869</v>
      </c>
      <c r="AC133" s="4">
        <v>63</v>
      </c>
      <c r="AD133" s="4">
        <v>4.9000000000000004</v>
      </c>
      <c r="AE133" s="4">
        <v>0.11</v>
      </c>
      <c r="AF133" s="4">
        <v>980</v>
      </c>
      <c r="AG133" s="4">
        <v>-16</v>
      </c>
      <c r="AH133" s="4">
        <v>9.2737259999999999</v>
      </c>
      <c r="AI133" s="4">
        <v>9</v>
      </c>
      <c r="AJ133" s="4">
        <v>190</v>
      </c>
      <c r="AK133" s="4">
        <v>139</v>
      </c>
      <c r="AL133" s="4">
        <v>3.1</v>
      </c>
      <c r="AM133" s="4">
        <v>195</v>
      </c>
      <c r="AN133" s="4" t="s">
        <v>155</v>
      </c>
      <c r="AO133" s="4">
        <v>2</v>
      </c>
      <c r="AP133" s="5">
        <v>0.85910879629629633</v>
      </c>
      <c r="AQ133" s="4">
        <v>47.161093999999999</v>
      </c>
      <c r="AR133" s="4">
        <v>-88.490801000000005</v>
      </c>
      <c r="AS133" s="4">
        <v>319.3</v>
      </c>
      <c r="AT133" s="4">
        <v>38.4</v>
      </c>
      <c r="AU133" s="4">
        <v>12</v>
      </c>
      <c r="AV133" s="4">
        <v>10</v>
      </c>
      <c r="AW133" s="4" t="s">
        <v>193</v>
      </c>
      <c r="AX133" s="4">
        <v>1.8</v>
      </c>
      <c r="AY133" s="4">
        <v>1</v>
      </c>
      <c r="AZ133" s="4">
        <v>3.3</v>
      </c>
      <c r="BA133" s="4">
        <v>14.023</v>
      </c>
      <c r="BB133" s="4">
        <v>12.27</v>
      </c>
      <c r="BC133" s="4">
        <v>0.87</v>
      </c>
      <c r="BD133" s="4">
        <v>16.984000000000002</v>
      </c>
      <c r="BE133" s="4">
        <v>1566.6869999999999</v>
      </c>
      <c r="BF133" s="4">
        <v>591.971</v>
      </c>
      <c r="BG133" s="4">
        <v>1.3240000000000001</v>
      </c>
      <c r="BH133" s="4">
        <v>0</v>
      </c>
      <c r="BI133" s="4">
        <v>1.3240000000000001</v>
      </c>
      <c r="BJ133" s="4">
        <v>0.996</v>
      </c>
      <c r="BK133" s="4">
        <v>0</v>
      </c>
      <c r="BL133" s="4">
        <v>0.996</v>
      </c>
      <c r="BM133" s="4">
        <v>176.95779999999999</v>
      </c>
      <c r="BQ133" s="4">
        <v>591.65800000000002</v>
      </c>
      <c r="BR133" s="4">
        <v>0.36697099999999999</v>
      </c>
      <c r="BS133" s="4">
        <v>-5</v>
      </c>
      <c r="BT133" s="4">
        <v>-0.126274</v>
      </c>
      <c r="BU133" s="4">
        <v>8.9678550000000001</v>
      </c>
      <c r="BV133" s="4">
        <v>-2.550729</v>
      </c>
      <c r="BW133" s="4">
        <f t="shared" si="14"/>
        <v>2.3693072910000001</v>
      </c>
      <c r="BY133" s="4">
        <f t="shared" si="15"/>
        <v>10354.718700785745</v>
      </c>
      <c r="BZ133" s="4">
        <f t="shared" si="16"/>
        <v>3912.5193379550851</v>
      </c>
      <c r="CA133" s="4">
        <f t="shared" si="17"/>
        <v>6.5828718984600005</v>
      </c>
      <c r="CB133" s="4">
        <f t="shared" si="18"/>
        <v>1169.5688040495029</v>
      </c>
    </row>
    <row r="134" spans="1:80" x14ac:dyDescent="0.25">
      <c r="A134" s="2">
        <v>42067</v>
      </c>
      <c r="B134" s="3">
        <v>2.4921296296296299E-2</v>
      </c>
      <c r="C134" s="4">
        <v>8.48</v>
      </c>
      <c r="D134" s="4">
        <v>5.3075999999999999</v>
      </c>
      <c r="E134" s="4">
        <v>53076.427949999998</v>
      </c>
      <c r="F134" s="4">
        <v>54.7</v>
      </c>
      <c r="G134" s="4">
        <v>-5.6</v>
      </c>
      <c r="H134" s="4">
        <v>23261.1</v>
      </c>
      <c r="J134" s="4">
        <v>4.99</v>
      </c>
      <c r="K134" s="4">
        <v>0.85370000000000001</v>
      </c>
      <c r="L134" s="4">
        <v>7.2394999999999996</v>
      </c>
      <c r="M134" s="4">
        <v>4.5312000000000001</v>
      </c>
      <c r="N134" s="4">
        <v>46.685299999999998</v>
      </c>
      <c r="O134" s="4">
        <v>0</v>
      </c>
      <c r="P134" s="4">
        <v>46.7</v>
      </c>
      <c r="Q134" s="4">
        <v>35.116300000000003</v>
      </c>
      <c r="R134" s="4">
        <v>0</v>
      </c>
      <c r="S134" s="4">
        <v>35.1</v>
      </c>
      <c r="T134" s="4">
        <v>23261.103200000001</v>
      </c>
      <c r="W134" s="4">
        <v>0</v>
      </c>
      <c r="X134" s="4">
        <v>4.2565</v>
      </c>
      <c r="Y134" s="4">
        <v>12</v>
      </c>
      <c r="Z134" s="4">
        <v>849</v>
      </c>
      <c r="AA134" s="4">
        <v>878</v>
      </c>
      <c r="AB134" s="4">
        <v>870</v>
      </c>
      <c r="AC134" s="4">
        <v>63</v>
      </c>
      <c r="AD134" s="4">
        <v>4.9000000000000004</v>
      </c>
      <c r="AE134" s="4">
        <v>0.11</v>
      </c>
      <c r="AF134" s="4">
        <v>980</v>
      </c>
      <c r="AG134" s="4">
        <v>-16</v>
      </c>
      <c r="AH134" s="4">
        <v>9.7272730000000003</v>
      </c>
      <c r="AI134" s="4">
        <v>9</v>
      </c>
      <c r="AJ134" s="4">
        <v>189.7</v>
      </c>
      <c r="AK134" s="4">
        <v>139</v>
      </c>
      <c r="AL134" s="4">
        <v>3.2</v>
      </c>
      <c r="AM134" s="4">
        <v>195</v>
      </c>
      <c r="AN134" s="4" t="s">
        <v>155</v>
      </c>
      <c r="AO134" s="4">
        <v>2</v>
      </c>
      <c r="AP134" s="5">
        <v>0.85912037037037037</v>
      </c>
      <c r="AQ134" s="4">
        <v>47.160991000000003</v>
      </c>
      <c r="AR134" s="4">
        <v>-88.490729000000002</v>
      </c>
      <c r="AS134" s="4">
        <v>319.10000000000002</v>
      </c>
      <c r="AT134" s="4">
        <v>35</v>
      </c>
      <c r="AU134" s="4">
        <v>12</v>
      </c>
      <c r="AV134" s="4">
        <v>10</v>
      </c>
      <c r="AW134" s="4" t="s">
        <v>193</v>
      </c>
      <c r="AX134" s="4">
        <v>1.6302000000000001</v>
      </c>
      <c r="AY134" s="4">
        <v>1</v>
      </c>
      <c r="AZ134" s="4">
        <v>2.1114000000000002</v>
      </c>
      <c r="BA134" s="4">
        <v>14.023</v>
      </c>
      <c r="BB134" s="4">
        <v>12.17</v>
      </c>
      <c r="BC134" s="4">
        <v>0.87</v>
      </c>
      <c r="BD134" s="4">
        <v>17.135000000000002</v>
      </c>
      <c r="BE134" s="4">
        <v>1557.018</v>
      </c>
      <c r="BF134" s="4">
        <v>620.26400000000001</v>
      </c>
      <c r="BG134" s="4">
        <v>1.0509999999999999</v>
      </c>
      <c r="BH134" s="4">
        <v>0</v>
      </c>
      <c r="BI134" s="4">
        <v>1.0509999999999999</v>
      </c>
      <c r="BJ134" s="4">
        <v>0.79100000000000004</v>
      </c>
      <c r="BK134" s="4">
        <v>0</v>
      </c>
      <c r="BL134" s="4">
        <v>0.79100000000000004</v>
      </c>
      <c r="BM134" s="4">
        <v>165.43799999999999</v>
      </c>
      <c r="BQ134" s="4">
        <v>665.63599999999997</v>
      </c>
      <c r="BR134" s="4">
        <v>0.42372700000000002</v>
      </c>
      <c r="BS134" s="4">
        <v>-5</v>
      </c>
      <c r="BT134" s="4">
        <v>-0.12672700000000001</v>
      </c>
      <c r="BU134" s="4">
        <v>10.354835</v>
      </c>
      <c r="BV134" s="4">
        <v>-2.5598909999999999</v>
      </c>
      <c r="BW134" s="4">
        <f t="shared" si="14"/>
        <v>2.7357474069999999</v>
      </c>
      <c r="BY134" s="4">
        <f t="shared" si="15"/>
        <v>11882.40372325611</v>
      </c>
      <c r="BZ134" s="4">
        <f t="shared" si="16"/>
        <v>4733.5530244362799</v>
      </c>
      <c r="CA134" s="4">
        <f t="shared" si="17"/>
        <v>6.0365270954450008</v>
      </c>
      <c r="CB134" s="4">
        <f t="shared" si="18"/>
        <v>1262.5423130420099</v>
      </c>
    </row>
    <row r="135" spans="1:80" x14ac:dyDescent="0.25">
      <c r="A135" s="2">
        <v>42067</v>
      </c>
      <c r="B135" s="3">
        <v>2.4932870370370373E-2</v>
      </c>
      <c r="C135" s="4">
        <v>8.7460000000000004</v>
      </c>
      <c r="D135" s="4">
        <v>5.2152000000000003</v>
      </c>
      <c r="E135" s="4">
        <v>52152.082999999999</v>
      </c>
      <c r="F135" s="4">
        <v>59.1</v>
      </c>
      <c r="G135" s="4">
        <v>1.1000000000000001</v>
      </c>
      <c r="H135" s="4">
        <v>22341</v>
      </c>
      <c r="J135" s="4">
        <v>5.3</v>
      </c>
      <c r="K135" s="4">
        <v>0.85340000000000005</v>
      </c>
      <c r="L135" s="4">
        <v>7.4637000000000002</v>
      </c>
      <c r="M135" s="4">
        <v>4.4504000000000001</v>
      </c>
      <c r="N135" s="4">
        <v>50.395400000000002</v>
      </c>
      <c r="O135" s="4">
        <v>0.93869999999999998</v>
      </c>
      <c r="P135" s="4">
        <v>51.3</v>
      </c>
      <c r="Q135" s="4">
        <v>37.906999999999996</v>
      </c>
      <c r="R135" s="4">
        <v>0.70609999999999995</v>
      </c>
      <c r="S135" s="4">
        <v>38.6</v>
      </c>
      <c r="T135" s="4">
        <v>22341.028300000002</v>
      </c>
      <c r="W135" s="4">
        <v>0</v>
      </c>
      <c r="X135" s="4">
        <v>4.5228000000000002</v>
      </c>
      <c r="Y135" s="4">
        <v>12</v>
      </c>
      <c r="Z135" s="4">
        <v>849</v>
      </c>
      <c r="AA135" s="4">
        <v>876</v>
      </c>
      <c r="AB135" s="4">
        <v>869</v>
      </c>
      <c r="AC135" s="4">
        <v>63</v>
      </c>
      <c r="AD135" s="4">
        <v>4.9000000000000004</v>
      </c>
      <c r="AE135" s="4">
        <v>0.11</v>
      </c>
      <c r="AF135" s="4">
        <v>980</v>
      </c>
      <c r="AG135" s="4">
        <v>-16</v>
      </c>
      <c r="AH135" s="4">
        <v>9</v>
      </c>
      <c r="AI135" s="4">
        <v>9</v>
      </c>
      <c r="AJ135" s="4">
        <v>189</v>
      </c>
      <c r="AK135" s="4">
        <v>139</v>
      </c>
      <c r="AL135" s="4">
        <v>2.9</v>
      </c>
      <c r="AM135" s="4">
        <v>195</v>
      </c>
      <c r="AN135" s="4" t="s">
        <v>155</v>
      </c>
      <c r="AO135" s="4">
        <v>2</v>
      </c>
      <c r="AP135" s="5">
        <v>0.85913194444444441</v>
      </c>
      <c r="AQ135" s="4">
        <v>47.160867000000003</v>
      </c>
      <c r="AR135" s="4">
        <v>-88.490683000000004</v>
      </c>
      <c r="AS135" s="4">
        <v>319</v>
      </c>
      <c r="AT135" s="4">
        <v>34.6</v>
      </c>
      <c r="AU135" s="4">
        <v>12</v>
      </c>
      <c r="AV135" s="4">
        <v>10</v>
      </c>
      <c r="AW135" s="4" t="s">
        <v>193</v>
      </c>
      <c r="AX135" s="4">
        <v>1.5150999999999999</v>
      </c>
      <c r="AY135" s="4">
        <v>1</v>
      </c>
      <c r="AZ135" s="4">
        <v>1.8150999999999999</v>
      </c>
      <c r="BA135" s="4">
        <v>14.023</v>
      </c>
      <c r="BB135" s="4">
        <v>12.14</v>
      </c>
      <c r="BC135" s="4">
        <v>0.87</v>
      </c>
      <c r="BD135" s="4">
        <v>17.184999999999999</v>
      </c>
      <c r="BE135" s="4">
        <v>1599.39</v>
      </c>
      <c r="BF135" s="4">
        <v>606.98599999999999</v>
      </c>
      <c r="BG135" s="4">
        <v>1.131</v>
      </c>
      <c r="BH135" s="4">
        <v>2.1000000000000001E-2</v>
      </c>
      <c r="BI135" s="4">
        <v>1.1519999999999999</v>
      </c>
      <c r="BJ135" s="4">
        <v>0.85099999999999998</v>
      </c>
      <c r="BK135" s="4">
        <v>1.6E-2</v>
      </c>
      <c r="BL135" s="4">
        <v>0.86699999999999999</v>
      </c>
      <c r="BM135" s="4">
        <v>158.31630000000001</v>
      </c>
      <c r="BQ135" s="4">
        <v>704.7</v>
      </c>
      <c r="BR135" s="4">
        <v>0.44358700000000001</v>
      </c>
      <c r="BS135" s="4">
        <v>-5</v>
      </c>
      <c r="BT135" s="4">
        <v>-0.12572800000000001</v>
      </c>
      <c r="BU135" s="4">
        <v>10.840168</v>
      </c>
      <c r="BV135" s="4">
        <v>-2.5397110000000001</v>
      </c>
      <c r="BW135" s="4">
        <f t="shared" si="14"/>
        <v>2.8639723855999999</v>
      </c>
      <c r="BY135" s="4">
        <f t="shared" si="15"/>
        <v>12777.852691272243</v>
      </c>
      <c r="BZ135" s="4">
        <f t="shared" si="16"/>
        <v>4849.3348674585759</v>
      </c>
      <c r="CA135" s="4">
        <f t="shared" si="17"/>
        <v>6.7988124474160001</v>
      </c>
      <c r="CB135" s="4">
        <f t="shared" si="18"/>
        <v>1264.8211880950009</v>
      </c>
    </row>
    <row r="136" spans="1:80" x14ac:dyDescent="0.25">
      <c r="A136" s="2">
        <v>42067</v>
      </c>
      <c r="B136" s="3">
        <v>2.4944444444444446E-2</v>
      </c>
      <c r="C136" s="4">
        <v>8.8070000000000004</v>
      </c>
      <c r="D136" s="4">
        <v>4.7946</v>
      </c>
      <c r="E136" s="4">
        <v>47946.177179999999</v>
      </c>
      <c r="F136" s="4">
        <v>73.2</v>
      </c>
      <c r="G136" s="4">
        <v>1.2</v>
      </c>
      <c r="H136" s="4">
        <v>21348</v>
      </c>
      <c r="J136" s="4">
        <v>4.91</v>
      </c>
      <c r="K136" s="4">
        <v>0.85780000000000001</v>
      </c>
      <c r="L136" s="4">
        <v>7.5541999999999998</v>
      </c>
      <c r="M136" s="4">
        <v>4.1128</v>
      </c>
      <c r="N136" s="4">
        <v>62.766399999999997</v>
      </c>
      <c r="O136" s="4">
        <v>1.0293000000000001</v>
      </c>
      <c r="P136" s="4">
        <v>63.8</v>
      </c>
      <c r="Q136" s="4">
        <v>47.212299999999999</v>
      </c>
      <c r="R136" s="4">
        <v>0.77429999999999999</v>
      </c>
      <c r="S136" s="4">
        <v>48</v>
      </c>
      <c r="T136" s="4">
        <v>21348.0268</v>
      </c>
      <c r="W136" s="4">
        <v>0</v>
      </c>
      <c r="X136" s="4">
        <v>4.2145000000000001</v>
      </c>
      <c r="Y136" s="4">
        <v>12</v>
      </c>
      <c r="Z136" s="4">
        <v>850</v>
      </c>
      <c r="AA136" s="4">
        <v>875</v>
      </c>
      <c r="AB136" s="4">
        <v>869</v>
      </c>
      <c r="AC136" s="4">
        <v>63</v>
      </c>
      <c r="AD136" s="4">
        <v>4.9000000000000004</v>
      </c>
      <c r="AE136" s="4">
        <v>0.11</v>
      </c>
      <c r="AF136" s="4">
        <v>980</v>
      </c>
      <c r="AG136" s="4">
        <v>-16</v>
      </c>
      <c r="AH136" s="4">
        <v>9</v>
      </c>
      <c r="AI136" s="4">
        <v>9</v>
      </c>
      <c r="AJ136" s="4">
        <v>189</v>
      </c>
      <c r="AK136" s="4">
        <v>139.30000000000001</v>
      </c>
      <c r="AL136" s="4">
        <v>2.4</v>
      </c>
      <c r="AM136" s="4">
        <v>195</v>
      </c>
      <c r="AN136" s="4" t="s">
        <v>155</v>
      </c>
      <c r="AO136" s="4">
        <v>2</v>
      </c>
      <c r="AP136" s="5">
        <v>0.85914351851851845</v>
      </c>
      <c r="AQ136" s="4">
        <v>47.160730999999998</v>
      </c>
      <c r="AR136" s="4">
        <v>-88.490647999999993</v>
      </c>
      <c r="AS136" s="4">
        <v>318.7</v>
      </c>
      <c r="AT136" s="4">
        <v>34.799999999999997</v>
      </c>
      <c r="AU136" s="4">
        <v>12</v>
      </c>
      <c r="AV136" s="4">
        <v>10</v>
      </c>
      <c r="AW136" s="4" t="s">
        <v>193</v>
      </c>
      <c r="AX136" s="4">
        <v>1.5849</v>
      </c>
      <c r="AY136" s="4">
        <v>1</v>
      </c>
      <c r="AZ136" s="4">
        <v>1.8849</v>
      </c>
      <c r="BA136" s="4">
        <v>14.023</v>
      </c>
      <c r="BB136" s="4">
        <v>12.55</v>
      </c>
      <c r="BC136" s="4">
        <v>0.9</v>
      </c>
      <c r="BD136" s="4">
        <v>16.579000000000001</v>
      </c>
      <c r="BE136" s="4">
        <v>1659.546</v>
      </c>
      <c r="BF136" s="4">
        <v>575.05600000000004</v>
      </c>
      <c r="BG136" s="4">
        <v>1.444</v>
      </c>
      <c r="BH136" s="4">
        <v>2.4E-2</v>
      </c>
      <c r="BI136" s="4">
        <v>1.468</v>
      </c>
      <c r="BJ136" s="4">
        <v>1.0860000000000001</v>
      </c>
      <c r="BK136" s="4">
        <v>1.7999999999999999E-2</v>
      </c>
      <c r="BL136" s="4">
        <v>1.1040000000000001</v>
      </c>
      <c r="BM136" s="4">
        <v>155.08760000000001</v>
      </c>
      <c r="BQ136" s="4">
        <v>673.19899999999996</v>
      </c>
      <c r="BR136" s="4">
        <v>0.40298299999999998</v>
      </c>
      <c r="BS136" s="4">
        <v>-5</v>
      </c>
      <c r="BT136" s="4">
        <v>-0.12527099999999999</v>
      </c>
      <c r="BU136" s="4">
        <v>9.8478980000000007</v>
      </c>
      <c r="BV136" s="4">
        <v>-2.5304690000000001</v>
      </c>
      <c r="BW136" s="4">
        <f t="shared" si="14"/>
        <v>2.6018146516000002</v>
      </c>
      <c r="BY136" s="4">
        <f t="shared" si="15"/>
        <v>12044.820284184998</v>
      </c>
      <c r="BZ136" s="4">
        <f t="shared" si="16"/>
        <v>4173.6994173962566</v>
      </c>
      <c r="CA136" s="4">
        <f t="shared" si="17"/>
        <v>7.8820802970360013</v>
      </c>
      <c r="CB136" s="4">
        <f t="shared" si="18"/>
        <v>1125.6104201423577</v>
      </c>
    </row>
    <row r="137" spans="1:80" x14ac:dyDescent="0.25">
      <c r="A137" s="2">
        <v>42067</v>
      </c>
      <c r="B137" s="3">
        <v>2.495601851851852E-2</v>
      </c>
      <c r="C137" s="4">
        <v>8.5670000000000002</v>
      </c>
      <c r="D137" s="4">
        <v>5.3036000000000003</v>
      </c>
      <c r="E137" s="4">
        <v>53036.03774</v>
      </c>
      <c r="F137" s="4">
        <v>76.8</v>
      </c>
      <c r="G137" s="4">
        <v>1.2</v>
      </c>
      <c r="H137" s="4">
        <v>20759.599999999999</v>
      </c>
      <c r="J137" s="4">
        <v>4.45</v>
      </c>
      <c r="K137" s="4">
        <v>0.85540000000000005</v>
      </c>
      <c r="L137" s="4">
        <v>7.3281000000000001</v>
      </c>
      <c r="M137" s="4">
        <v>4.5368000000000004</v>
      </c>
      <c r="N137" s="4">
        <v>65.696600000000004</v>
      </c>
      <c r="O137" s="4">
        <v>1.0265</v>
      </c>
      <c r="P137" s="4">
        <v>66.7</v>
      </c>
      <c r="Q137" s="4">
        <v>49.416400000000003</v>
      </c>
      <c r="R137" s="4">
        <v>0.77210000000000001</v>
      </c>
      <c r="S137" s="4">
        <v>50.2</v>
      </c>
      <c r="T137" s="4">
        <v>20759.596300000001</v>
      </c>
      <c r="W137" s="4">
        <v>0</v>
      </c>
      <c r="X137" s="4">
        <v>3.8054000000000001</v>
      </c>
      <c r="Y137" s="4">
        <v>11.9</v>
      </c>
      <c r="Z137" s="4">
        <v>848</v>
      </c>
      <c r="AA137" s="4">
        <v>875</v>
      </c>
      <c r="AB137" s="4">
        <v>868</v>
      </c>
      <c r="AC137" s="4">
        <v>63</v>
      </c>
      <c r="AD137" s="4">
        <v>4.9000000000000004</v>
      </c>
      <c r="AE137" s="4">
        <v>0.11</v>
      </c>
      <c r="AF137" s="4">
        <v>980</v>
      </c>
      <c r="AG137" s="4">
        <v>-16</v>
      </c>
      <c r="AH137" s="4">
        <v>9</v>
      </c>
      <c r="AI137" s="4">
        <v>9</v>
      </c>
      <c r="AJ137" s="4">
        <v>189.3</v>
      </c>
      <c r="AK137" s="4">
        <v>139.69999999999999</v>
      </c>
      <c r="AL137" s="4">
        <v>2.6</v>
      </c>
      <c r="AM137" s="4">
        <v>195</v>
      </c>
      <c r="AN137" s="4" t="s">
        <v>155</v>
      </c>
      <c r="AO137" s="4">
        <v>2</v>
      </c>
      <c r="AP137" s="5">
        <v>0.8591550925925926</v>
      </c>
      <c r="AQ137" s="4">
        <v>47.160587</v>
      </c>
      <c r="AR137" s="4">
        <v>-88.490634999999997</v>
      </c>
      <c r="AS137" s="4">
        <v>318.60000000000002</v>
      </c>
      <c r="AT137" s="4">
        <v>34.799999999999997</v>
      </c>
      <c r="AU137" s="4">
        <v>12</v>
      </c>
      <c r="AV137" s="4">
        <v>10</v>
      </c>
      <c r="AW137" s="4" t="s">
        <v>193</v>
      </c>
      <c r="AX137" s="4">
        <v>1.6849000000000001</v>
      </c>
      <c r="AY137" s="4">
        <v>1</v>
      </c>
      <c r="AZ137" s="4">
        <v>1.9849000000000001</v>
      </c>
      <c r="BA137" s="4">
        <v>14.023</v>
      </c>
      <c r="BB137" s="4">
        <v>12.33</v>
      </c>
      <c r="BC137" s="4">
        <v>0.88</v>
      </c>
      <c r="BD137" s="4">
        <v>16.901</v>
      </c>
      <c r="BE137" s="4">
        <v>1593.7470000000001</v>
      </c>
      <c r="BF137" s="4">
        <v>628.00199999999995</v>
      </c>
      <c r="BG137" s="4">
        <v>1.496</v>
      </c>
      <c r="BH137" s="4">
        <v>2.3E-2</v>
      </c>
      <c r="BI137" s="4">
        <v>1.52</v>
      </c>
      <c r="BJ137" s="4">
        <v>1.125</v>
      </c>
      <c r="BK137" s="4">
        <v>1.7999999999999999E-2</v>
      </c>
      <c r="BL137" s="4">
        <v>1.143</v>
      </c>
      <c r="BM137" s="4">
        <v>149.30350000000001</v>
      </c>
      <c r="BQ137" s="4">
        <v>601.76400000000001</v>
      </c>
      <c r="BR137" s="4">
        <v>0.38975599999999999</v>
      </c>
      <c r="BS137" s="4">
        <v>-5</v>
      </c>
      <c r="BT137" s="4">
        <v>-0.126</v>
      </c>
      <c r="BU137" s="4">
        <v>9.5246680000000001</v>
      </c>
      <c r="BV137" s="4">
        <v>-2.5451999999999999</v>
      </c>
      <c r="BW137" s="4">
        <f t="shared" si="14"/>
        <v>2.5164172855999998</v>
      </c>
      <c r="BY137" s="4">
        <f t="shared" si="15"/>
        <v>11187.594444584052</v>
      </c>
      <c r="BZ137" s="4">
        <f t="shared" si="16"/>
        <v>4408.3732778086314</v>
      </c>
      <c r="CA137" s="4">
        <f t="shared" si="17"/>
        <v>7.8971403555000004</v>
      </c>
      <c r="CB137" s="4">
        <f t="shared" si="18"/>
        <v>1048.0628400599062</v>
      </c>
    </row>
    <row r="138" spans="1:80" x14ac:dyDescent="0.25">
      <c r="A138" s="2">
        <v>42067</v>
      </c>
      <c r="B138" s="3">
        <v>2.4967592592592593E-2</v>
      </c>
      <c r="C138" s="4">
        <v>8.3130000000000006</v>
      </c>
      <c r="D138" s="4">
        <v>5.6668000000000003</v>
      </c>
      <c r="E138" s="4">
        <v>56667.759740000001</v>
      </c>
      <c r="F138" s="4">
        <v>78.2</v>
      </c>
      <c r="G138" s="4">
        <v>1.2</v>
      </c>
      <c r="H138" s="4">
        <v>20828.3</v>
      </c>
      <c r="J138" s="4">
        <v>4.2</v>
      </c>
      <c r="K138" s="4">
        <v>0.85389999999999999</v>
      </c>
      <c r="L138" s="4">
        <v>7.0987</v>
      </c>
      <c r="M138" s="4">
        <v>4.8388999999999998</v>
      </c>
      <c r="N138" s="4">
        <v>66.744399999999999</v>
      </c>
      <c r="O138" s="4">
        <v>1.0246999999999999</v>
      </c>
      <c r="P138" s="4">
        <v>67.8</v>
      </c>
      <c r="Q138" s="4">
        <v>50.204500000000003</v>
      </c>
      <c r="R138" s="4">
        <v>0.77080000000000004</v>
      </c>
      <c r="S138" s="4">
        <v>51</v>
      </c>
      <c r="T138" s="4">
        <v>20828.3164</v>
      </c>
      <c r="W138" s="4">
        <v>0</v>
      </c>
      <c r="X138" s="4">
        <v>3.5834999999999999</v>
      </c>
      <c r="Y138" s="4">
        <v>12</v>
      </c>
      <c r="Z138" s="4">
        <v>847</v>
      </c>
      <c r="AA138" s="4">
        <v>874</v>
      </c>
      <c r="AB138" s="4">
        <v>867</v>
      </c>
      <c r="AC138" s="4">
        <v>63</v>
      </c>
      <c r="AD138" s="4">
        <v>4.9000000000000004</v>
      </c>
      <c r="AE138" s="4">
        <v>0.11</v>
      </c>
      <c r="AF138" s="4">
        <v>980</v>
      </c>
      <c r="AG138" s="4">
        <v>-16</v>
      </c>
      <c r="AH138" s="4">
        <v>9</v>
      </c>
      <c r="AI138" s="4">
        <v>9</v>
      </c>
      <c r="AJ138" s="4">
        <v>189.7</v>
      </c>
      <c r="AK138" s="4">
        <v>139</v>
      </c>
      <c r="AL138" s="4">
        <v>3</v>
      </c>
      <c r="AM138" s="4">
        <v>195</v>
      </c>
      <c r="AN138" s="4" t="s">
        <v>155</v>
      </c>
      <c r="AO138" s="4">
        <v>2</v>
      </c>
      <c r="AP138" s="5">
        <v>0.85916666666666675</v>
      </c>
      <c r="AQ138" s="4">
        <v>47.160443999999998</v>
      </c>
      <c r="AR138" s="4">
        <v>-88.490646999999996</v>
      </c>
      <c r="AS138" s="4">
        <v>318.39999999999998</v>
      </c>
      <c r="AT138" s="4">
        <v>34.799999999999997</v>
      </c>
      <c r="AU138" s="4">
        <v>12</v>
      </c>
      <c r="AV138" s="4">
        <v>10</v>
      </c>
      <c r="AW138" s="4" t="s">
        <v>193</v>
      </c>
      <c r="AX138" s="4">
        <v>1.7</v>
      </c>
      <c r="AY138" s="4">
        <v>1</v>
      </c>
      <c r="AZ138" s="4">
        <v>2</v>
      </c>
      <c r="BA138" s="4">
        <v>14.023</v>
      </c>
      <c r="BB138" s="4">
        <v>12.19</v>
      </c>
      <c r="BC138" s="4">
        <v>0.87</v>
      </c>
      <c r="BD138" s="4">
        <v>17.109000000000002</v>
      </c>
      <c r="BE138" s="4">
        <v>1535.075</v>
      </c>
      <c r="BF138" s="4">
        <v>665.99699999999996</v>
      </c>
      <c r="BG138" s="4">
        <v>1.5109999999999999</v>
      </c>
      <c r="BH138" s="4">
        <v>2.3E-2</v>
      </c>
      <c r="BI138" s="4">
        <v>1.5349999999999999</v>
      </c>
      <c r="BJ138" s="4">
        <v>1.137</v>
      </c>
      <c r="BK138" s="4">
        <v>1.7000000000000001E-2</v>
      </c>
      <c r="BL138" s="4">
        <v>1.1539999999999999</v>
      </c>
      <c r="BM138" s="4">
        <v>148.94409999999999</v>
      </c>
      <c r="BQ138" s="4">
        <v>563.45100000000002</v>
      </c>
      <c r="BR138" s="4">
        <v>0.42673100000000003</v>
      </c>
      <c r="BS138" s="4">
        <v>-5</v>
      </c>
      <c r="BT138" s="4">
        <v>-0.12626899999999999</v>
      </c>
      <c r="BU138" s="4">
        <v>10.428246</v>
      </c>
      <c r="BV138" s="4">
        <v>-2.5506280000000001</v>
      </c>
      <c r="BW138" s="4">
        <f t="shared" si="14"/>
        <v>2.7551425932</v>
      </c>
      <c r="BY138" s="4">
        <f t="shared" si="15"/>
        <v>11797.998979867651</v>
      </c>
      <c r="BZ138" s="4">
        <f t="shared" si="16"/>
        <v>5118.5980662800939</v>
      </c>
      <c r="CA138" s="4">
        <f t="shared" si="17"/>
        <v>8.7385468723740001</v>
      </c>
      <c r="CB138" s="4">
        <f t="shared" si="18"/>
        <v>1144.7273519908181</v>
      </c>
    </row>
    <row r="139" spans="1:80" x14ac:dyDescent="0.25">
      <c r="A139" s="2">
        <v>42067</v>
      </c>
      <c r="B139" s="3">
        <v>2.4979166666666667E-2</v>
      </c>
      <c r="C139" s="4">
        <v>8.3559999999999999</v>
      </c>
      <c r="D139" s="4">
        <v>5.6684999999999999</v>
      </c>
      <c r="E139" s="4">
        <v>56685.137620000001</v>
      </c>
      <c r="F139" s="4">
        <v>80.3</v>
      </c>
      <c r="G139" s="4">
        <v>1.2</v>
      </c>
      <c r="H139" s="4">
        <v>21076.1</v>
      </c>
      <c r="J139" s="4">
        <v>4</v>
      </c>
      <c r="K139" s="4">
        <v>0.85329999999999995</v>
      </c>
      <c r="L139" s="4">
        <v>7.1302000000000003</v>
      </c>
      <c r="M139" s="4">
        <v>4.8372000000000002</v>
      </c>
      <c r="N139" s="4">
        <v>68.491799999999998</v>
      </c>
      <c r="O139" s="4">
        <v>1.024</v>
      </c>
      <c r="P139" s="4">
        <v>69.5</v>
      </c>
      <c r="Q139" s="4">
        <v>51.515099999999997</v>
      </c>
      <c r="R139" s="4">
        <v>0.7702</v>
      </c>
      <c r="S139" s="4">
        <v>52.3</v>
      </c>
      <c r="T139" s="4">
        <v>21076.1041</v>
      </c>
      <c r="W139" s="4">
        <v>0</v>
      </c>
      <c r="X139" s="4">
        <v>3.4134000000000002</v>
      </c>
      <c r="Y139" s="4">
        <v>12</v>
      </c>
      <c r="Z139" s="4">
        <v>846</v>
      </c>
      <c r="AA139" s="4">
        <v>875</v>
      </c>
      <c r="AB139" s="4">
        <v>866</v>
      </c>
      <c r="AC139" s="4">
        <v>62.7</v>
      </c>
      <c r="AD139" s="4">
        <v>4.88</v>
      </c>
      <c r="AE139" s="4">
        <v>0.11</v>
      </c>
      <c r="AF139" s="4">
        <v>980</v>
      </c>
      <c r="AG139" s="4">
        <v>-16</v>
      </c>
      <c r="AH139" s="4">
        <v>9</v>
      </c>
      <c r="AI139" s="4">
        <v>9</v>
      </c>
      <c r="AJ139" s="4">
        <v>189</v>
      </c>
      <c r="AK139" s="4">
        <v>139</v>
      </c>
      <c r="AL139" s="4">
        <v>3.1</v>
      </c>
      <c r="AM139" s="4">
        <v>195</v>
      </c>
      <c r="AN139" s="4" t="s">
        <v>155</v>
      </c>
      <c r="AO139" s="4">
        <v>2</v>
      </c>
      <c r="AP139" s="5">
        <v>0.85917824074074067</v>
      </c>
      <c r="AQ139" s="4">
        <v>47.160303999999996</v>
      </c>
      <c r="AR139" s="4">
        <v>-88.490657999999996</v>
      </c>
      <c r="AS139" s="4">
        <v>317.89999999999998</v>
      </c>
      <c r="AT139" s="4">
        <v>34.5</v>
      </c>
      <c r="AU139" s="4">
        <v>12</v>
      </c>
      <c r="AV139" s="4">
        <v>10</v>
      </c>
      <c r="AW139" s="4" t="s">
        <v>193</v>
      </c>
      <c r="AX139" s="4">
        <v>1.7848999999999999</v>
      </c>
      <c r="AY139" s="4">
        <v>1.3395999999999999</v>
      </c>
      <c r="AZ139" s="4">
        <v>2.3395999999999999</v>
      </c>
      <c r="BA139" s="4">
        <v>14.023</v>
      </c>
      <c r="BB139" s="4">
        <v>12.14</v>
      </c>
      <c r="BC139" s="4">
        <v>0.87</v>
      </c>
      <c r="BD139" s="4">
        <v>17.186</v>
      </c>
      <c r="BE139" s="4">
        <v>1535.893</v>
      </c>
      <c r="BF139" s="4">
        <v>663.173</v>
      </c>
      <c r="BG139" s="4">
        <v>1.5449999999999999</v>
      </c>
      <c r="BH139" s="4">
        <v>2.3E-2</v>
      </c>
      <c r="BI139" s="4">
        <v>1.5680000000000001</v>
      </c>
      <c r="BJ139" s="4">
        <v>1.1619999999999999</v>
      </c>
      <c r="BK139" s="4">
        <v>1.7000000000000001E-2</v>
      </c>
      <c r="BL139" s="4">
        <v>1.179</v>
      </c>
      <c r="BM139" s="4">
        <v>150.1302</v>
      </c>
      <c r="BQ139" s="4">
        <v>534.61199999999997</v>
      </c>
      <c r="BR139" s="4">
        <v>0.44099300000000002</v>
      </c>
      <c r="BS139" s="4">
        <v>-5</v>
      </c>
      <c r="BT139" s="4">
        <v>-0.12726799999999999</v>
      </c>
      <c r="BU139" s="4">
        <v>10.776767</v>
      </c>
      <c r="BV139" s="4">
        <v>-2.570808</v>
      </c>
      <c r="BW139" s="4">
        <f t="shared" ref="BW139:BW145" si="19">BU139*0.2642</f>
        <v>2.8472218413999997</v>
      </c>
      <c r="BY139" s="4">
        <f t="shared" ref="BY139:BY146" si="20">BE139*$BU139*0.737</f>
        <v>12198.795255475148</v>
      </c>
      <c r="BZ139" s="4">
        <f t="shared" ref="BZ139:BZ146" si="21">BF139*$BU139*0.737</f>
        <v>5267.2364845462662</v>
      </c>
      <c r="CA139" s="4">
        <f t="shared" ref="CA139:CA146" si="22">BJ139*$BU139*0.737</f>
        <v>9.2291585981979978</v>
      </c>
      <c r="CB139" s="4">
        <f t="shared" ref="CB139:CB146" si="23">BM139*$BU139*0.737</f>
        <v>1192.4057023917258</v>
      </c>
    </row>
    <row r="140" spans="1:80" x14ac:dyDescent="0.25">
      <c r="A140" s="2">
        <v>42067</v>
      </c>
      <c r="B140" s="3">
        <v>2.499074074074074E-2</v>
      </c>
      <c r="C140" s="4">
        <v>8.516</v>
      </c>
      <c r="D140" s="4">
        <v>5.5183999999999997</v>
      </c>
      <c r="E140" s="4">
        <v>55183.81076</v>
      </c>
      <c r="F140" s="4">
        <v>80.3</v>
      </c>
      <c r="G140" s="4">
        <v>1.1000000000000001</v>
      </c>
      <c r="H140" s="4">
        <v>21077</v>
      </c>
      <c r="J140" s="4">
        <v>3.9</v>
      </c>
      <c r="K140" s="4">
        <v>0.85350000000000004</v>
      </c>
      <c r="L140" s="4">
        <v>7.2689000000000004</v>
      </c>
      <c r="M140" s="4">
        <v>4.7100999999999997</v>
      </c>
      <c r="N140" s="4">
        <v>68.538700000000006</v>
      </c>
      <c r="O140" s="4">
        <v>0.97699999999999998</v>
      </c>
      <c r="P140" s="4">
        <v>69.5</v>
      </c>
      <c r="Q140" s="4">
        <v>51.539900000000003</v>
      </c>
      <c r="R140" s="4">
        <v>0.73470000000000002</v>
      </c>
      <c r="S140" s="4">
        <v>52.3</v>
      </c>
      <c r="T140" s="4">
        <v>21077.020799999998</v>
      </c>
      <c r="W140" s="4">
        <v>0</v>
      </c>
      <c r="X140" s="4">
        <v>3.3288000000000002</v>
      </c>
      <c r="Y140" s="4">
        <v>12</v>
      </c>
      <c r="Z140" s="4">
        <v>847</v>
      </c>
      <c r="AA140" s="4">
        <v>875</v>
      </c>
      <c r="AB140" s="4">
        <v>866</v>
      </c>
      <c r="AC140" s="4">
        <v>62</v>
      </c>
      <c r="AD140" s="4">
        <v>4.83</v>
      </c>
      <c r="AE140" s="4">
        <v>0.11</v>
      </c>
      <c r="AF140" s="4">
        <v>980</v>
      </c>
      <c r="AG140" s="4">
        <v>-16</v>
      </c>
      <c r="AH140" s="4">
        <v>9</v>
      </c>
      <c r="AI140" s="4">
        <v>9</v>
      </c>
      <c r="AJ140" s="4">
        <v>189</v>
      </c>
      <c r="AK140" s="4">
        <v>139</v>
      </c>
      <c r="AL140" s="4">
        <v>3</v>
      </c>
      <c r="AM140" s="4">
        <v>195</v>
      </c>
      <c r="AN140" s="4" t="s">
        <v>155</v>
      </c>
      <c r="AO140" s="4">
        <v>2</v>
      </c>
      <c r="AP140" s="5">
        <v>0.85918981481481482</v>
      </c>
      <c r="AQ140" s="4">
        <v>47.160164000000002</v>
      </c>
      <c r="AR140" s="4">
        <v>-88.490651999999997</v>
      </c>
      <c r="AS140" s="4">
        <v>317.5</v>
      </c>
      <c r="AT140" s="4">
        <v>34.9</v>
      </c>
      <c r="AU140" s="4">
        <v>12</v>
      </c>
      <c r="AV140" s="4">
        <v>10</v>
      </c>
      <c r="AW140" s="4" t="s">
        <v>193</v>
      </c>
      <c r="AX140" s="4">
        <v>1.3754999999999999</v>
      </c>
      <c r="AY140" s="4">
        <v>1.4849000000000001</v>
      </c>
      <c r="AZ140" s="4">
        <v>2.4</v>
      </c>
      <c r="BA140" s="4">
        <v>14.023</v>
      </c>
      <c r="BB140" s="4">
        <v>12.16</v>
      </c>
      <c r="BC140" s="4">
        <v>0.87</v>
      </c>
      <c r="BD140" s="4">
        <v>17.16</v>
      </c>
      <c r="BE140" s="4">
        <v>1564.4659999999999</v>
      </c>
      <c r="BF140" s="4">
        <v>645.21400000000006</v>
      </c>
      <c r="BG140" s="4">
        <v>1.5449999999999999</v>
      </c>
      <c r="BH140" s="4">
        <v>2.1999999999999999E-2</v>
      </c>
      <c r="BI140" s="4">
        <v>1.5669999999999999</v>
      </c>
      <c r="BJ140" s="4">
        <v>1.1619999999999999</v>
      </c>
      <c r="BK140" s="4">
        <v>1.7000000000000001E-2</v>
      </c>
      <c r="BL140" s="4">
        <v>1.1779999999999999</v>
      </c>
      <c r="BM140" s="4">
        <v>150.01150000000001</v>
      </c>
      <c r="BQ140" s="4">
        <v>520.92899999999997</v>
      </c>
      <c r="BR140" s="4">
        <v>0.47666500000000001</v>
      </c>
      <c r="BS140" s="4">
        <v>-5</v>
      </c>
      <c r="BT140" s="4">
        <v>-0.127467</v>
      </c>
      <c r="BU140" s="4">
        <v>11.648509000000001</v>
      </c>
      <c r="BV140" s="4">
        <v>-2.574824</v>
      </c>
      <c r="BW140" s="4">
        <f t="shared" si="19"/>
        <v>3.0775360778</v>
      </c>
      <c r="BY140" s="4">
        <f t="shared" si="20"/>
        <v>13430.864159239978</v>
      </c>
      <c r="BZ140" s="4">
        <f t="shared" si="21"/>
        <v>5539.1306603274625</v>
      </c>
      <c r="CA140" s="4">
        <f t="shared" si="22"/>
        <v>9.9757132165459996</v>
      </c>
      <c r="CB140" s="4">
        <f t="shared" si="23"/>
        <v>1287.8413968880295</v>
      </c>
    </row>
    <row r="141" spans="1:80" x14ac:dyDescent="0.25">
      <c r="A141" s="2">
        <v>42067</v>
      </c>
      <c r="B141" s="3">
        <v>2.5002314814814811E-2</v>
      </c>
      <c r="C141" s="4">
        <v>8.4550000000000001</v>
      </c>
      <c r="D141" s="4">
        <v>5.5407000000000002</v>
      </c>
      <c r="E141" s="4">
        <v>55407.099600000001</v>
      </c>
      <c r="F141" s="4">
        <v>80.900000000000006</v>
      </c>
      <c r="G141" s="4">
        <v>0.9</v>
      </c>
      <c r="H141" s="4">
        <v>20871.900000000001</v>
      </c>
      <c r="J141" s="4">
        <v>3.9</v>
      </c>
      <c r="K141" s="4">
        <v>0.85399999999999998</v>
      </c>
      <c r="L141" s="4">
        <v>7.2202999999999999</v>
      </c>
      <c r="M141" s="4">
        <v>4.7317</v>
      </c>
      <c r="N141" s="4">
        <v>69.093000000000004</v>
      </c>
      <c r="O141" s="4">
        <v>0.75980000000000003</v>
      </c>
      <c r="P141" s="4">
        <v>69.900000000000006</v>
      </c>
      <c r="Q141" s="4">
        <v>51.956800000000001</v>
      </c>
      <c r="R141" s="4">
        <v>0.57130000000000003</v>
      </c>
      <c r="S141" s="4">
        <v>52.5</v>
      </c>
      <c r="T141" s="4">
        <v>20871.881799999999</v>
      </c>
      <c r="W141" s="4">
        <v>0</v>
      </c>
      <c r="X141" s="4">
        <v>3.3304999999999998</v>
      </c>
      <c r="Y141" s="4">
        <v>12</v>
      </c>
      <c r="Z141" s="4">
        <v>847</v>
      </c>
      <c r="AA141" s="4">
        <v>875</v>
      </c>
      <c r="AB141" s="4">
        <v>865</v>
      </c>
      <c r="AC141" s="4">
        <v>62</v>
      </c>
      <c r="AD141" s="4">
        <v>4.83</v>
      </c>
      <c r="AE141" s="4">
        <v>0.11</v>
      </c>
      <c r="AF141" s="4">
        <v>980</v>
      </c>
      <c r="AG141" s="4">
        <v>-16</v>
      </c>
      <c r="AH141" s="4">
        <v>9</v>
      </c>
      <c r="AI141" s="4">
        <v>9</v>
      </c>
      <c r="AJ141" s="4">
        <v>189</v>
      </c>
      <c r="AK141" s="4">
        <v>139</v>
      </c>
      <c r="AL141" s="4">
        <v>2.9</v>
      </c>
      <c r="AM141" s="4">
        <v>195</v>
      </c>
      <c r="AN141" s="4" t="s">
        <v>155</v>
      </c>
      <c r="AO141" s="4">
        <v>2</v>
      </c>
      <c r="AP141" s="5">
        <v>0.85920138888888886</v>
      </c>
      <c r="AQ141" s="4">
        <v>47.160029999999999</v>
      </c>
      <c r="AR141" s="4">
        <v>-88.490616000000003</v>
      </c>
      <c r="AS141" s="4">
        <v>317.10000000000002</v>
      </c>
      <c r="AT141" s="4">
        <v>35.299999999999997</v>
      </c>
      <c r="AU141" s="4">
        <v>12</v>
      </c>
      <c r="AV141" s="4">
        <v>10</v>
      </c>
      <c r="AW141" s="4" t="s">
        <v>193</v>
      </c>
      <c r="AX141" s="4">
        <v>1.3</v>
      </c>
      <c r="AY141" s="4">
        <v>1.5849</v>
      </c>
      <c r="AZ141" s="4">
        <v>2.4</v>
      </c>
      <c r="BA141" s="4">
        <v>14.023</v>
      </c>
      <c r="BB141" s="4">
        <v>12.2</v>
      </c>
      <c r="BC141" s="4">
        <v>0.87</v>
      </c>
      <c r="BD141" s="4">
        <v>17.097999999999999</v>
      </c>
      <c r="BE141" s="4">
        <v>1559.277</v>
      </c>
      <c r="BF141" s="4">
        <v>650.37199999999996</v>
      </c>
      <c r="BG141" s="4">
        <v>1.5629999999999999</v>
      </c>
      <c r="BH141" s="4">
        <v>1.7000000000000001E-2</v>
      </c>
      <c r="BI141" s="4">
        <v>1.58</v>
      </c>
      <c r="BJ141" s="4">
        <v>1.175</v>
      </c>
      <c r="BK141" s="4">
        <v>1.2999999999999999E-2</v>
      </c>
      <c r="BL141" s="4">
        <v>1.1879999999999999</v>
      </c>
      <c r="BM141" s="4">
        <v>149.05670000000001</v>
      </c>
      <c r="BQ141" s="4">
        <v>522.97699999999998</v>
      </c>
      <c r="BR141" s="4">
        <v>0.46200000000000002</v>
      </c>
      <c r="BS141" s="4">
        <v>-5</v>
      </c>
      <c r="BT141" s="4">
        <v>-0.12679799999999999</v>
      </c>
      <c r="BU141" s="4">
        <v>11.290125</v>
      </c>
      <c r="BV141" s="4">
        <v>-2.5613199999999998</v>
      </c>
      <c r="BW141" s="4">
        <f t="shared" si="19"/>
        <v>2.982851025</v>
      </c>
      <c r="BY141" s="4">
        <f t="shared" si="20"/>
        <v>12974.466560603623</v>
      </c>
      <c r="BZ141" s="4">
        <f t="shared" si="21"/>
        <v>5411.6297270804998</v>
      </c>
      <c r="CA141" s="4">
        <f t="shared" si="22"/>
        <v>9.7769659968750009</v>
      </c>
      <c r="CB141" s="4">
        <f t="shared" si="23"/>
        <v>1240.2742872394876</v>
      </c>
    </row>
    <row r="142" spans="1:80" x14ac:dyDescent="0.25">
      <c r="A142" s="2">
        <v>42067</v>
      </c>
      <c r="B142" s="3">
        <v>2.5013888888888891E-2</v>
      </c>
      <c r="C142" s="4">
        <v>8.42</v>
      </c>
      <c r="D142" s="4">
        <v>5.657</v>
      </c>
      <c r="E142" s="4">
        <v>56570.446219999998</v>
      </c>
      <c r="F142" s="4">
        <v>82.2</v>
      </c>
      <c r="G142" s="4">
        <v>-0.2</v>
      </c>
      <c r="H142" s="4">
        <v>20753.5</v>
      </c>
      <c r="J142" s="4">
        <v>3.9</v>
      </c>
      <c r="K142" s="4">
        <v>0.85319999999999996</v>
      </c>
      <c r="L142" s="4">
        <v>7.1839000000000004</v>
      </c>
      <c r="M142" s="4">
        <v>4.8263999999999996</v>
      </c>
      <c r="N142" s="4">
        <v>70.100700000000003</v>
      </c>
      <c r="O142" s="4">
        <v>0</v>
      </c>
      <c r="P142" s="4">
        <v>70.099999999999994</v>
      </c>
      <c r="Q142" s="4">
        <v>52.714599999999997</v>
      </c>
      <c r="R142" s="4">
        <v>0</v>
      </c>
      <c r="S142" s="4">
        <v>52.7</v>
      </c>
      <c r="T142" s="4">
        <v>20753.478299999999</v>
      </c>
      <c r="W142" s="4">
        <v>0</v>
      </c>
      <c r="X142" s="4">
        <v>3.3273999999999999</v>
      </c>
      <c r="Y142" s="4">
        <v>11.9</v>
      </c>
      <c r="Z142" s="4">
        <v>848</v>
      </c>
      <c r="AA142" s="4">
        <v>875</v>
      </c>
      <c r="AB142" s="4">
        <v>864</v>
      </c>
      <c r="AC142" s="4">
        <v>62</v>
      </c>
      <c r="AD142" s="4">
        <v>4.83</v>
      </c>
      <c r="AE142" s="4">
        <v>0.11</v>
      </c>
      <c r="AF142" s="4">
        <v>980</v>
      </c>
      <c r="AG142" s="4">
        <v>-16</v>
      </c>
      <c r="AH142" s="4">
        <v>9.266</v>
      </c>
      <c r="AI142" s="4">
        <v>9</v>
      </c>
      <c r="AJ142" s="4">
        <v>189.3</v>
      </c>
      <c r="AK142" s="4">
        <v>139</v>
      </c>
      <c r="AL142" s="4">
        <v>2.6</v>
      </c>
      <c r="AM142" s="4">
        <v>195</v>
      </c>
      <c r="AN142" s="4" t="s">
        <v>155</v>
      </c>
      <c r="AO142" s="4">
        <v>2</v>
      </c>
      <c r="AP142" s="5">
        <v>0.85921296296296301</v>
      </c>
      <c r="AQ142" s="4">
        <v>47.159787999999999</v>
      </c>
      <c r="AR142" s="4">
        <v>-88.490471999999997</v>
      </c>
      <c r="AS142" s="4">
        <v>316.7</v>
      </c>
      <c r="AT142" s="4">
        <v>35.299999999999997</v>
      </c>
      <c r="AU142" s="4">
        <v>12</v>
      </c>
      <c r="AV142" s="4">
        <v>10</v>
      </c>
      <c r="AW142" s="4" t="s">
        <v>193</v>
      </c>
      <c r="AX142" s="4">
        <v>1.0452999999999999</v>
      </c>
      <c r="AY142" s="4">
        <v>1.6</v>
      </c>
      <c r="AZ142" s="4">
        <v>2.0604</v>
      </c>
      <c r="BA142" s="4">
        <v>14.023</v>
      </c>
      <c r="BB142" s="4">
        <v>12.13</v>
      </c>
      <c r="BC142" s="4">
        <v>0.87</v>
      </c>
      <c r="BD142" s="4">
        <v>17.21</v>
      </c>
      <c r="BE142" s="4">
        <v>1546.2819999999999</v>
      </c>
      <c r="BF142" s="4">
        <v>661.19600000000003</v>
      </c>
      <c r="BG142" s="4">
        <v>1.58</v>
      </c>
      <c r="BH142" s="4">
        <v>0</v>
      </c>
      <c r="BI142" s="4">
        <v>1.58</v>
      </c>
      <c r="BJ142" s="4">
        <v>1.1879999999999999</v>
      </c>
      <c r="BK142" s="4">
        <v>0</v>
      </c>
      <c r="BL142" s="4">
        <v>1.1879999999999999</v>
      </c>
      <c r="BM142" s="4">
        <v>147.71969999999999</v>
      </c>
      <c r="BQ142" s="4">
        <v>520.74699999999996</v>
      </c>
      <c r="BR142" s="4">
        <v>0.453488</v>
      </c>
      <c r="BS142" s="4">
        <v>-5</v>
      </c>
      <c r="BT142" s="4">
        <v>-0.12820200000000001</v>
      </c>
      <c r="BU142" s="4">
        <v>11.082113</v>
      </c>
      <c r="BV142" s="4">
        <v>-2.58968</v>
      </c>
      <c r="BW142" s="4">
        <f t="shared" si="19"/>
        <v>2.9278942546</v>
      </c>
      <c r="BY142" s="4">
        <f t="shared" si="20"/>
        <v>12629.284956299241</v>
      </c>
      <c r="BZ142" s="4">
        <f t="shared" si="21"/>
        <v>5400.329756128076</v>
      </c>
      <c r="CA142" s="4">
        <f t="shared" si="22"/>
        <v>9.7030105298279992</v>
      </c>
      <c r="CB142" s="4">
        <f t="shared" si="23"/>
        <v>1206.5032024941356</v>
      </c>
    </row>
    <row r="143" spans="1:80" x14ac:dyDescent="0.25">
      <c r="A143" s="2">
        <v>42067</v>
      </c>
      <c r="B143" s="3">
        <v>2.5025462962962961E-2</v>
      </c>
      <c r="C143" s="4">
        <v>8.5359999999999996</v>
      </c>
      <c r="D143" s="4">
        <v>5.5902000000000003</v>
      </c>
      <c r="E143" s="4">
        <v>55901.544439999998</v>
      </c>
      <c r="F143" s="4">
        <v>82.3</v>
      </c>
      <c r="G143" s="4">
        <v>-0.2</v>
      </c>
      <c r="H143" s="4">
        <v>20768.400000000001</v>
      </c>
      <c r="J143" s="4">
        <v>3.9</v>
      </c>
      <c r="K143" s="4">
        <v>0.8528</v>
      </c>
      <c r="L143" s="4">
        <v>7.2801</v>
      </c>
      <c r="M143" s="4">
        <v>4.7675999999999998</v>
      </c>
      <c r="N143" s="4">
        <v>70.189400000000006</v>
      </c>
      <c r="O143" s="4">
        <v>0</v>
      </c>
      <c r="P143" s="4">
        <v>70.2</v>
      </c>
      <c r="Q143" s="4">
        <v>52.781300000000002</v>
      </c>
      <c r="R143" s="4">
        <v>0</v>
      </c>
      <c r="S143" s="4">
        <v>52.8</v>
      </c>
      <c r="T143" s="4">
        <v>20768.356100000001</v>
      </c>
      <c r="W143" s="4">
        <v>0</v>
      </c>
      <c r="X143" s="4">
        <v>3.3260999999999998</v>
      </c>
      <c r="Y143" s="4">
        <v>12</v>
      </c>
      <c r="Z143" s="4">
        <v>847</v>
      </c>
      <c r="AA143" s="4">
        <v>875</v>
      </c>
      <c r="AB143" s="4">
        <v>864</v>
      </c>
      <c r="AC143" s="4">
        <v>62</v>
      </c>
      <c r="AD143" s="4">
        <v>4.83</v>
      </c>
      <c r="AE143" s="4">
        <v>0.11</v>
      </c>
      <c r="AF143" s="4">
        <v>980</v>
      </c>
      <c r="AG143" s="4">
        <v>-16</v>
      </c>
      <c r="AH143" s="4">
        <v>10</v>
      </c>
      <c r="AI143" s="4">
        <v>9</v>
      </c>
      <c r="AJ143" s="4">
        <v>190</v>
      </c>
      <c r="AK143" s="4">
        <v>139</v>
      </c>
      <c r="AL143" s="4">
        <v>2.4</v>
      </c>
      <c r="AM143" s="4">
        <v>195</v>
      </c>
      <c r="AN143" s="4" t="s">
        <v>155</v>
      </c>
      <c r="AO143" s="4">
        <v>2</v>
      </c>
      <c r="AP143" s="5">
        <v>0.85923611111111109</v>
      </c>
      <c r="AQ143" s="4">
        <v>47.159748</v>
      </c>
      <c r="AR143" s="4">
        <v>-88.490448000000001</v>
      </c>
      <c r="AS143" s="4">
        <v>316.60000000000002</v>
      </c>
      <c r="AT143" s="4">
        <v>35.9</v>
      </c>
      <c r="AU143" s="4">
        <v>12</v>
      </c>
      <c r="AV143" s="4">
        <v>10</v>
      </c>
      <c r="AW143" s="4" t="s">
        <v>193</v>
      </c>
      <c r="AX143" s="4">
        <v>1</v>
      </c>
      <c r="AY143" s="4">
        <v>1.6</v>
      </c>
      <c r="AZ143" s="4">
        <v>2</v>
      </c>
      <c r="BA143" s="4">
        <v>14.023</v>
      </c>
      <c r="BB143" s="4">
        <v>12.11</v>
      </c>
      <c r="BC143" s="4">
        <v>0.86</v>
      </c>
      <c r="BD143" s="4">
        <v>17.254000000000001</v>
      </c>
      <c r="BE143" s="4">
        <v>1562.6669999999999</v>
      </c>
      <c r="BF143" s="4">
        <v>651.33299999999997</v>
      </c>
      <c r="BG143" s="4">
        <v>1.5780000000000001</v>
      </c>
      <c r="BH143" s="4">
        <v>0</v>
      </c>
      <c r="BI143" s="4">
        <v>1.5780000000000001</v>
      </c>
      <c r="BJ143" s="4">
        <v>1.1859999999999999</v>
      </c>
      <c r="BK143" s="4">
        <v>0</v>
      </c>
      <c r="BL143" s="4">
        <v>1.1859999999999999</v>
      </c>
      <c r="BM143" s="4">
        <v>147.41890000000001</v>
      </c>
      <c r="BQ143" s="4">
        <v>519.11699999999996</v>
      </c>
      <c r="BR143" s="4">
        <v>0.421956</v>
      </c>
      <c r="BS143" s="4">
        <v>-5</v>
      </c>
      <c r="BT143" s="4">
        <v>-0.12626799999999999</v>
      </c>
      <c r="BU143" s="4">
        <v>10.311541</v>
      </c>
      <c r="BV143" s="4">
        <v>-2.5506169999999999</v>
      </c>
      <c r="BW143" s="4">
        <f t="shared" si="19"/>
        <v>2.7243091321999997</v>
      </c>
      <c r="BY143" s="4">
        <f t="shared" si="20"/>
        <v>11875.653066967237</v>
      </c>
      <c r="BZ143" s="4">
        <f t="shared" si="21"/>
        <v>4949.8739904707609</v>
      </c>
      <c r="CA143" s="4">
        <f t="shared" si="22"/>
        <v>9.0131323803619985</v>
      </c>
      <c r="CB143" s="4">
        <f t="shared" si="23"/>
        <v>1120.3255152338513</v>
      </c>
    </row>
    <row r="144" spans="1:80" x14ac:dyDescent="0.25">
      <c r="A144" s="2">
        <v>42067</v>
      </c>
      <c r="B144" s="3">
        <v>2.5037037037037038E-2</v>
      </c>
      <c r="C144" s="4">
        <v>8.7750000000000004</v>
      </c>
      <c r="D144" s="4">
        <v>5.1197999999999997</v>
      </c>
      <c r="E144" s="4">
        <v>51198.115700000002</v>
      </c>
      <c r="F144" s="4">
        <v>81.400000000000006</v>
      </c>
      <c r="G144" s="4">
        <v>-0.1</v>
      </c>
      <c r="H144" s="4">
        <v>20844.099999999999</v>
      </c>
      <c r="J144" s="4">
        <v>3.8</v>
      </c>
      <c r="K144" s="4">
        <v>0.85540000000000005</v>
      </c>
      <c r="L144" s="4">
        <v>7.5060000000000002</v>
      </c>
      <c r="M144" s="4">
        <v>4.3795999999999999</v>
      </c>
      <c r="N144" s="4">
        <v>69.656899999999993</v>
      </c>
      <c r="O144" s="4">
        <v>0</v>
      </c>
      <c r="P144" s="4">
        <v>69.7</v>
      </c>
      <c r="Q144" s="4">
        <v>52.380899999999997</v>
      </c>
      <c r="R144" s="4">
        <v>0</v>
      </c>
      <c r="S144" s="4">
        <v>52.4</v>
      </c>
      <c r="T144" s="4">
        <v>20844.074400000001</v>
      </c>
      <c r="W144" s="4">
        <v>0</v>
      </c>
      <c r="X144" s="4">
        <v>3.2505999999999999</v>
      </c>
      <c r="Y144" s="4">
        <v>12</v>
      </c>
      <c r="Z144" s="4">
        <v>847</v>
      </c>
      <c r="AA144" s="4">
        <v>876</v>
      </c>
      <c r="AB144" s="4">
        <v>865</v>
      </c>
      <c r="AC144" s="4">
        <v>62</v>
      </c>
      <c r="AD144" s="4">
        <v>4.83</v>
      </c>
      <c r="AE144" s="4">
        <v>0.11</v>
      </c>
      <c r="AF144" s="4">
        <v>980</v>
      </c>
      <c r="AG144" s="4">
        <v>-16</v>
      </c>
      <c r="AH144" s="4">
        <v>9.7262740000000001</v>
      </c>
      <c r="AI144" s="4">
        <v>9</v>
      </c>
      <c r="AJ144" s="4">
        <v>190</v>
      </c>
      <c r="AK144" s="4">
        <v>139</v>
      </c>
      <c r="AL144" s="4">
        <v>2.2999999999999998</v>
      </c>
      <c r="AM144" s="4">
        <v>195</v>
      </c>
      <c r="AN144" s="4" t="s">
        <v>155</v>
      </c>
      <c r="AO144" s="4">
        <v>2</v>
      </c>
      <c r="AP144" s="5">
        <v>0.85923611111111109</v>
      </c>
      <c r="AQ144" s="4">
        <v>47.159652000000001</v>
      </c>
      <c r="AR144" s="4">
        <v>-88.490333000000007</v>
      </c>
      <c r="AS144" s="4">
        <v>316.5</v>
      </c>
      <c r="AT144" s="4">
        <v>36.4</v>
      </c>
      <c r="AU144" s="4">
        <v>12</v>
      </c>
      <c r="AV144" s="4">
        <v>10</v>
      </c>
      <c r="AW144" s="4" t="s">
        <v>193</v>
      </c>
      <c r="AX144" s="4">
        <v>1</v>
      </c>
      <c r="AY144" s="4">
        <v>1.6</v>
      </c>
      <c r="AZ144" s="4">
        <v>2.0849000000000002</v>
      </c>
      <c r="BA144" s="4">
        <v>14.023</v>
      </c>
      <c r="BB144" s="4">
        <v>12.34</v>
      </c>
      <c r="BC144" s="4">
        <v>0.88</v>
      </c>
      <c r="BD144" s="4">
        <v>16.902000000000001</v>
      </c>
      <c r="BE144" s="4">
        <v>1629.039</v>
      </c>
      <c r="BF144" s="4">
        <v>604.96600000000001</v>
      </c>
      <c r="BG144" s="4">
        <v>1.583</v>
      </c>
      <c r="BH144" s="4">
        <v>0</v>
      </c>
      <c r="BI144" s="4">
        <v>1.583</v>
      </c>
      <c r="BJ144" s="4">
        <v>1.1910000000000001</v>
      </c>
      <c r="BK144" s="4">
        <v>0</v>
      </c>
      <c r="BL144" s="4">
        <v>1.1910000000000001</v>
      </c>
      <c r="BM144" s="4">
        <v>149.59790000000001</v>
      </c>
      <c r="BQ144" s="4">
        <v>512.95799999999997</v>
      </c>
      <c r="BR144" s="4">
        <v>0.39151399999999997</v>
      </c>
      <c r="BS144" s="4">
        <v>-5</v>
      </c>
      <c r="BT144" s="4">
        <v>-0.127274</v>
      </c>
      <c r="BU144" s="4">
        <v>9.5676349999999992</v>
      </c>
      <c r="BV144" s="4">
        <v>-2.570929</v>
      </c>
      <c r="BW144" s="4">
        <f t="shared" si="19"/>
        <v>2.5277691669999998</v>
      </c>
      <c r="BY144" s="4">
        <f t="shared" si="20"/>
        <v>11486.919257387804</v>
      </c>
      <c r="BZ144" s="4">
        <f t="shared" si="21"/>
        <v>4265.8251861771696</v>
      </c>
      <c r="CA144" s="4">
        <f t="shared" si="22"/>
        <v>8.3981542710449997</v>
      </c>
      <c r="CB144" s="4">
        <f t="shared" si="23"/>
        <v>1054.8667026233104</v>
      </c>
    </row>
    <row r="145" spans="1:80" x14ac:dyDescent="0.25">
      <c r="A145" s="2">
        <v>42067</v>
      </c>
      <c r="B145" s="3">
        <v>2.5048611111111108E-2</v>
      </c>
      <c r="C145" s="4">
        <v>8.9730000000000008</v>
      </c>
      <c r="D145" s="4">
        <v>4.9255000000000004</v>
      </c>
      <c r="E145" s="4">
        <v>49254.902439999998</v>
      </c>
      <c r="F145" s="4">
        <v>78.8</v>
      </c>
      <c r="G145" s="4">
        <v>0</v>
      </c>
      <c r="H145" s="4">
        <v>20909.400000000001</v>
      </c>
      <c r="J145" s="4">
        <v>3.8</v>
      </c>
      <c r="K145" s="4">
        <v>0.85570000000000002</v>
      </c>
      <c r="L145" s="4">
        <v>7.6779999999999999</v>
      </c>
      <c r="M145" s="4">
        <v>4.2145999999999999</v>
      </c>
      <c r="N145" s="4">
        <v>67.411699999999996</v>
      </c>
      <c r="O145" s="4">
        <v>8.8000000000000005E-3</v>
      </c>
      <c r="P145" s="4">
        <v>67.400000000000006</v>
      </c>
      <c r="Q145" s="4">
        <v>50.692500000000003</v>
      </c>
      <c r="R145" s="4">
        <v>6.6E-3</v>
      </c>
      <c r="S145" s="4">
        <v>50.7</v>
      </c>
      <c r="T145" s="4">
        <v>20909.359199999999</v>
      </c>
      <c r="W145" s="4">
        <v>0</v>
      </c>
      <c r="X145" s="4">
        <v>3.2515000000000001</v>
      </c>
      <c r="Y145" s="4">
        <v>12</v>
      </c>
      <c r="Z145" s="4">
        <v>848</v>
      </c>
      <c r="AA145" s="4">
        <v>876</v>
      </c>
      <c r="AB145" s="4">
        <v>866</v>
      </c>
      <c r="AC145" s="4">
        <v>62</v>
      </c>
      <c r="AD145" s="4">
        <v>4.83</v>
      </c>
      <c r="AE145" s="4">
        <v>0.11</v>
      </c>
      <c r="AF145" s="4">
        <v>980</v>
      </c>
      <c r="AG145" s="4">
        <v>-16</v>
      </c>
      <c r="AH145" s="4">
        <v>9</v>
      </c>
      <c r="AI145" s="4">
        <v>9</v>
      </c>
      <c r="AJ145" s="4">
        <v>190</v>
      </c>
      <c r="AK145" s="4">
        <v>139</v>
      </c>
      <c r="AL145" s="4">
        <v>2.2999999999999998</v>
      </c>
      <c r="AM145" s="4">
        <v>195</v>
      </c>
      <c r="AN145" s="4" t="s">
        <v>155</v>
      </c>
      <c r="AO145" s="4">
        <v>2</v>
      </c>
      <c r="AP145" s="5">
        <v>0.85924768518518524</v>
      </c>
      <c r="AQ145" s="4">
        <v>47.159553000000002</v>
      </c>
      <c r="AR145" s="4">
        <v>-88.490166000000002</v>
      </c>
      <c r="AS145" s="4">
        <v>316.3</v>
      </c>
      <c r="AT145" s="4">
        <v>36.6</v>
      </c>
      <c r="AU145" s="4">
        <v>12</v>
      </c>
      <c r="AV145" s="4">
        <v>10</v>
      </c>
      <c r="AW145" s="4" t="s">
        <v>193</v>
      </c>
      <c r="AX145" s="4">
        <v>1.6785209999999999</v>
      </c>
      <c r="AY145" s="4">
        <v>1.0911090000000001</v>
      </c>
      <c r="AZ145" s="4">
        <v>2.6088909999999998</v>
      </c>
      <c r="BA145" s="4">
        <v>14.023</v>
      </c>
      <c r="BB145" s="4">
        <v>12.36</v>
      </c>
      <c r="BC145" s="4">
        <v>0.88</v>
      </c>
      <c r="BD145" s="4">
        <v>16.869</v>
      </c>
      <c r="BE145" s="4">
        <v>1664.752</v>
      </c>
      <c r="BF145" s="4">
        <v>581.61099999999999</v>
      </c>
      <c r="BG145" s="4">
        <v>1.5309999999999999</v>
      </c>
      <c r="BH145" s="4">
        <v>0</v>
      </c>
      <c r="BI145" s="4">
        <v>1.5309999999999999</v>
      </c>
      <c r="BJ145" s="4">
        <v>1.151</v>
      </c>
      <c r="BK145" s="4">
        <v>0</v>
      </c>
      <c r="BL145" s="4">
        <v>1.151</v>
      </c>
      <c r="BM145" s="4">
        <v>149.92189999999999</v>
      </c>
      <c r="BQ145" s="4">
        <v>512.61099999999999</v>
      </c>
      <c r="BR145" s="4">
        <v>0.36599999999999999</v>
      </c>
      <c r="BS145" s="4">
        <v>-5</v>
      </c>
      <c r="BT145" s="4">
        <v>-0.12772700000000001</v>
      </c>
      <c r="BU145" s="4">
        <v>8.9441249999999997</v>
      </c>
      <c r="BV145" s="4">
        <v>-2.5800909999999999</v>
      </c>
      <c r="BW145" s="4">
        <f t="shared" si="19"/>
        <v>2.3630378249999997</v>
      </c>
      <c r="BY145" s="4">
        <f t="shared" si="20"/>
        <v>10973.745736733999</v>
      </c>
      <c r="BZ145" s="4">
        <f t="shared" si="21"/>
        <v>3833.8750947213748</v>
      </c>
      <c r="CA145" s="4">
        <f t="shared" si="22"/>
        <v>7.5871849638749991</v>
      </c>
      <c r="CB145" s="4">
        <f t="shared" si="23"/>
        <v>988.25819759823742</v>
      </c>
    </row>
    <row r="146" spans="1:80" x14ac:dyDescent="0.25">
      <c r="A146" s="2">
        <v>42067</v>
      </c>
      <c r="B146" s="3">
        <v>2.5060185185185185E-2</v>
      </c>
      <c r="C146" s="4">
        <v>8.8439999999999994</v>
      </c>
      <c r="D146" s="4">
        <v>4.9298000000000002</v>
      </c>
      <c r="E146" s="4">
        <v>49298.05</v>
      </c>
      <c r="F146" s="4">
        <v>78.099999999999994</v>
      </c>
      <c r="G146" s="4">
        <v>0.1</v>
      </c>
      <c r="H146" s="4">
        <v>21165</v>
      </c>
      <c r="J146" s="4">
        <v>3.8</v>
      </c>
      <c r="K146" s="4">
        <v>0.85640000000000005</v>
      </c>
      <c r="L146" s="4">
        <v>7.5738000000000003</v>
      </c>
      <c r="M146" s="4">
        <v>4.2218999999999998</v>
      </c>
      <c r="N146" s="4">
        <v>66.884299999999996</v>
      </c>
      <c r="O146" s="4">
        <v>8.5599999999999996E-2</v>
      </c>
      <c r="P146" s="4">
        <v>67</v>
      </c>
      <c r="Q146" s="4">
        <v>50.295900000000003</v>
      </c>
      <c r="R146" s="4">
        <v>6.4399999999999999E-2</v>
      </c>
      <c r="S146" s="4">
        <v>50.4</v>
      </c>
      <c r="T146" s="4">
        <v>21165.0409</v>
      </c>
      <c r="W146" s="4">
        <v>0</v>
      </c>
      <c r="X146" s="4">
        <v>3.2543000000000002</v>
      </c>
      <c r="Y146" s="4">
        <v>12</v>
      </c>
      <c r="Z146" s="4">
        <v>848</v>
      </c>
      <c r="AA146" s="4">
        <v>877</v>
      </c>
      <c r="AB146" s="4">
        <v>866</v>
      </c>
      <c r="AC146" s="4">
        <v>62</v>
      </c>
      <c r="AD146" s="4">
        <v>4.83</v>
      </c>
      <c r="AE146" s="4">
        <v>0.11</v>
      </c>
      <c r="AF146" s="4">
        <v>980</v>
      </c>
      <c r="AG146" s="4">
        <v>-16</v>
      </c>
      <c r="AH146" s="4">
        <v>9</v>
      </c>
      <c r="AI146" s="4">
        <v>9</v>
      </c>
      <c r="AJ146" s="4">
        <v>190</v>
      </c>
      <c r="AK146" s="4">
        <v>139.30000000000001</v>
      </c>
      <c r="AL146" s="4">
        <v>2.4</v>
      </c>
      <c r="AM146" s="4">
        <v>195</v>
      </c>
      <c r="AN146" s="4" t="s">
        <v>155</v>
      </c>
      <c r="AO146" s="4">
        <v>2</v>
      </c>
      <c r="AP146" s="5">
        <v>0.85925925925925928</v>
      </c>
      <c r="AQ146" s="4">
        <v>47.159457000000003</v>
      </c>
      <c r="AR146" s="4">
        <v>-88.489997000000002</v>
      </c>
      <c r="AS146" s="4">
        <v>316.3</v>
      </c>
      <c r="AT146" s="4">
        <v>36.4</v>
      </c>
      <c r="AU146" s="4">
        <v>12</v>
      </c>
      <c r="AV146" s="4">
        <v>10</v>
      </c>
      <c r="AW146" s="4" t="s">
        <v>193</v>
      </c>
      <c r="AX146" s="4">
        <v>1.8</v>
      </c>
      <c r="AY146" s="4">
        <v>1</v>
      </c>
      <c r="AZ146" s="4">
        <v>2.275576</v>
      </c>
      <c r="BA146" s="4">
        <v>14.023</v>
      </c>
      <c r="BB146" s="4">
        <v>12.42</v>
      </c>
      <c r="BC146" s="4">
        <v>0.89</v>
      </c>
      <c r="BD146" s="4">
        <v>16.768999999999998</v>
      </c>
      <c r="BE146" s="4">
        <v>1650.6110000000001</v>
      </c>
      <c r="BF146" s="4">
        <v>585.61099999999999</v>
      </c>
      <c r="BG146" s="4">
        <v>1.526</v>
      </c>
      <c r="BH146" s="4">
        <v>2E-3</v>
      </c>
      <c r="BI146" s="4">
        <v>1.528</v>
      </c>
      <c r="BJ146" s="4">
        <v>1.1479999999999999</v>
      </c>
      <c r="BK146" s="4">
        <v>1E-3</v>
      </c>
      <c r="BL146" s="4">
        <v>1.149</v>
      </c>
      <c r="BM146" s="4">
        <v>152.53450000000001</v>
      </c>
      <c r="BQ146" s="4">
        <v>515.68499999999995</v>
      </c>
      <c r="BR146" s="4">
        <v>0.36560100000000001</v>
      </c>
      <c r="BS146" s="4">
        <v>-5</v>
      </c>
      <c r="BT146" s="4">
        <v>-0.127</v>
      </c>
      <c r="BU146" s="4">
        <v>8.9343699999999995</v>
      </c>
      <c r="BV146" s="4">
        <v>-2.5653999999999999</v>
      </c>
      <c r="BW146" s="4">
        <f t="shared" ref="BW146" si="24">BU146*0.2642</f>
        <v>2.3604605539999999</v>
      </c>
      <c r="BY146" s="4">
        <f t="shared" si="20"/>
        <v>10868.663847851591</v>
      </c>
      <c r="BZ146" s="4">
        <f t="shared" si="21"/>
        <v>3856.0321630015901</v>
      </c>
      <c r="CA146" s="4">
        <f t="shared" si="22"/>
        <v>7.5591560321199989</v>
      </c>
      <c r="CB146" s="4">
        <f t="shared" si="23"/>
        <v>1004.383349983805</v>
      </c>
    </row>
  </sheetData>
  <customSheetViews>
    <customSheetView guid="{2B424CCC-7244-4294-A128-8AE125D4F682}">
      <pane xSplit="2" topLeftCell="C1" activePane="topRight" state="frozen"/>
      <selection pane="topRight" activeCell="H14" sqref="H14"/>
      <pageMargins left="0.7" right="0.7" top="0.75" bottom="0.75" header="0.3" footer="0.3"/>
      <pageSetup orientation="portrait" r:id="rId1"/>
    </customSheetView>
  </customSheetView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7"/>
  <sheetViews>
    <sheetView workbookViewId="0">
      <pane xSplit="2" ySplit="9" topLeftCell="BP133" activePane="bottomRight" state="frozen"/>
      <selection pane="topRight" activeCell="C1" sqref="C1"/>
      <selection pane="bottomLeft" activeCell="A10" sqref="A10"/>
      <selection pane="bottomRight" activeCell="BX145" sqref="BX145"/>
    </sheetView>
  </sheetViews>
  <sheetFormatPr defaultRowHeight="15" x14ac:dyDescent="0.25"/>
  <cols>
    <col min="1" max="1" width="13.85546875" style="2" bestFit="1" customWidth="1"/>
    <col min="2" max="2" width="13.28515625" style="8" bestFit="1" customWidth="1"/>
    <col min="3" max="3" width="12" style="4" bestFit="1" customWidth="1"/>
    <col min="4" max="4" width="11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20" width="12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2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4.28515625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224</v>
      </c>
      <c r="CI2" s="1" t="s">
        <v>224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222</v>
      </c>
    </row>
    <row r="5" spans="1:87" s="14" customFormat="1" x14ac:dyDescent="0.25">
      <c r="A5" s="14" t="s">
        <v>169</v>
      </c>
      <c r="C5" s="14">
        <f>AVERAGE(C10:C150)</f>
        <v>8.119772058823532</v>
      </c>
      <c r="D5" s="14">
        <f t="shared" ref="D5:BO5" si="0">AVERAGE(D10:D150)</f>
        <v>4.8132301470588237</v>
      </c>
      <c r="E5" s="14">
        <f t="shared" si="0"/>
        <v>48132.298190514717</v>
      </c>
      <c r="F5" s="14">
        <f t="shared" si="0"/>
        <v>100.11323529411766</v>
      </c>
      <c r="G5" s="14">
        <f t="shared" si="0"/>
        <v>-5.4426470588235309</v>
      </c>
      <c r="H5" s="14">
        <f t="shared" si="0"/>
        <v>27446.702941176478</v>
      </c>
      <c r="I5" s="14" t="e">
        <f t="shared" si="0"/>
        <v>#DIV/0!</v>
      </c>
      <c r="J5" s="14">
        <f t="shared" si="0"/>
        <v>4.9399264705882313</v>
      </c>
      <c r="K5" s="14">
        <f t="shared" si="0"/>
        <v>0.85721470588235282</v>
      </c>
      <c r="L5" s="14">
        <f t="shared" si="0"/>
        <v>6.9463095588235317</v>
      </c>
      <c r="M5" s="14">
        <f t="shared" si="0"/>
        <v>4.1194727941176437</v>
      </c>
      <c r="N5" s="14">
        <f t="shared" si="0"/>
        <v>85.813503676470575</v>
      </c>
      <c r="O5" s="14">
        <f t="shared" si="0"/>
        <v>1.5455882352941176E-3</v>
      </c>
      <c r="P5" s="14">
        <f t="shared" si="0"/>
        <v>85.815441176470571</v>
      </c>
      <c r="Q5" s="14">
        <f t="shared" si="0"/>
        <v>64.532590441176481</v>
      </c>
      <c r="R5" s="14">
        <f t="shared" si="0"/>
        <v>1.1617647058823528E-3</v>
      </c>
      <c r="S5" s="14">
        <f t="shared" si="0"/>
        <v>64.530882352941163</v>
      </c>
      <c r="T5" s="14">
        <f t="shared" si="0"/>
        <v>27446.705077941158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4.2382808823529388</v>
      </c>
      <c r="Y5" s="14">
        <f t="shared" si="0"/>
        <v>12.108823529411769</v>
      </c>
      <c r="Z5" s="14">
        <f t="shared" si="0"/>
        <v>849.73529411764707</v>
      </c>
      <c r="AA5" s="14">
        <f t="shared" si="0"/>
        <v>876.97794117647061</v>
      </c>
      <c r="AB5" s="14">
        <f t="shared" si="0"/>
        <v>847.55147058823525</v>
      </c>
      <c r="AC5" s="14">
        <f t="shared" si="0"/>
        <v>62.180882352941182</v>
      </c>
      <c r="AD5" s="14">
        <f t="shared" si="0"/>
        <v>4.8389705882352985</v>
      </c>
      <c r="AE5" s="14">
        <f t="shared" si="0"/>
        <v>0.10999999999999981</v>
      </c>
      <c r="AF5" s="14">
        <f t="shared" si="0"/>
        <v>980.09558823529414</v>
      </c>
      <c r="AG5" s="14">
        <f t="shared" si="0"/>
        <v>-16</v>
      </c>
      <c r="AH5" s="14">
        <f t="shared" si="0"/>
        <v>10.116248352941181</v>
      </c>
      <c r="AI5" s="14">
        <f t="shared" si="0"/>
        <v>9.2740451544117644</v>
      </c>
      <c r="AJ5" s="14">
        <f t="shared" si="0"/>
        <v>189.96544117647059</v>
      </c>
      <c r="AK5" s="14">
        <f t="shared" si="0"/>
        <v>139.35514705882352</v>
      </c>
      <c r="AL5" s="14">
        <f t="shared" si="0"/>
        <v>3.1220588235294113</v>
      </c>
      <c r="AM5" s="14">
        <f t="shared" si="0"/>
        <v>195</v>
      </c>
      <c r="AN5" s="14" t="e">
        <f t="shared" si="0"/>
        <v>#DIV/0!</v>
      </c>
      <c r="AO5" s="14">
        <f t="shared" si="0"/>
        <v>2</v>
      </c>
      <c r="AP5" s="14">
        <f t="shared" si="0"/>
        <v>0.8600418709150327</v>
      </c>
      <c r="AQ5" s="14">
        <f t="shared" si="0"/>
        <v>47.161600779411749</v>
      </c>
      <c r="AR5" s="14">
        <f t="shared" si="0"/>
        <v>-88.487506816176463</v>
      </c>
      <c r="AS5" s="14">
        <f t="shared" si="0"/>
        <v>290.32794117647057</v>
      </c>
      <c r="AT5" s="14">
        <f t="shared" si="0"/>
        <v>34.08161764705882</v>
      </c>
      <c r="AU5" s="14">
        <f t="shared" si="0"/>
        <v>12</v>
      </c>
      <c r="AV5" s="14">
        <f t="shared" si="0"/>
        <v>8.7132352941176467</v>
      </c>
      <c r="AW5" s="14" t="e">
        <f t="shared" si="0"/>
        <v>#DIV/0!</v>
      </c>
      <c r="AX5" s="14">
        <f t="shared" si="0"/>
        <v>1.439994610294117</v>
      </c>
      <c r="AY5" s="14">
        <f t="shared" si="0"/>
        <v>1.6110372720588242</v>
      </c>
      <c r="AZ5" s="14">
        <f t="shared" si="0"/>
        <v>2.7153643014705882</v>
      </c>
      <c r="BA5" s="14">
        <f t="shared" si="0"/>
        <v>14.022999999999968</v>
      </c>
      <c r="BB5" s="14">
        <f t="shared" si="0"/>
        <v>12.607647058823527</v>
      </c>
      <c r="BC5" s="14">
        <f t="shared" si="0"/>
        <v>0.89904411764705849</v>
      </c>
      <c r="BD5" s="14">
        <f t="shared" si="0"/>
        <v>16.680183823529408</v>
      </c>
      <c r="BE5" s="14">
        <f t="shared" si="0"/>
        <v>1512.1027279411771</v>
      </c>
      <c r="BF5" s="14">
        <f t="shared" si="0"/>
        <v>575.21145588235288</v>
      </c>
      <c r="BG5" s="14">
        <f t="shared" si="0"/>
        <v>1.9818676470588239</v>
      </c>
      <c r="BH5" s="14">
        <f t="shared" si="0"/>
        <v>3.6764705882352945E-5</v>
      </c>
      <c r="BI5" s="14">
        <f t="shared" si="0"/>
        <v>1.9819044117647062</v>
      </c>
      <c r="BJ5" s="14">
        <f t="shared" si="0"/>
        <v>1.4904264705882357</v>
      </c>
      <c r="BK5" s="14">
        <f t="shared" si="0"/>
        <v>2.2058823529411766E-5</v>
      </c>
      <c r="BL5" s="14">
        <f t="shared" si="0"/>
        <v>1.4904485294117653</v>
      </c>
      <c r="BM5" s="14">
        <f t="shared" si="0"/>
        <v>203.78864485294122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691.17611764705885</v>
      </c>
      <c r="BR5" s="14">
        <f t="shared" si="1"/>
        <v>0.41795567647058807</v>
      </c>
      <c r="BS5" s="14">
        <f t="shared" si="1"/>
        <v>-5</v>
      </c>
      <c r="BT5" s="14">
        <f t="shared" si="1"/>
        <v>-0.13192874264705878</v>
      </c>
      <c r="BU5" s="14">
        <f t="shared" si="1"/>
        <v>10.213791352941184</v>
      </c>
      <c r="BV5" s="14">
        <f t="shared" si="1"/>
        <v>-2.6649607941176461</v>
      </c>
      <c r="BW5" s="14">
        <f t="shared" si="1"/>
        <v>2.69848367544706</v>
      </c>
      <c r="BX5" s="23"/>
      <c r="BY5" s="14">
        <f t="shared" ref="BY5:CB5" si="2">AVERAGE(BY10:BY150)</f>
        <v>11590.524245009272</v>
      </c>
      <c r="BZ5" s="14">
        <f t="shared" si="2"/>
        <v>4362.418192639836</v>
      </c>
      <c r="CA5" s="14">
        <f t="shared" si="2"/>
        <v>12.342277668492267</v>
      </c>
      <c r="CB5" s="14">
        <f t="shared" si="2"/>
        <v>1495.364425130542</v>
      </c>
      <c r="CC5" s="24">
        <f>BZ8/(135/3600)+CB8/(135/3600)+CA8/(135/3600)</f>
        <v>5913.6073020717504</v>
      </c>
      <c r="CD5" s="23"/>
      <c r="CE5" s="22">
        <f>BY8/$AT8</f>
        <v>340.0814000391062</v>
      </c>
      <c r="CF5" s="22">
        <f>BZ8/$AT8</f>
        <v>127.99915302777022</v>
      </c>
      <c r="CG5" s="22">
        <f>CA8/$AT8</f>
        <v>0.36213884552975095</v>
      </c>
      <c r="CH5" s="22">
        <f>CB8/$AT8</f>
        <v>43.875981492902788</v>
      </c>
      <c r="CI5" s="25">
        <f>(BZ8+CB8+CA8)/AT8</f>
        <v>172.23727336620277</v>
      </c>
    </row>
    <row r="6" spans="1:87" s="14" customFormat="1" x14ac:dyDescent="0.25">
      <c r="A6" s="14" t="s">
        <v>170</v>
      </c>
      <c r="C6" s="14">
        <f>MIN(C10:C150)</f>
        <v>1.7</v>
      </c>
      <c r="D6" s="14">
        <f t="shared" ref="D6:BO6" si="3">MIN(D10:D150)</f>
        <v>2.0659000000000001</v>
      </c>
      <c r="E6" s="14">
        <f t="shared" si="3"/>
        <v>20658.54045</v>
      </c>
      <c r="F6" s="14">
        <f t="shared" si="3"/>
        <v>31.5</v>
      </c>
      <c r="G6" s="14">
        <f t="shared" si="3"/>
        <v>-15.6</v>
      </c>
      <c r="H6" s="14">
        <f t="shared" si="3"/>
        <v>20000</v>
      </c>
      <c r="I6" s="14">
        <f t="shared" si="3"/>
        <v>0</v>
      </c>
      <c r="J6" s="14">
        <f t="shared" si="3"/>
        <v>3.8</v>
      </c>
      <c r="K6" s="14">
        <f t="shared" si="3"/>
        <v>0.83579999999999999</v>
      </c>
      <c r="L6" s="14">
        <f t="shared" si="3"/>
        <v>1.5439000000000001</v>
      </c>
      <c r="M6" s="14">
        <f t="shared" si="3"/>
        <v>1.8938999999999999</v>
      </c>
      <c r="N6" s="14">
        <f t="shared" si="3"/>
        <v>26.512899999999998</v>
      </c>
      <c r="O6" s="14">
        <f t="shared" si="3"/>
        <v>0</v>
      </c>
      <c r="P6" s="14">
        <f t="shared" si="3"/>
        <v>26.5</v>
      </c>
      <c r="Q6" s="14">
        <f t="shared" si="3"/>
        <v>19.9314</v>
      </c>
      <c r="R6" s="14">
        <f t="shared" si="3"/>
        <v>0</v>
      </c>
      <c r="S6" s="14">
        <f t="shared" si="3"/>
        <v>19.899999999999999</v>
      </c>
      <c r="T6" s="14">
        <f t="shared" si="3"/>
        <v>20000.034899999999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3.2324000000000002</v>
      </c>
      <c r="Y6" s="14">
        <f t="shared" si="3"/>
        <v>11.9</v>
      </c>
      <c r="Z6" s="14">
        <f t="shared" si="3"/>
        <v>844</v>
      </c>
      <c r="AA6" s="14">
        <f t="shared" si="3"/>
        <v>870</v>
      </c>
      <c r="AB6" s="14">
        <f t="shared" si="3"/>
        <v>835</v>
      </c>
      <c r="AC6" s="14">
        <f t="shared" si="3"/>
        <v>61</v>
      </c>
      <c r="AD6" s="14">
        <f t="shared" si="3"/>
        <v>4.74</v>
      </c>
      <c r="AE6" s="14">
        <f t="shared" si="3"/>
        <v>0.11</v>
      </c>
      <c r="AF6" s="14">
        <f t="shared" si="3"/>
        <v>979</v>
      </c>
      <c r="AG6" s="14">
        <f t="shared" si="3"/>
        <v>-16</v>
      </c>
      <c r="AH6" s="14">
        <f t="shared" si="3"/>
        <v>9</v>
      </c>
      <c r="AI6" s="14">
        <f t="shared" si="3"/>
        <v>9</v>
      </c>
      <c r="AJ6" s="14">
        <f t="shared" si="3"/>
        <v>188</v>
      </c>
      <c r="AK6" s="14">
        <f t="shared" si="3"/>
        <v>137</v>
      </c>
      <c r="AL6" s="14">
        <f t="shared" si="3"/>
        <v>1.6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0.85925925925925928</v>
      </c>
      <c r="AQ6" s="14">
        <f t="shared" si="3"/>
        <v>47.158532000000001</v>
      </c>
      <c r="AR6" s="14">
        <f t="shared" si="3"/>
        <v>-88.491910000000004</v>
      </c>
      <c r="AS6" s="14">
        <f t="shared" si="3"/>
        <v>0</v>
      </c>
      <c r="AT6" s="14">
        <f t="shared" si="3"/>
        <v>19.5</v>
      </c>
      <c r="AU6" s="14">
        <f t="shared" si="3"/>
        <v>12</v>
      </c>
      <c r="AV6" s="14">
        <f t="shared" si="3"/>
        <v>7</v>
      </c>
      <c r="AW6" s="14">
        <f t="shared" si="3"/>
        <v>0</v>
      </c>
      <c r="AX6" s="14">
        <f t="shared" si="3"/>
        <v>1</v>
      </c>
      <c r="AY6" s="14">
        <f t="shared" si="3"/>
        <v>1</v>
      </c>
      <c r="AZ6" s="14">
        <f t="shared" si="3"/>
        <v>1.7</v>
      </c>
      <c r="BA6" s="14">
        <f t="shared" si="3"/>
        <v>14.023</v>
      </c>
      <c r="BB6" s="14">
        <f t="shared" si="3"/>
        <v>10.77</v>
      </c>
      <c r="BC6" s="14">
        <f t="shared" si="3"/>
        <v>0.77</v>
      </c>
      <c r="BD6" s="14">
        <f t="shared" si="3"/>
        <v>9.0790000000000006</v>
      </c>
      <c r="BE6" s="14">
        <f t="shared" si="3"/>
        <v>517.077</v>
      </c>
      <c r="BF6" s="14">
        <f t="shared" si="3"/>
        <v>412.916</v>
      </c>
      <c r="BG6" s="14">
        <f t="shared" si="3"/>
        <v>0.54700000000000004</v>
      </c>
      <c r="BH6" s="14">
        <f t="shared" si="3"/>
        <v>0</v>
      </c>
      <c r="BI6" s="14">
        <f t="shared" si="3"/>
        <v>0.54700000000000004</v>
      </c>
      <c r="BJ6" s="14">
        <f t="shared" si="3"/>
        <v>0.41099999999999998</v>
      </c>
      <c r="BK6" s="14">
        <f t="shared" si="3"/>
        <v>0</v>
      </c>
      <c r="BL6" s="14">
        <f t="shared" si="3"/>
        <v>0.41099999999999998</v>
      </c>
      <c r="BM6" s="14">
        <f t="shared" si="3"/>
        <v>144.6361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497.80799999999999</v>
      </c>
      <c r="BR6" s="14">
        <f t="shared" si="4"/>
        <v>0.24742600000000001</v>
      </c>
      <c r="BS6" s="14">
        <f t="shared" si="4"/>
        <v>-5</v>
      </c>
      <c r="BT6" s="14">
        <f t="shared" si="4"/>
        <v>-0.14799999999999999</v>
      </c>
      <c r="BU6" s="14">
        <f t="shared" si="4"/>
        <v>6.046462</v>
      </c>
      <c r="BV6" s="14">
        <f t="shared" si="4"/>
        <v>-2.9895999999999998</v>
      </c>
      <c r="BW6" s="14">
        <f t="shared" si="4"/>
        <v>1.5974752604</v>
      </c>
      <c r="BX6" s="23"/>
      <c r="BY6" s="14">
        <f t="shared" ref="BY6:CB6" si="5">MIN(BY10:BY150)</f>
        <v>2612.658729480921</v>
      </c>
      <c r="BZ6" s="14">
        <f t="shared" si="5"/>
        <v>2599.0678790303919</v>
      </c>
      <c r="CA6" s="14">
        <f t="shared" si="5"/>
        <v>2.1513838452149998</v>
      </c>
      <c r="CB6" s="14">
        <f t="shared" si="5"/>
        <v>996.56403862165257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9.8620000000000001</v>
      </c>
      <c r="D7" s="14">
        <f t="shared" ref="D7:BO7" si="6">MAX(D10:D150)</f>
        <v>6.7557</v>
      </c>
      <c r="E7" s="14">
        <f t="shared" si="6"/>
        <v>67557.456210000004</v>
      </c>
      <c r="F7" s="14">
        <f t="shared" si="6"/>
        <v>259.3</v>
      </c>
      <c r="G7" s="14">
        <f t="shared" si="6"/>
        <v>0.1</v>
      </c>
      <c r="H7" s="14">
        <f t="shared" si="6"/>
        <v>46081.5</v>
      </c>
      <c r="I7" s="14">
        <f t="shared" si="6"/>
        <v>0</v>
      </c>
      <c r="J7" s="14">
        <f t="shared" si="6"/>
        <v>14.4</v>
      </c>
      <c r="K7" s="14">
        <f t="shared" si="6"/>
        <v>0.91679999999999995</v>
      </c>
      <c r="L7" s="14">
        <f t="shared" si="6"/>
        <v>8.4953000000000003</v>
      </c>
      <c r="M7" s="14">
        <f t="shared" si="6"/>
        <v>5.7154999999999996</v>
      </c>
      <c r="N7" s="14">
        <f t="shared" si="6"/>
        <v>224.70580000000001</v>
      </c>
      <c r="O7" s="14">
        <f t="shared" si="6"/>
        <v>8.5599999999999996E-2</v>
      </c>
      <c r="P7" s="14">
        <f t="shared" si="6"/>
        <v>224.7</v>
      </c>
      <c r="Q7" s="14">
        <f t="shared" si="6"/>
        <v>168.9315</v>
      </c>
      <c r="R7" s="14">
        <f t="shared" si="6"/>
        <v>6.4399999999999999E-2</v>
      </c>
      <c r="S7" s="14">
        <f t="shared" si="6"/>
        <v>168.9</v>
      </c>
      <c r="T7" s="14">
        <f t="shared" si="6"/>
        <v>46081.5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12.7841</v>
      </c>
      <c r="Y7" s="14">
        <f t="shared" si="6"/>
        <v>12.6</v>
      </c>
      <c r="Z7" s="14">
        <f t="shared" si="6"/>
        <v>853</v>
      </c>
      <c r="AA7" s="14">
        <f t="shared" si="6"/>
        <v>881</v>
      </c>
      <c r="AB7" s="14">
        <f t="shared" si="6"/>
        <v>868</v>
      </c>
      <c r="AC7" s="14">
        <f t="shared" si="6"/>
        <v>64</v>
      </c>
      <c r="AD7" s="14">
        <f t="shared" si="6"/>
        <v>4.9800000000000004</v>
      </c>
      <c r="AE7" s="14">
        <f t="shared" si="6"/>
        <v>0.11</v>
      </c>
      <c r="AF7" s="14">
        <f t="shared" si="6"/>
        <v>982</v>
      </c>
      <c r="AG7" s="14">
        <f t="shared" si="6"/>
        <v>-16</v>
      </c>
      <c r="AH7" s="14">
        <f t="shared" si="6"/>
        <v>12</v>
      </c>
      <c r="AI7" s="14">
        <f t="shared" si="6"/>
        <v>10</v>
      </c>
      <c r="AJ7" s="14">
        <f t="shared" si="6"/>
        <v>192</v>
      </c>
      <c r="AK7" s="14">
        <f t="shared" si="6"/>
        <v>142</v>
      </c>
      <c r="AL7" s="14">
        <f t="shared" si="6"/>
        <v>4.3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0.86083333333333334</v>
      </c>
      <c r="AQ7" s="14">
        <f t="shared" si="6"/>
        <v>47.164535000000001</v>
      </c>
      <c r="AR7" s="14">
        <f t="shared" si="6"/>
        <v>-88.483975000000001</v>
      </c>
      <c r="AS7" s="14">
        <f t="shared" si="6"/>
        <v>320.10000000000002</v>
      </c>
      <c r="AT7" s="14">
        <f t="shared" si="6"/>
        <v>48.6</v>
      </c>
      <c r="AU7" s="14">
        <f t="shared" si="6"/>
        <v>12</v>
      </c>
      <c r="AV7" s="14">
        <f t="shared" si="6"/>
        <v>10</v>
      </c>
      <c r="AW7" s="14">
        <f t="shared" si="6"/>
        <v>0</v>
      </c>
      <c r="AX7" s="14">
        <f t="shared" si="6"/>
        <v>2.4848150000000002</v>
      </c>
      <c r="AY7" s="14">
        <f t="shared" si="6"/>
        <v>3.4</v>
      </c>
      <c r="AZ7" s="14">
        <f t="shared" si="6"/>
        <v>3.9396</v>
      </c>
      <c r="BA7" s="14">
        <f t="shared" si="6"/>
        <v>14.023</v>
      </c>
      <c r="BB7" s="14">
        <f t="shared" si="6"/>
        <v>21.59</v>
      </c>
      <c r="BC7" s="14">
        <f t="shared" si="6"/>
        <v>1.54</v>
      </c>
      <c r="BD7" s="14">
        <f t="shared" si="6"/>
        <v>19.648</v>
      </c>
      <c r="BE7" s="14">
        <f t="shared" si="6"/>
        <v>1879.9559999999999</v>
      </c>
      <c r="BF7" s="14">
        <f t="shared" si="6"/>
        <v>760.13900000000001</v>
      </c>
      <c r="BG7" s="14">
        <f t="shared" si="6"/>
        <v>5.3949999999999996</v>
      </c>
      <c r="BH7" s="14">
        <f t="shared" si="6"/>
        <v>2E-3</v>
      </c>
      <c r="BI7" s="14">
        <f t="shared" si="6"/>
        <v>5.3949999999999996</v>
      </c>
      <c r="BJ7" s="14">
        <f t="shared" si="6"/>
        <v>4.056</v>
      </c>
      <c r="BK7" s="14">
        <f t="shared" si="6"/>
        <v>1E-3</v>
      </c>
      <c r="BL7" s="14">
        <f t="shared" si="6"/>
        <v>4.056</v>
      </c>
      <c r="BM7" s="14">
        <f t="shared" si="6"/>
        <v>550.39689999999996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2600.0430000000001</v>
      </c>
      <c r="BR7" s="14">
        <f t="shared" si="7"/>
        <v>0.75972200000000001</v>
      </c>
      <c r="BS7" s="14">
        <f t="shared" si="7"/>
        <v>-5</v>
      </c>
      <c r="BT7" s="14">
        <f t="shared" si="7"/>
        <v>-0.121535</v>
      </c>
      <c r="BU7" s="14">
        <f t="shared" si="7"/>
        <v>18.565712999999999</v>
      </c>
      <c r="BV7" s="14">
        <f t="shared" si="7"/>
        <v>-2.4550160000000001</v>
      </c>
      <c r="BW7" s="14">
        <f t="shared" si="7"/>
        <v>4.9050613745999998</v>
      </c>
      <c r="BX7" s="23"/>
      <c r="BY7" s="14">
        <f t="shared" ref="BY7:CB7" si="8">MAX(BY10:BY150)</f>
        <v>20937.674953748123</v>
      </c>
      <c r="BZ7" s="14">
        <f t="shared" si="8"/>
        <v>10289.394966942433</v>
      </c>
      <c r="CA7" s="14">
        <f t="shared" si="8"/>
        <v>43.627178685023999</v>
      </c>
      <c r="CB7" s="14">
        <f t="shared" si="8"/>
        <v>3477.9701732202993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B145-B10</f>
        <v>1.5624999999999979E-3</v>
      </c>
      <c r="AT8" s="15">
        <f>SUM(AT10:AT150)/3600</f>
        <v>1.2875277777777776</v>
      </c>
      <c r="BU8" s="28">
        <f>SUM(BU10:BU150)/3600</f>
        <v>0.3858543400000003</v>
      </c>
      <c r="BV8" s="23"/>
      <c r="BW8" s="28">
        <f>SUM(BW10:BW150)/3600</f>
        <v>0.10194271662800004</v>
      </c>
      <c r="BX8" s="23"/>
      <c r="BY8" s="28">
        <f>SUM(BY10:BY150)/3600</f>
        <v>437.8642492559058</v>
      </c>
      <c r="BZ8" s="28">
        <f>SUM(BZ10:BZ150)/3600</f>
        <v>164.80246505528268</v>
      </c>
      <c r="CA8" s="28">
        <f>SUM(CA10:CA150)/3600</f>
        <v>0.46626382303193009</v>
      </c>
      <c r="CB8" s="28">
        <f>SUM(CB10:CB150)/3600</f>
        <v>56.491544949376028</v>
      </c>
      <c r="CC8" s="29"/>
      <c r="CD8" s="23"/>
      <c r="CE8" s="23"/>
      <c r="CF8" s="23"/>
      <c r="CG8" s="23"/>
      <c r="CH8" s="23"/>
      <c r="CI8" s="29"/>
    </row>
    <row r="9" spans="1:87" x14ac:dyDescent="0.25">
      <c r="BW9" s="30">
        <f>AT8/BW8</f>
        <v>12.629914331948845</v>
      </c>
      <c r="BX9" s="31" t="s">
        <v>191</v>
      </c>
    </row>
    <row r="10" spans="1:87" x14ac:dyDescent="0.25">
      <c r="A10" s="2">
        <v>42067</v>
      </c>
      <c r="B10" s="3">
        <v>2.5060185185185185E-2</v>
      </c>
      <c r="C10" s="4">
        <v>8.8439999999999994</v>
      </c>
      <c r="D10" s="4">
        <v>4.9298000000000002</v>
      </c>
      <c r="E10" s="4">
        <v>49298.05</v>
      </c>
      <c r="F10" s="4">
        <v>78.099999999999994</v>
      </c>
      <c r="G10" s="4">
        <v>0.1</v>
      </c>
      <c r="H10" s="4">
        <v>21165</v>
      </c>
      <c r="J10" s="4">
        <v>3.8</v>
      </c>
      <c r="K10" s="4">
        <v>0.85640000000000005</v>
      </c>
      <c r="L10" s="4">
        <v>7.5738000000000003</v>
      </c>
      <c r="M10" s="4">
        <v>4.2218999999999998</v>
      </c>
      <c r="N10" s="4">
        <v>66.884299999999996</v>
      </c>
      <c r="O10" s="4">
        <v>8.5599999999999996E-2</v>
      </c>
      <c r="P10" s="4">
        <v>67</v>
      </c>
      <c r="Q10" s="4">
        <v>50.295900000000003</v>
      </c>
      <c r="R10" s="4">
        <v>6.4399999999999999E-2</v>
      </c>
      <c r="S10" s="4">
        <v>50.4</v>
      </c>
      <c r="T10" s="4">
        <v>21165.0409</v>
      </c>
      <c r="W10" s="4">
        <v>0</v>
      </c>
      <c r="X10" s="4">
        <v>3.2543000000000002</v>
      </c>
      <c r="Y10" s="4">
        <v>12</v>
      </c>
      <c r="Z10" s="4">
        <v>848</v>
      </c>
      <c r="AA10" s="4">
        <v>877</v>
      </c>
      <c r="AB10" s="4">
        <v>866</v>
      </c>
      <c r="AC10" s="4">
        <v>62</v>
      </c>
      <c r="AD10" s="4">
        <v>4.83</v>
      </c>
      <c r="AE10" s="4">
        <v>0.11</v>
      </c>
      <c r="AF10" s="4">
        <v>980</v>
      </c>
      <c r="AG10" s="4">
        <v>-16</v>
      </c>
      <c r="AH10" s="4">
        <v>9</v>
      </c>
      <c r="AI10" s="4">
        <v>9</v>
      </c>
      <c r="AJ10" s="4">
        <v>190</v>
      </c>
      <c r="AK10" s="4">
        <v>139.30000000000001</v>
      </c>
      <c r="AL10" s="4">
        <v>2.4</v>
      </c>
      <c r="AM10" s="4">
        <v>195</v>
      </c>
      <c r="AN10" s="4" t="s">
        <v>155</v>
      </c>
      <c r="AO10" s="4">
        <v>2</v>
      </c>
      <c r="AP10" s="5">
        <v>0.85925925925925928</v>
      </c>
      <c r="AQ10" s="4">
        <v>47.159457000000003</v>
      </c>
      <c r="AR10" s="4">
        <v>-88.489997000000002</v>
      </c>
      <c r="AS10" s="4">
        <v>316.3</v>
      </c>
      <c r="AT10" s="4">
        <v>36.4</v>
      </c>
      <c r="AU10" s="4">
        <v>12</v>
      </c>
      <c r="AV10" s="4">
        <v>10</v>
      </c>
      <c r="AW10" s="4" t="s">
        <v>193</v>
      </c>
      <c r="AX10" s="4">
        <v>1.8</v>
      </c>
      <c r="AY10" s="4">
        <v>1</v>
      </c>
      <c r="AZ10" s="4">
        <v>2.275576</v>
      </c>
      <c r="BA10" s="4">
        <v>14.023</v>
      </c>
      <c r="BB10" s="4">
        <v>12.42</v>
      </c>
      <c r="BC10" s="4">
        <v>0.89</v>
      </c>
      <c r="BD10" s="4">
        <v>16.768999999999998</v>
      </c>
      <c r="BE10" s="4">
        <v>1650.6110000000001</v>
      </c>
      <c r="BF10" s="4">
        <v>585.61099999999999</v>
      </c>
      <c r="BG10" s="4">
        <v>1.526</v>
      </c>
      <c r="BH10" s="4">
        <v>2E-3</v>
      </c>
      <c r="BI10" s="4">
        <v>1.528</v>
      </c>
      <c r="BJ10" s="4">
        <v>1.1479999999999999</v>
      </c>
      <c r="BK10" s="4">
        <v>1E-3</v>
      </c>
      <c r="BL10" s="4">
        <v>1.149</v>
      </c>
      <c r="BM10" s="4">
        <v>152.53450000000001</v>
      </c>
      <c r="BQ10" s="4">
        <v>515.68499999999995</v>
      </c>
      <c r="BR10" s="4">
        <v>0.36560100000000001</v>
      </c>
      <c r="BS10" s="4">
        <v>-5</v>
      </c>
      <c r="BT10" s="4">
        <v>-0.127</v>
      </c>
      <c r="BU10" s="4">
        <v>8.9343699999999995</v>
      </c>
      <c r="BV10" s="4">
        <v>-2.5653999999999999</v>
      </c>
      <c r="BW10" s="4">
        <f t="shared" ref="BW10" si="9">BU10*0.2642</f>
        <v>2.3604605539999999</v>
      </c>
      <c r="BY10" s="4">
        <f>BE10*$BU10*0.737</f>
        <v>10868.663847851591</v>
      </c>
      <c r="BZ10" s="4">
        <f>BF10*$BU10*0.737</f>
        <v>3856.0321630015901</v>
      </c>
      <c r="CA10" s="4">
        <f>BJ10*$BU10*0.737</f>
        <v>7.5591560321199989</v>
      </c>
      <c r="CB10" s="4">
        <f>BM10*$BU10*0.761</f>
        <v>1037.0905418421651</v>
      </c>
      <c r="CE10" s="32" t="s">
        <v>192</v>
      </c>
    </row>
    <row r="11" spans="1:87" x14ac:dyDescent="0.25">
      <c r="A11" s="2">
        <v>42067</v>
      </c>
      <c r="B11" s="3">
        <v>2.5071759259259255E-2</v>
      </c>
      <c r="C11" s="4">
        <v>8.9979999999999993</v>
      </c>
      <c r="D11" s="4">
        <v>4.8685</v>
      </c>
      <c r="E11" s="4">
        <v>48684.71226</v>
      </c>
      <c r="F11" s="4">
        <v>77.8</v>
      </c>
      <c r="G11" s="4">
        <v>0.1</v>
      </c>
      <c r="H11" s="4">
        <v>21435.5</v>
      </c>
      <c r="J11" s="4">
        <v>3.8</v>
      </c>
      <c r="K11" s="4">
        <v>0.85550000000000004</v>
      </c>
      <c r="L11" s="4">
        <v>7.6981999999999999</v>
      </c>
      <c r="M11" s="4">
        <v>4.1651999999999996</v>
      </c>
      <c r="N11" s="4">
        <v>66.5608</v>
      </c>
      <c r="O11" s="4">
        <v>8.5599999999999996E-2</v>
      </c>
      <c r="P11" s="4">
        <v>66.599999999999994</v>
      </c>
      <c r="Q11" s="4">
        <v>50.052700000000002</v>
      </c>
      <c r="R11" s="4">
        <v>6.4299999999999996E-2</v>
      </c>
      <c r="S11" s="4">
        <v>50.1</v>
      </c>
      <c r="T11" s="4">
        <v>21435.4722</v>
      </c>
      <c r="W11" s="4">
        <v>0</v>
      </c>
      <c r="X11" s="4">
        <v>3.2509999999999999</v>
      </c>
      <c r="Y11" s="4">
        <v>11.9</v>
      </c>
      <c r="Z11" s="4">
        <v>849</v>
      </c>
      <c r="AA11" s="4">
        <v>876</v>
      </c>
      <c r="AB11" s="4">
        <v>866</v>
      </c>
      <c r="AC11" s="4">
        <v>62</v>
      </c>
      <c r="AD11" s="4">
        <v>4.83</v>
      </c>
      <c r="AE11" s="4">
        <v>0.11</v>
      </c>
      <c r="AF11" s="4">
        <v>980</v>
      </c>
      <c r="AG11" s="4">
        <v>-16</v>
      </c>
      <c r="AH11" s="4">
        <v>9.2697299999999991</v>
      </c>
      <c r="AI11" s="4">
        <v>9</v>
      </c>
      <c r="AJ11" s="4">
        <v>190</v>
      </c>
      <c r="AK11" s="4">
        <v>139.69999999999999</v>
      </c>
      <c r="AL11" s="4">
        <v>2.5</v>
      </c>
      <c r="AM11" s="4">
        <v>195</v>
      </c>
      <c r="AN11" s="4" t="s">
        <v>155</v>
      </c>
      <c r="AO11" s="4">
        <v>2</v>
      </c>
      <c r="AP11" s="5">
        <v>0.85927083333333332</v>
      </c>
      <c r="AQ11" s="4">
        <v>47.159264999999998</v>
      </c>
      <c r="AR11" s="4">
        <v>-88.489709000000005</v>
      </c>
      <c r="AS11" s="4">
        <v>316.3</v>
      </c>
      <c r="AT11" s="4">
        <v>36.700000000000003</v>
      </c>
      <c r="AU11" s="4">
        <v>12</v>
      </c>
      <c r="AV11" s="4">
        <v>10</v>
      </c>
      <c r="AW11" s="4" t="s">
        <v>193</v>
      </c>
      <c r="AX11" s="4">
        <v>1.8</v>
      </c>
      <c r="AY11" s="4">
        <v>1</v>
      </c>
      <c r="AZ11" s="4">
        <v>2.2000000000000002</v>
      </c>
      <c r="BA11" s="4">
        <v>14.023</v>
      </c>
      <c r="BB11" s="4">
        <v>12.34</v>
      </c>
      <c r="BC11" s="4">
        <v>0.88</v>
      </c>
      <c r="BD11" s="4">
        <v>16.885999999999999</v>
      </c>
      <c r="BE11" s="4">
        <v>1666.337</v>
      </c>
      <c r="BF11" s="4">
        <v>573.83100000000002</v>
      </c>
      <c r="BG11" s="4">
        <v>1.5089999999999999</v>
      </c>
      <c r="BH11" s="4">
        <v>2E-3</v>
      </c>
      <c r="BI11" s="4">
        <v>1.5109999999999999</v>
      </c>
      <c r="BJ11" s="4">
        <v>1.135</v>
      </c>
      <c r="BK11" s="4">
        <v>1E-3</v>
      </c>
      <c r="BL11" s="4">
        <v>1.1359999999999999</v>
      </c>
      <c r="BM11" s="4">
        <v>153.43629999999999</v>
      </c>
      <c r="BQ11" s="4">
        <v>511.67700000000002</v>
      </c>
      <c r="BR11" s="4">
        <v>0.387349</v>
      </c>
      <c r="BS11" s="4">
        <v>-5</v>
      </c>
      <c r="BT11" s="4">
        <v>-0.12673000000000001</v>
      </c>
      <c r="BU11" s="4">
        <v>9.4658329999999999</v>
      </c>
      <c r="BV11" s="4">
        <v>-2.5599509999999999</v>
      </c>
      <c r="BW11" s="4">
        <f>BU11*0.2642</f>
        <v>2.5008730785999997</v>
      </c>
      <c r="BY11" s="4">
        <f t="shared" ref="BY11:BY74" si="10">BE11*$BU11*0.737</f>
        <v>11624.898341862377</v>
      </c>
      <c r="BZ11" s="4">
        <f t="shared" ref="BZ11:BZ74" si="11">BF11*$BU11*0.737</f>
        <v>4003.2280627563509</v>
      </c>
      <c r="CA11" s="4">
        <f t="shared" ref="CA11:CA74" si="12">BJ11*$BU11*0.737</f>
        <v>7.9181219753349996</v>
      </c>
      <c r="CB11" s="4">
        <f t="shared" ref="CB11:CB74" si="13">BM11*$BU11*0.761</f>
        <v>1105.2782202647418</v>
      </c>
    </row>
    <row r="12" spans="1:87" x14ac:dyDescent="0.25">
      <c r="A12" s="2">
        <v>42067</v>
      </c>
      <c r="B12" s="3">
        <v>2.5083333333333332E-2</v>
      </c>
      <c r="C12" s="4">
        <v>8.6969999999999992</v>
      </c>
      <c r="D12" s="4">
        <v>4.9252000000000002</v>
      </c>
      <c r="E12" s="4">
        <v>49251.851540000003</v>
      </c>
      <c r="F12" s="4">
        <v>77.8</v>
      </c>
      <c r="G12" s="4">
        <v>0</v>
      </c>
      <c r="H12" s="4">
        <v>21436.9</v>
      </c>
      <c r="J12" s="4">
        <v>3.8</v>
      </c>
      <c r="K12" s="4">
        <v>0.85740000000000005</v>
      </c>
      <c r="L12" s="4">
        <v>7.4565999999999999</v>
      </c>
      <c r="M12" s="4">
        <v>4.2225999999999999</v>
      </c>
      <c r="N12" s="4">
        <v>66.702399999999997</v>
      </c>
      <c r="O12" s="4">
        <v>3.9E-2</v>
      </c>
      <c r="P12" s="4">
        <v>66.7</v>
      </c>
      <c r="Q12" s="4">
        <v>50.159100000000002</v>
      </c>
      <c r="R12" s="4">
        <v>2.93E-2</v>
      </c>
      <c r="S12" s="4">
        <v>50.2</v>
      </c>
      <c r="T12" s="4">
        <v>21436.863000000001</v>
      </c>
      <c r="W12" s="4">
        <v>0</v>
      </c>
      <c r="X12" s="4">
        <v>3.258</v>
      </c>
      <c r="Y12" s="4">
        <v>12</v>
      </c>
      <c r="Z12" s="4">
        <v>849</v>
      </c>
      <c r="AA12" s="4">
        <v>876</v>
      </c>
      <c r="AB12" s="4">
        <v>867</v>
      </c>
      <c r="AC12" s="4">
        <v>62</v>
      </c>
      <c r="AD12" s="4">
        <v>4.83</v>
      </c>
      <c r="AE12" s="4">
        <v>0.11</v>
      </c>
      <c r="AF12" s="4">
        <v>980</v>
      </c>
      <c r="AG12" s="4">
        <v>-16</v>
      </c>
      <c r="AH12" s="4">
        <v>10</v>
      </c>
      <c r="AI12" s="4">
        <v>9</v>
      </c>
      <c r="AJ12" s="4">
        <v>189.7</v>
      </c>
      <c r="AK12" s="4">
        <v>139</v>
      </c>
      <c r="AL12" s="4">
        <v>2.5</v>
      </c>
      <c r="AM12" s="4">
        <v>195</v>
      </c>
      <c r="AN12" s="4" t="s">
        <v>155</v>
      </c>
      <c r="AO12" s="4">
        <v>2</v>
      </c>
      <c r="AP12" s="5">
        <v>0.85929398148148151</v>
      </c>
      <c r="AQ12" s="4">
        <v>47.159233</v>
      </c>
      <c r="AR12" s="4">
        <v>-88.489661999999996</v>
      </c>
      <c r="AS12" s="4">
        <v>316.3</v>
      </c>
      <c r="AT12" s="4">
        <v>37.700000000000003</v>
      </c>
      <c r="AU12" s="4">
        <v>12</v>
      </c>
      <c r="AV12" s="4">
        <v>10</v>
      </c>
      <c r="AW12" s="4" t="s">
        <v>193</v>
      </c>
      <c r="AX12" s="4">
        <v>1.2906</v>
      </c>
      <c r="AY12" s="4">
        <v>1.0849</v>
      </c>
      <c r="AZ12" s="4">
        <v>2.2000000000000002</v>
      </c>
      <c r="BA12" s="4">
        <v>14.023</v>
      </c>
      <c r="BB12" s="4">
        <v>12.51</v>
      </c>
      <c r="BC12" s="4">
        <v>0.89</v>
      </c>
      <c r="BD12" s="4">
        <v>16.637</v>
      </c>
      <c r="BE12" s="4">
        <v>1635.5830000000001</v>
      </c>
      <c r="BF12" s="4">
        <v>589.51400000000001</v>
      </c>
      <c r="BG12" s="4">
        <v>1.532</v>
      </c>
      <c r="BH12" s="4">
        <v>1E-3</v>
      </c>
      <c r="BI12" s="4">
        <v>1.5329999999999999</v>
      </c>
      <c r="BJ12" s="4">
        <v>1.1519999999999999</v>
      </c>
      <c r="BK12" s="4">
        <v>1E-3</v>
      </c>
      <c r="BL12" s="4">
        <v>1.153</v>
      </c>
      <c r="BM12" s="4">
        <v>155.4941</v>
      </c>
      <c r="BQ12" s="4">
        <v>519.60900000000004</v>
      </c>
      <c r="BR12" s="4">
        <v>0.39341900000000002</v>
      </c>
      <c r="BS12" s="4">
        <v>-5</v>
      </c>
      <c r="BT12" s="4">
        <v>-0.12653700000000001</v>
      </c>
      <c r="BU12" s="4">
        <v>9.6141670000000001</v>
      </c>
      <c r="BV12" s="4">
        <v>-2.556057</v>
      </c>
      <c r="BW12" s="4">
        <f t="shared" ref="BW12:BW75" si="14">BU12*0.2642</f>
        <v>2.5400629214000001</v>
      </c>
      <c r="BY12" s="4">
        <f t="shared" si="10"/>
        <v>11589.154092914057</v>
      </c>
      <c r="BZ12" s="4">
        <f t="shared" si="11"/>
        <v>4177.0846150456064</v>
      </c>
      <c r="CA12" s="4">
        <f t="shared" si="12"/>
        <v>8.1626585230079982</v>
      </c>
      <c r="CB12" s="4">
        <f t="shared" si="13"/>
        <v>1137.6540923800867</v>
      </c>
    </row>
    <row r="13" spans="1:87" x14ac:dyDescent="0.25">
      <c r="A13" s="2">
        <v>42067</v>
      </c>
      <c r="B13" s="3">
        <v>2.5094907407407403E-2</v>
      </c>
      <c r="C13" s="4">
        <v>8.6440000000000001</v>
      </c>
      <c r="D13" s="4">
        <v>5.3815</v>
      </c>
      <c r="E13" s="4">
        <v>53814.522790000003</v>
      </c>
      <c r="F13" s="4">
        <v>77.8</v>
      </c>
      <c r="G13" s="4">
        <v>-0.1</v>
      </c>
      <c r="H13" s="4">
        <v>21859.200000000001</v>
      </c>
      <c r="J13" s="4">
        <v>3.8</v>
      </c>
      <c r="K13" s="4">
        <v>0.85289999999999999</v>
      </c>
      <c r="L13" s="4">
        <v>7.3728999999999996</v>
      </c>
      <c r="M13" s="4">
        <v>4.5900999999999996</v>
      </c>
      <c r="N13" s="4">
        <v>66.358999999999995</v>
      </c>
      <c r="O13" s="4">
        <v>0</v>
      </c>
      <c r="P13" s="4">
        <v>66.400000000000006</v>
      </c>
      <c r="Q13" s="4">
        <v>49.9009</v>
      </c>
      <c r="R13" s="4">
        <v>0</v>
      </c>
      <c r="S13" s="4">
        <v>49.9</v>
      </c>
      <c r="T13" s="4">
        <v>21859.247200000002</v>
      </c>
      <c r="W13" s="4">
        <v>0</v>
      </c>
      <c r="X13" s="4">
        <v>3.2412000000000001</v>
      </c>
      <c r="Y13" s="4">
        <v>12</v>
      </c>
      <c r="Z13" s="4">
        <v>849</v>
      </c>
      <c r="AA13" s="4">
        <v>877</v>
      </c>
      <c r="AB13" s="4">
        <v>866</v>
      </c>
      <c r="AC13" s="4">
        <v>62</v>
      </c>
      <c r="AD13" s="4">
        <v>4.83</v>
      </c>
      <c r="AE13" s="4">
        <v>0.11</v>
      </c>
      <c r="AF13" s="4">
        <v>980</v>
      </c>
      <c r="AG13" s="4">
        <v>-16</v>
      </c>
      <c r="AH13" s="4">
        <v>10</v>
      </c>
      <c r="AI13" s="4">
        <v>9</v>
      </c>
      <c r="AJ13" s="4">
        <v>189</v>
      </c>
      <c r="AK13" s="4">
        <v>139.30000000000001</v>
      </c>
      <c r="AL13" s="4">
        <v>2.5</v>
      </c>
      <c r="AM13" s="4">
        <v>195</v>
      </c>
      <c r="AN13" s="4" t="s">
        <v>155</v>
      </c>
      <c r="AO13" s="4">
        <v>2</v>
      </c>
      <c r="AP13" s="5">
        <v>0.85929398148148151</v>
      </c>
      <c r="AQ13" s="4">
        <v>47.159072000000002</v>
      </c>
      <c r="AR13" s="4">
        <v>-88.489351999999997</v>
      </c>
      <c r="AS13" s="4">
        <v>316.2</v>
      </c>
      <c r="AT13" s="4">
        <v>37.9</v>
      </c>
      <c r="AU13" s="4">
        <v>12</v>
      </c>
      <c r="AV13" s="4">
        <v>10</v>
      </c>
      <c r="AW13" s="4" t="s">
        <v>193</v>
      </c>
      <c r="AX13" s="4">
        <v>1.2848999999999999</v>
      </c>
      <c r="AY13" s="4">
        <v>1.0150999999999999</v>
      </c>
      <c r="AZ13" s="4">
        <v>2.2848999999999999</v>
      </c>
      <c r="BA13" s="4">
        <v>14.023</v>
      </c>
      <c r="BB13" s="4">
        <v>12.12</v>
      </c>
      <c r="BC13" s="4">
        <v>0.86</v>
      </c>
      <c r="BD13" s="4">
        <v>17.241</v>
      </c>
      <c r="BE13" s="4">
        <v>1579.8530000000001</v>
      </c>
      <c r="BF13" s="4">
        <v>626.00300000000004</v>
      </c>
      <c r="BG13" s="4">
        <v>1.4890000000000001</v>
      </c>
      <c r="BH13" s="4">
        <v>0</v>
      </c>
      <c r="BI13" s="4">
        <v>1.4890000000000001</v>
      </c>
      <c r="BJ13" s="4">
        <v>1.1200000000000001</v>
      </c>
      <c r="BK13" s="4">
        <v>0</v>
      </c>
      <c r="BL13" s="4">
        <v>1.1200000000000001</v>
      </c>
      <c r="BM13" s="4">
        <v>154.89410000000001</v>
      </c>
      <c r="BQ13" s="4">
        <v>504.98899999999998</v>
      </c>
      <c r="BR13" s="4">
        <v>0.421151</v>
      </c>
      <c r="BS13" s="4">
        <v>-5</v>
      </c>
      <c r="BT13" s="4">
        <v>-0.12773200000000001</v>
      </c>
      <c r="BU13" s="4">
        <v>10.291874</v>
      </c>
      <c r="BV13" s="4">
        <v>-2.5801919999999998</v>
      </c>
      <c r="BW13" s="4">
        <f t="shared" si="14"/>
        <v>2.7191131108</v>
      </c>
      <c r="BY13" s="4">
        <f t="shared" si="10"/>
        <v>11983.360586702714</v>
      </c>
      <c r="BZ13" s="4">
        <f t="shared" si="11"/>
        <v>4748.3023277214143</v>
      </c>
      <c r="CA13" s="4">
        <f t="shared" si="12"/>
        <v>8.4953244745600003</v>
      </c>
      <c r="CB13" s="4">
        <f t="shared" si="13"/>
        <v>1213.1485765735276</v>
      </c>
    </row>
    <row r="14" spans="1:87" x14ac:dyDescent="0.25">
      <c r="A14" s="2">
        <v>42067</v>
      </c>
      <c r="B14" s="3">
        <v>2.5106481481481483E-2</v>
      </c>
      <c r="C14" s="4">
        <v>8.8610000000000007</v>
      </c>
      <c r="D14" s="4">
        <v>4.9623999999999997</v>
      </c>
      <c r="E14" s="4">
        <v>49624.151570000002</v>
      </c>
      <c r="F14" s="4">
        <v>77.8</v>
      </c>
      <c r="G14" s="4">
        <v>-0.1</v>
      </c>
      <c r="H14" s="4">
        <v>22502.3</v>
      </c>
      <c r="J14" s="4">
        <v>3.8</v>
      </c>
      <c r="K14" s="4">
        <v>0.85460000000000003</v>
      </c>
      <c r="L14" s="4">
        <v>7.5727000000000002</v>
      </c>
      <c r="M14" s="4">
        <v>4.2409999999999997</v>
      </c>
      <c r="N14" s="4">
        <v>66.490399999999994</v>
      </c>
      <c r="O14" s="4">
        <v>0</v>
      </c>
      <c r="P14" s="4">
        <v>66.5</v>
      </c>
      <c r="Q14" s="4">
        <v>49.999699999999997</v>
      </c>
      <c r="R14" s="4">
        <v>0</v>
      </c>
      <c r="S14" s="4">
        <v>50</v>
      </c>
      <c r="T14" s="4">
        <v>22502.34</v>
      </c>
      <c r="W14" s="4">
        <v>0</v>
      </c>
      <c r="X14" s="4">
        <v>3.2475999999999998</v>
      </c>
      <c r="Y14" s="4">
        <v>12</v>
      </c>
      <c r="Z14" s="4">
        <v>850</v>
      </c>
      <c r="AA14" s="4">
        <v>878</v>
      </c>
      <c r="AB14" s="4">
        <v>866</v>
      </c>
      <c r="AC14" s="4">
        <v>62</v>
      </c>
      <c r="AD14" s="4">
        <v>4.83</v>
      </c>
      <c r="AE14" s="4">
        <v>0.11</v>
      </c>
      <c r="AF14" s="4">
        <v>980</v>
      </c>
      <c r="AG14" s="4">
        <v>-16</v>
      </c>
      <c r="AH14" s="4">
        <v>10</v>
      </c>
      <c r="AI14" s="4">
        <v>9</v>
      </c>
      <c r="AJ14" s="4">
        <v>189</v>
      </c>
      <c r="AK14" s="4">
        <v>139.69999999999999</v>
      </c>
      <c r="AL14" s="4">
        <v>2.4</v>
      </c>
      <c r="AM14" s="4">
        <v>195</v>
      </c>
      <c r="AN14" s="4" t="s">
        <v>155</v>
      </c>
      <c r="AO14" s="4">
        <v>2</v>
      </c>
      <c r="AP14" s="5">
        <v>0.85931712962962958</v>
      </c>
      <c r="AQ14" s="4">
        <v>47.159042999999997</v>
      </c>
      <c r="AR14" s="4">
        <v>-88.489296999999993</v>
      </c>
      <c r="AS14" s="4">
        <v>316.2</v>
      </c>
      <c r="AT14" s="4">
        <v>37.9</v>
      </c>
      <c r="AU14" s="4">
        <v>12</v>
      </c>
      <c r="AV14" s="4">
        <v>10</v>
      </c>
      <c r="AW14" s="4" t="s">
        <v>193</v>
      </c>
      <c r="AX14" s="4">
        <v>1.3849</v>
      </c>
      <c r="AY14" s="4">
        <v>1</v>
      </c>
      <c r="AZ14" s="4">
        <v>2.2151000000000001</v>
      </c>
      <c r="BA14" s="4">
        <v>14.023</v>
      </c>
      <c r="BB14" s="4">
        <v>12.26</v>
      </c>
      <c r="BC14" s="4">
        <v>0.87</v>
      </c>
      <c r="BD14" s="4">
        <v>17.009</v>
      </c>
      <c r="BE14" s="4">
        <v>1632.499</v>
      </c>
      <c r="BF14" s="4">
        <v>581.90700000000004</v>
      </c>
      <c r="BG14" s="4">
        <v>1.5009999999999999</v>
      </c>
      <c r="BH14" s="4">
        <v>0</v>
      </c>
      <c r="BI14" s="4">
        <v>1.5009999999999999</v>
      </c>
      <c r="BJ14" s="4">
        <v>1.129</v>
      </c>
      <c r="BK14" s="4">
        <v>0</v>
      </c>
      <c r="BL14" s="4">
        <v>1.129</v>
      </c>
      <c r="BM14" s="4">
        <v>160.41759999999999</v>
      </c>
      <c r="BQ14" s="4">
        <v>509.05599999999998</v>
      </c>
      <c r="BR14" s="4">
        <v>0.48673499999999997</v>
      </c>
      <c r="BS14" s="4">
        <v>-5</v>
      </c>
      <c r="BT14" s="4">
        <v>-0.12726699999999999</v>
      </c>
      <c r="BU14" s="4">
        <v>11.894593</v>
      </c>
      <c r="BV14" s="4">
        <v>-2.5707879999999999</v>
      </c>
      <c r="BW14" s="4">
        <f t="shared" si="14"/>
        <v>3.1425514706</v>
      </c>
      <c r="BY14" s="4">
        <f t="shared" si="10"/>
        <v>14311.00053811746</v>
      </c>
      <c r="BZ14" s="4">
        <f t="shared" si="11"/>
        <v>5101.1800865631867</v>
      </c>
      <c r="CA14" s="4">
        <f t="shared" si="12"/>
        <v>9.8971696812890002</v>
      </c>
      <c r="CB14" s="4">
        <f t="shared" si="13"/>
        <v>1452.0656692100047</v>
      </c>
    </row>
    <row r="15" spans="1:87" x14ac:dyDescent="0.25">
      <c r="A15" s="2">
        <v>42067</v>
      </c>
      <c r="B15" s="3">
        <v>2.5118055555555557E-2</v>
      </c>
      <c r="C15" s="4">
        <v>9.032</v>
      </c>
      <c r="D15" s="4">
        <v>4.7706</v>
      </c>
      <c r="E15" s="4">
        <v>47705.980389999997</v>
      </c>
      <c r="F15" s="4">
        <v>81.099999999999994</v>
      </c>
      <c r="G15" s="4">
        <v>-0.2</v>
      </c>
      <c r="H15" s="4">
        <v>22443.9</v>
      </c>
      <c r="J15" s="4">
        <v>3.8</v>
      </c>
      <c r="K15" s="4">
        <v>0.85519999999999996</v>
      </c>
      <c r="L15" s="4">
        <v>7.7237</v>
      </c>
      <c r="M15" s="4">
        <v>4.0796000000000001</v>
      </c>
      <c r="N15" s="4">
        <v>69.334800000000001</v>
      </c>
      <c r="O15" s="4">
        <v>0</v>
      </c>
      <c r="P15" s="4">
        <v>69.3</v>
      </c>
      <c r="Q15" s="4">
        <v>52.138599999999997</v>
      </c>
      <c r="R15" s="4">
        <v>0</v>
      </c>
      <c r="S15" s="4">
        <v>52.1</v>
      </c>
      <c r="T15" s="4">
        <v>22443.880300000001</v>
      </c>
      <c r="W15" s="4">
        <v>0</v>
      </c>
      <c r="X15" s="4">
        <v>3.2496</v>
      </c>
      <c r="Y15" s="4">
        <v>12</v>
      </c>
      <c r="Z15" s="4">
        <v>849</v>
      </c>
      <c r="AA15" s="4">
        <v>879</v>
      </c>
      <c r="AB15" s="4">
        <v>867</v>
      </c>
      <c r="AC15" s="4">
        <v>62</v>
      </c>
      <c r="AD15" s="4">
        <v>4.83</v>
      </c>
      <c r="AE15" s="4">
        <v>0.11</v>
      </c>
      <c r="AF15" s="4">
        <v>980</v>
      </c>
      <c r="AG15" s="4">
        <v>-16</v>
      </c>
      <c r="AH15" s="4">
        <v>9.734</v>
      </c>
      <c r="AI15" s="4">
        <v>9</v>
      </c>
      <c r="AJ15" s="4">
        <v>189.3</v>
      </c>
      <c r="AK15" s="4">
        <v>139.30000000000001</v>
      </c>
      <c r="AL15" s="4">
        <v>2.2999999999999998</v>
      </c>
      <c r="AM15" s="4">
        <v>195</v>
      </c>
      <c r="AN15" s="4" t="s">
        <v>155</v>
      </c>
      <c r="AO15" s="4">
        <v>2</v>
      </c>
      <c r="AP15" s="5">
        <v>0.85931712962962958</v>
      </c>
      <c r="AQ15" s="4">
        <v>47.158994</v>
      </c>
      <c r="AR15" s="4">
        <v>-88.489114999999998</v>
      </c>
      <c r="AS15" s="4">
        <v>315.89999999999998</v>
      </c>
      <c r="AT15" s="4">
        <v>39</v>
      </c>
      <c r="AU15" s="4">
        <v>12</v>
      </c>
      <c r="AV15" s="4">
        <v>10</v>
      </c>
      <c r="AW15" s="4" t="s">
        <v>193</v>
      </c>
      <c r="AX15" s="4">
        <v>1.3150999999999999</v>
      </c>
      <c r="AY15" s="4">
        <v>1.0849</v>
      </c>
      <c r="AZ15" s="4">
        <v>2.2848999999999999</v>
      </c>
      <c r="BA15" s="4">
        <v>14.023</v>
      </c>
      <c r="BB15" s="4">
        <v>12.31</v>
      </c>
      <c r="BC15" s="4">
        <v>0.88</v>
      </c>
      <c r="BD15" s="4">
        <v>16.937000000000001</v>
      </c>
      <c r="BE15" s="4">
        <v>1666.9860000000001</v>
      </c>
      <c r="BF15" s="4">
        <v>560.41099999999994</v>
      </c>
      <c r="BG15" s="4">
        <v>1.5669999999999999</v>
      </c>
      <c r="BH15" s="4">
        <v>0</v>
      </c>
      <c r="BI15" s="4">
        <v>1.5669999999999999</v>
      </c>
      <c r="BJ15" s="4">
        <v>1.1779999999999999</v>
      </c>
      <c r="BK15" s="4">
        <v>0</v>
      </c>
      <c r="BL15" s="4">
        <v>1.1779999999999999</v>
      </c>
      <c r="BM15" s="4">
        <v>160.18709999999999</v>
      </c>
      <c r="BQ15" s="4">
        <v>509.96300000000002</v>
      </c>
      <c r="BR15" s="4">
        <v>0.50879799999999997</v>
      </c>
      <c r="BS15" s="4">
        <v>-5</v>
      </c>
      <c r="BT15" s="4">
        <v>-0.12826599999999999</v>
      </c>
      <c r="BU15" s="4">
        <v>12.433751000000001</v>
      </c>
      <c r="BV15" s="4">
        <v>-2.590973</v>
      </c>
      <c r="BW15" s="4">
        <f t="shared" si="14"/>
        <v>3.2849970142</v>
      </c>
      <c r="BY15" s="4">
        <f t="shared" si="10"/>
        <v>15275.717078386184</v>
      </c>
      <c r="BZ15" s="4">
        <f t="shared" si="11"/>
        <v>5135.4239829341568</v>
      </c>
      <c r="CA15" s="4">
        <f t="shared" si="12"/>
        <v>10.794808545686001</v>
      </c>
      <c r="CB15" s="4">
        <f t="shared" si="13"/>
        <v>1515.7038777720081</v>
      </c>
    </row>
    <row r="16" spans="1:87" x14ac:dyDescent="0.25">
      <c r="A16" s="2">
        <v>42067</v>
      </c>
      <c r="B16" s="3">
        <v>2.512962962962963E-2</v>
      </c>
      <c r="C16" s="4">
        <v>9.0399999999999991</v>
      </c>
      <c r="D16" s="4">
        <v>4.7359</v>
      </c>
      <c r="E16" s="4">
        <v>47359.320140000003</v>
      </c>
      <c r="F16" s="4">
        <v>97</v>
      </c>
      <c r="G16" s="4">
        <v>-0.3</v>
      </c>
      <c r="H16" s="4">
        <v>22436.9</v>
      </c>
      <c r="J16" s="4">
        <v>3.8</v>
      </c>
      <c r="K16" s="4">
        <v>0.85550000000000004</v>
      </c>
      <c r="L16" s="4">
        <v>7.7336999999999998</v>
      </c>
      <c r="M16" s="4">
        <v>4.0517000000000003</v>
      </c>
      <c r="N16" s="4">
        <v>83.007300000000001</v>
      </c>
      <c r="O16" s="4">
        <v>0</v>
      </c>
      <c r="P16" s="4">
        <v>83</v>
      </c>
      <c r="Q16" s="4">
        <v>62.420200000000001</v>
      </c>
      <c r="R16" s="4">
        <v>0</v>
      </c>
      <c r="S16" s="4">
        <v>62.4</v>
      </c>
      <c r="T16" s="4">
        <v>22436.8694</v>
      </c>
      <c r="W16" s="4">
        <v>0</v>
      </c>
      <c r="X16" s="4">
        <v>3.2509999999999999</v>
      </c>
      <c r="Y16" s="4">
        <v>11.9</v>
      </c>
      <c r="Z16" s="4">
        <v>850</v>
      </c>
      <c r="AA16" s="4">
        <v>878</v>
      </c>
      <c r="AB16" s="4">
        <v>867</v>
      </c>
      <c r="AC16" s="4">
        <v>62</v>
      </c>
      <c r="AD16" s="4">
        <v>4.83</v>
      </c>
      <c r="AE16" s="4">
        <v>0.11</v>
      </c>
      <c r="AF16" s="4">
        <v>980</v>
      </c>
      <c r="AG16" s="4">
        <v>-16</v>
      </c>
      <c r="AH16" s="4">
        <v>9</v>
      </c>
      <c r="AI16" s="4">
        <v>9</v>
      </c>
      <c r="AJ16" s="4">
        <v>190</v>
      </c>
      <c r="AK16" s="4">
        <v>140</v>
      </c>
      <c r="AL16" s="4">
        <v>2.6</v>
      </c>
      <c r="AM16" s="4">
        <v>195</v>
      </c>
      <c r="AN16" s="4" t="s">
        <v>155</v>
      </c>
      <c r="AO16" s="4">
        <v>2</v>
      </c>
      <c r="AP16" s="5">
        <v>0.85932870370370373</v>
      </c>
      <c r="AQ16" s="4">
        <v>47.158937000000002</v>
      </c>
      <c r="AR16" s="4">
        <v>-88.488898000000006</v>
      </c>
      <c r="AS16" s="4">
        <v>315.5</v>
      </c>
      <c r="AT16" s="4">
        <v>40.700000000000003</v>
      </c>
      <c r="AU16" s="4">
        <v>12</v>
      </c>
      <c r="AV16" s="4">
        <v>10</v>
      </c>
      <c r="AW16" s="4" t="s">
        <v>193</v>
      </c>
      <c r="AX16" s="4">
        <v>1.1302000000000001</v>
      </c>
      <c r="AY16" s="4">
        <v>1.1849000000000001</v>
      </c>
      <c r="AZ16" s="4">
        <v>2.2999999999999998</v>
      </c>
      <c r="BA16" s="4">
        <v>14.023</v>
      </c>
      <c r="BB16" s="4">
        <v>12.34</v>
      </c>
      <c r="BC16" s="4">
        <v>0.88</v>
      </c>
      <c r="BD16" s="4">
        <v>16.888999999999999</v>
      </c>
      <c r="BE16" s="4">
        <v>1671.376</v>
      </c>
      <c r="BF16" s="4">
        <v>557.31100000000004</v>
      </c>
      <c r="BG16" s="4">
        <v>1.879</v>
      </c>
      <c r="BH16" s="4">
        <v>0</v>
      </c>
      <c r="BI16" s="4">
        <v>1.879</v>
      </c>
      <c r="BJ16" s="4">
        <v>1.413</v>
      </c>
      <c r="BK16" s="4">
        <v>0</v>
      </c>
      <c r="BL16" s="4">
        <v>1.413</v>
      </c>
      <c r="BM16" s="4">
        <v>160.3501</v>
      </c>
      <c r="BQ16" s="4">
        <v>510.85399999999998</v>
      </c>
      <c r="BR16" s="4">
        <v>0.51153199999999999</v>
      </c>
      <c r="BS16" s="4">
        <v>-5</v>
      </c>
      <c r="BT16" s="4">
        <v>-0.128468</v>
      </c>
      <c r="BU16" s="4">
        <v>12.500564000000001</v>
      </c>
      <c r="BV16" s="4">
        <v>-2.5950540000000002</v>
      </c>
      <c r="BW16" s="4">
        <f t="shared" si="14"/>
        <v>3.3026490088</v>
      </c>
      <c r="BY16" s="4">
        <f t="shared" si="10"/>
        <v>15398.246137519167</v>
      </c>
      <c r="BZ16" s="4">
        <f t="shared" si="11"/>
        <v>5134.459243848748</v>
      </c>
      <c r="CA16" s="4">
        <f t="shared" si="12"/>
        <v>13.017849838884</v>
      </c>
      <c r="CB16" s="4">
        <f t="shared" si="13"/>
        <v>1525.3991491543204</v>
      </c>
    </row>
    <row r="17" spans="1:80" x14ac:dyDescent="0.25">
      <c r="A17" s="2">
        <v>42067</v>
      </c>
      <c r="B17" s="3">
        <v>2.5141203703703704E-2</v>
      </c>
      <c r="C17" s="4">
        <v>9.032</v>
      </c>
      <c r="D17" s="4">
        <v>4.5762999999999998</v>
      </c>
      <c r="E17" s="4">
        <v>45763.428330000002</v>
      </c>
      <c r="F17" s="4">
        <v>117.2</v>
      </c>
      <c r="G17" s="4">
        <v>-0.4</v>
      </c>
      <c r="H17" s="4">
        <v>22290</v>
      </c>
      <c r="J17" s="4">
        <v>3.8</v>
      </c>
      <c r="K17" s="4">
        <v>0.85740000000000005</v>
      </c>
      <c r="L17" s="4">
        <v>7.7439999999999998</v>
      </c>
      <c r="M17" s="4">
        <v>3.9239000000000002</v>
      </c>
      <c r="N17" s="4">
        <v>100.51009999999999</v>
      </c>
      <c r="O17" s="4">
        <v>0</v>
      </c>
      <c r="P17" s="4">
        <v>100.5</v>
      </c>
      <c r="Q17" s="4">
        <v>75.581999999999994</v>
      </c>
      <c r="R17" s="4">
        <v>0</v>
      </c>
      <c r="S17" s="4">
        <v>75.599999999999994</v>
      </c>
      <c r="T17" s="4">
        <v>22289.9964</v>
      </c>
      <c r="W17" s="4">
        <v>0</v>
      </c>
      <c r="X17" s="4">
        <v>3.2582</v>
      </c>
      <c r="Y17" s="4">
        <v>12</v>
      </c>
      <c r="Z17" s="4">
        <v>849</v>
      </c>
      <c r="AA17" s="4">
        <v>877</v>
      </c>
      <c r="AB17" s="4">
        <v>866</v>
      </c>
      <c r="AC17" s="4">
        <v>62</v>
      </c>
      <c r="AD17" s="4">
        <v>4.83</v>
      </c>
      <c r="AE17" s="4">
        <v>0.11</v>
      </c>
      <c r="AF17" s="4">
        <v>980</v>
      </c>
      <c r="AG17" s="4">
        <v>-16</v>
      </c>
      <c r="AH17" s="4">
        <v>9</v>
      </c>
      <c r="AI17" s="4">
        <v>9</v>
      </c>
      <c r="AJ17" s="4">
        <v>190</v>
      </c>
      <c r="AK17" s="4">
        <v>140</v>
      </c>
      <c r="AL17" s="4">
        <v>3.3</v>
      </c>
      <c r="AM17" s="4">
        <v>195</v>
      </c>
      <c r="AN17" s="4" t="s">
        <v>155</v>
      </c>
      <c r="AO17" s="4">
        <v>2</v>
      </c>
      <c r="AP17" s="5">
        <v>0.85934027777777777</v>
      </c>
      <c r="AQ17" s="4">
        <v>47.158900000000003</v>
      </c>
      <c r="AR17" s="4">
        <v>-88.488660999999993</v>
      </c>
      <c r="AS17" s="4">
        <v>315.3</v>
      </c>
      <c r="AT17" s="4">
        <v>41.8</v>
      </c>
      <c r="AU17" s="4">
        <v>12</v>
      </c>
      <c r="AV17" s="4">
        <v>10</v>
      </c>
      <c r="AW17" s="4" t="s">
        <v>193</v>
      </c>
      <c r="AX17" s="4">
        <v>1.1000000000000001</v>
      </c>
      <c r="AY17" s="4">
        <v>1.2848999999999999</v>
      </c>
      <c r="AZ17" s="4">
        <v>2.2999999999999998</v>
      </c>
      <c r="BA17" s="4">
        <v>14.023</v>
      </c>
      <c r="BB17" s="4">
        <v>12.5</v>
      </c>
      <c r="BC17" s="4">
        <v>0.89</v>
      </c>
      <c r="BD17" s="4">
        <v>16.628</v>
      </c>
      <c r="BE17" s="4">
        <v>1689.5630000000001</v>
      </c>
      <c r="BF17" s="4">
        <v>544.88499999999999</v>
      </c>
      <c r="BG17" s="4">
        <v>2.2959999999999998</v>
      </c>
      <c r="BH17" s="4">
        <v>0</v>
      </c>
      <c r="BI17" s="4">
        <v>2.2959999999999998</v>
      </c>
      <c r="BJ17" s="4">
        <v>1.7270000000000001</v>
      </c>
      <c r="BK17" s="4">
        <v>0</v>
      </c>
      <c r="BL17" s="4">
        <v>1.7270000000000001</v>
      </c>
      <c r="BM17" s="4">
        <v>160.82069999999999</v>
      </c>
      <c r="BQ17" s="4">
        <v>516.88199999999995</v>
      </c>
      <c r="BR17" s="4">
        <v>0.50012900000000005</v>
      </c>
      <c r="BS17" s="4">
        <v>-5</v>
      </c>
      <c r="BT17" s="4">
        <v>-0.12726799999999999</v>
      </c>
      <c r="BU17" s="4">
        <v>12.221904</v>
      </c>
      <c r="BV17" s="4">
        <v>-2.5708169999999999</v>
      </c>
      <c r="BW17" s="4">
        <f t="shared" si="14"/>
        <v>3.2290270367999998</v>
      </c>
      <c r="BY17" s="4">
        <f t="shared" si="10"/>
        <v>15218.811792720624</v>
      </c>
      <c r="BZ17" s="4">
        <f t="shared" si="11"/>
        <v>4908.0752026864793</v>
      </c>
      <c r="CA17" s="4">
        <f t="shared" si="12"/>
        <v>15.556027189296001</v>
      </c>
      <c r="CB17" s="4">
        <f t="shared" si="13"/>
        <v>1495.7722541823407</v>
      </c>
    </row>
    <row r="18" spans="1:80" x14ac:dyDescent="0.25">
      <c r="A18" s="2">
        <v>42067</v>
      </c>
      <c r="B18" s="3">
        <v>2.5152777777777777E-2</v>
      </c>
      <c r="C18" s="4">
        <v>8.9979999999999993</v>
      </c>
      <c r="D18" s="4">
        <v>4.9249000000000001</v>
      </c>
      <c r="E18" s="4">
        <v>49248.708610000001</v>
      </c>
      <c r="F18" s="4">
        <v>126.5</v>
      </c>
      <c r="G18" s="4">
        <v>-0.6</v>
      </c>
      <c r="H18" s="4">
        <v>22245.3</v>
      </c>
      <c r="J18" s="4">
        <v>3.8</v>
      </c>
      <c r="K18" s="4">
        <v>0.85440000000000005</v>
      </c>
      <c r="L18" s="4">
        <v>7.6875</v>
      </c>
      <c r="M18" s="4">
        <v>4.2077999999999998</v>
      </c>
      <c r="N18" s="4">
        <v>108.05800000000001</v>
      </c>
      <c r="O18" s="4">
        <v>0</v>
      </c>
      <c r="P18" s="4">
        <v>108.1</v>
      </c>
      <c r="Q18" s="4">
        <v>81.257499999999993</v>
      </c>
      <c r="R18" s="4">
        <v>0</v>
      </c>
      <c r="S18" s="4">
        <v>81.3</v>
      </c>
      <c r="T18" s="4">
        <v>22245.324700000001</v>
      </c>
      <c r="W18" s="4">
        <v>0</v>
      </c>
      <c r="X18" s="4">
        <v>3.2467000000000001</v>
      </c>
      <c r="Y18" s="4">
        <v>12</v>
      </c>
      <c r="Z18" s="4">
        <v>849</v>
      </c>
      <c r="AA18" s="4">
        <v>876</v>
      </c>
      <c r="AB18" s="4">
        <v>865</v>
      </c>
      <c r="AC18" s="4">
        <v>62</v>
      </c>
      <c r="AD18" s="4">
        <v>4.83</v>
      </c>
      <c r="AE18" s="4">
        <v>0.11</v>
      </c>
      <c r="AF18" s="4">
        <v>980</v>
      </c>
      <c r="AG18" s="4">
        <v>-16</v>
      </c>
      <c r="AH18" s="4">
        <v>9</v>
      </c>
      <c r="AI18" s="4">
        <v>9</v>
      </c>
      <c r="AJ18" s="4">
        <v>190</v>
      </c>
      <c r="AK18" s="4">
        <v>140</v>
      </c>
      <c r="AL18" s="4">
        <v>3.3</v>
      </c>
      <c r="AM18" s="4">
        <v>195</v>
      </c>
      <c r="AN18" s="4" t="s">
        <v>155</v>
      </c>
      <c r="AO18" s="4">
        <v>2</v>
      </c>
      <c r="AP18" s="5">
        <v>0.85935185185185192</v>
      </c>
      <c r="AQ18" s="4">
        <v>47.158878000000001</v>
      </c>
      <c r="AR18" s="4">
        <v>-88.488412999999994</v>
      </c>
      <c r="AS18" s="4">
        <v>315.10000000000002</v>
      </c>
      <c r="AT18" s="4">
        <v>43.2</v>
      </c>
      <c r="AU18" s="4">
        <v>12</v>
      </c>
      <c r="AV18" s="4">
        <v>10</v>
      </c>
      <c r="AW18" s="4" t="s">
        <v>193</v>
      </c>
      <c r="AX18" s="4">
        <v>1.1000000000000001</v>
      </c>
      <c r="AY18" s="4">
        <v>1.3849</v>
      </c>
      <c r="AZ18" s="4">
        <v>2.2999999999999998</v>
      </c>
      <c r="BA18" s="4">
        <v>14.023</v>
      </c>
      <c r="BB18" s="4">
        <v>12.22</v>
      </c>
      <c r="BC18" s="4">
        <v>0.87</v>
      </c>
      <c r="BD18" s="4">
        <v>17.042000000000002</v>
      </c>
      <c r="BE18" s="4">
        <v>1650.674</v>
      </c>
      <c r="BF18" s="4">
        <v>575.05600000000004</v>
      </c>
      <c r="BG18" s="4">
        <v>2.4300000000000002</v>
      </c>
      <c r="BH18" s="4">
        <v>0</v>
      </c>
      <c r="BI18" s="4">
        <v>2.4300000000000002</v>
      </c>
      <c r="BJ18" s="4">
        <v>1.827</v>
      </c>
      <c r="BK18" s="4">
        <v>0</v>
      </c>
      <c r="BL18" s="4">
        <v>1.827</v>
      </c>
      <c r="BM18" s="4">
        <v>157.9563</v>
      </c>
      <c r="BQ18" s="4">
        <v>506.89800000000002</v>
      </c>
      <c r="BR18" s="4">
        <v>0.47047499999999998</v>
      </c>
      <c r="BS18" s="4">
        <v>-5</v>
      </c>
      <c r="BT18" s="4">
        <v>-0.12663099999999999</v>
      </c>
      <c r="BU18" s="4">
        <v>11.497221</v>
      </c>
      <c r="BV18" s="4">
        <v>-2.5579540000000001</v>
      </c>
      <c r="BW18" s="4">
        <f t="shared" si="14"/>
        <v>3.0375657881999998</v>
      </c>
      <c r="BY18" s="4">
        <f t="shared" si="10"/>
        <v>13986.906703615097</v>
      </c>
      <c r="BZ18" s="4">
        <f t="shared" si="11"/>
        <v>4872.7093425801122</v>
      </c>
      <c r="CA18" s="4">
        <f t="shared" si="12"/>
        <v>15.480996579278999</v>
      </c>
      <c r="CB18" s="4">
        <f t="shared" si="13"/>
        <v>1382.0205104655904</v>
      </c>
    </row>
    <row r="19" spans="1:80" x14ac:dyDescent="0.25">
      <c r="A19" s="2">
        <v>42067</v>
      </c>
      <c r="B19" s="3">
        <v>2.5164351851851851E-2</v>
      </c>
      <c r="C19" s="4">
        <v>8.9710000000000001</v>
      </c>
      <c r="D19" s="4">
        <v>4.9141000000000004</v>
      </c>
      <c r="E19" s="4">
        <v>49141.092720000001</v>
      </c>
      <c r="F19" s="4">
        <v>127.9</v>
      </c>
      <c r="G19" s="4">
        <v>-1.7</v>
      </c>
      <c r="H19" s="4">
        <v>22272.6</v>
      </c>
      <c r="J19" s="4">
        <v>3.8</v>
      </c>
      <c r="K19" s="4">
        <v>0.85470000000000002</v>
      </c>
      <c r="L19" s="4">
        <v>7.6666999999999996</v>
      </c>
      <c r="M19" s="4">
        <v>4.1999000000000004</v>
      </c>
      <c r="N19" s="4">
        <v>109.31019999999999</v>
      </c>
      <c r="O19" s="4">
        <v>0</v>
      </c>
      <c r="P19" s="4">
        <v>109.3</v>
      </c>
      <c r="Q19" s="4">
        <v>82.197999999999993</v>
      </c>
      <c r="R19" s="4">
        <v>0</v>
      </c>
      <c r="S19" s="4">
        <v>82.2</v>
      </c>
      <c r="T19" s="4">
        <v>22272.6312</v>
      </c>
      <c r="W19" s="4">
        <v>0</v>
      </c>
      <c r="X19" s="4">
        <v>3.2477</v>
      </c>
      <c r="Y19" s="4">
        <v>12.2</v>
      </c>
      <c r="Z19" s="4">
        <v>848</v>
      </c>
      <c r="AA19" s="4">
        <v>875</v>
      </c>
      <c r="AB19" s="4">
        <v>865</v>
      </c>
      <c r="AC19" s="4">
        <v>62</v>
      </c>
      <c r="AD19" s="4">
        <v>4.82</v>
      </c>
      <c r="AE19" s="4">
        <v>0.11</v>
      </c>
      <c r="AF19" s="4">
        <v>981</v>
      </c>
      <c r="AG19" s="4">
        <v>-16</v>
      </c>
      <c r="AH19" s="4">
        <v>9</v>
      </c>
      <c r="AI19" s="4">
        <v>9</v>
      </c>
      <c r="AJ19" s="4">
        <v>190</v>
      </c>
      <c r="AK19" s="4">
        <v>140</v>
      </c>
      <c r="AL19" s="4">
        <v>3.2</v>
      </c>
      <c r="AM19" s="4">
        <v>195</v>
      </c>
      <c r="AN19" s="4" t="s">
        <v>155</v>
      </c>
      <c r="AO19" s="4">
        <v>2</v>
      </c>
      <c r="AP19" s="5">
        <v>0.85936342592592585</v>
      </c>
      <c r="AQ19" s="4">
        <v>47.158883000000003</v>
      </c>
      <c r="AR19" s="4">
        <v>-88.487916999999996</v>
      </c>
      <c r="AS19" s="4">
        <v>314.60000000000002</v>
      </c>
      <c r="AT19" s="4">
        <v>44.1</v>
      </c>
      <c r="AU19" s="4">
        <v>12</v>
      </c>
      <c r="AV19" s="4">
        <v>10</v>
      </c>
      <c r="AW19" s="4" t="s">
        <v>193</v>
      </c>
      <c r="AX19" s="4">
        <v>1.2698</v>
      </c>
      <c r="AY19" s="4">
        <v>1.5698000000000001</v>
      </c>
      <c r="AZ19" s="4">
        <v>2.5547</v>
      </c>
      <c r="BA19" s="4">
        <v>14.023</v>
      </c>
      <c r="BB19" s="4">
        <v>12.25</v>
      </c>
      <c r="BC19" s="4">
        <v>0.87</v>
      </c>
      <c r="BD19" s="4">
        <v>17.007000000000001</v>
      </c>
      <c r="BE19" s="4">
        <v>1649.259</v>
      </c>
      <c r="BF19" s="4">
        <v>575.03099999999995</v>
      </c>
      <c r="BG19" s="4">
        <v>2.4630000000000001</v>
      </c>
      <c r="BH19" s="4">
        <v>0</v>
      </c>
      <c r="BI19" s="4">
        <v>2.4630000000000001</v>
      </c>
      <c r="BJ19" s="4">
        <v>1.8520000000000001</v>
      </c>
      <c r="BK19" s="4">
        <v>0</v>
      </c>
      <c r="BL19" s="4">
        <v>1.8520000000000001</v>
      </c>
      <c r="BM19" s="4">
        <v>158.44229999999999</v>
      </c>
      <c r="BQ19" s="4">
        <v>507.98599999999999</v>
      </c>
      <c r="BR19" s="4">
        <v>0.47545500000000002</v>
      </c>
      <c r="BS19" s="4">
        <v>-5</v>
      </c>
      <c r="BT19" s="4">
        <v>-0.122727</v>
      </c>
      <c r="BU19" s="4">
        <v>11.618919999999999</v>
      </c>
      <c r="BV19" s="4">
        <v>-2.4790909999999999</v>
      </c>
      <c r="BW19" s="4">
        <f t="shared" si="14"/>
        <v>3.0697186639999998</v>
      </c>
      <c r="BY19" s="4">
        <f t="shared" si="10"/>
        <v>14122.842376266359</v>
      </c>
      <c r="BZ19" s="4">
        <f t="shared" si="11"/>
        <v>4924.0732804652389</v>
      </c>
      <c r="CA19" s="4">
        <f t="shared" si="12"/>
        <v>15.85894276208</v>
      </c>
      <c r="CB19" s="4">
        <f t="shared" si="13"/>
        <v>1400.9465187284759</v>
      </c>
    </row>
    <row r="20" spans="1:80" x14ac:dyDescent="0.25">
      <c r="A20" s="2">
        <v>42067</v>
      </c>
      <c r="B20" s="3">
        <v>2.5175925925925925E-2</v>
      </c>
      <c r="C20" s="4">
        <v>8.9600000000000009</v>
      </c>
      <c r="D20" s="4">
        <v>4.9433999999999996</v>
      </c>
      <c r="E20" s="4">
        <v>49433.853819999997</v>
      </c>
      <c r="F20" s="4">
        <v>128.5</v>
      </c>
      <c r="G20" s="4">
        <v>-3.9</v>
      </c>
      <c r="H20" s="4">
        <v>22219</v>
      </c>
      <c r="J20" s="4">
        <v>3.8</v>
      </c>
      <c r="K20" s="4">
        <v>0.85440000000000005</v>
      </c>
      <c r="L20" s="4">
        <v>7.6558000000000002</v>
      </c>
      <c r="M20" s="4">
        <v>4.2239000000000004</v>
      </c>
      <c r="N20" s="4">
        <v>109.79640000000001</v>
      </c>
      <c r="O20" s="4">
        <v>0</v>
      </c>
      <c r="P20" s="4">
        <v>109.8</v>
      </c>
      <c r="Q20" s="4">
        <v>82.563699999999997</v>
      </c>
      <c r="R20" s="4">
        <v>0</v>
      </c>
      <c r="S20" s="4">
        <v>82.6</v>
      </c>
      <c r="T20" s="4">
        <v>22219.0183</v>
      </c>
      <c r="W20" s="4">
        <v>0</v>
      </c>
      <c r="X20" s="4">
        <v>3.2469000000000001</v>
      </c>
      <c r="Y20" s="4">
        <v>12.3</v>
      </c>
      <c r="Z20" s="4">
        <v>848</v>
      </c>
      <c r="AA20" s="4">
        <v>874</v>
      </c>
      <c r="AB20" s="4">
        <v>866</v>
      </c>
      <c r="AC20" s="4">
        <v>62</v>
      </c>
      <c r="AD20" s="4">
        <v>4.82</v>
      </c>
      <c r="AE20" s="4">
        <v>0.11</v>
      </c>
      <c r="AF20" s="4">
        <v>981</v>
      </c>
      <c r="AG20" s="4">
        <v>-16</v>
      </c>
      <c r="AH20" s="4">
        <v>9</v>
      </c>
      <c r="AI20" s="4">
        <v>9</v>
      </c>
      <c r="AJ20" s="4">
        <v>190</v>
      </c>
      <c r="AK20" s="4">
        <v>140.30000000000001</v>
      </c>
      <c r="AL20" s="4">
        <v>3</v>
      </c>
      <c r="AM20" s="4">
        <v>195</v>
      </c>
      <c r="AN20" s="4" t="s">
        <v>155</v>
      </c>
      <c r="AO20" s="4">
        <v>2</v>
      </c>
      <c r="AP20" s="5">
        <v>0.85938657407407415</v>
      </c>
      <c r="AQ20" s="4">
        <v>47.158892999999999</v>
      </c>
      <c r="AR20" s="4">
        <v>-88.487602999999993</v>
      </c>
      <c r="AS20" s="4">
        <v>315.3</v>
      </c>
      <c r="AT20" s="4">
        <v>44.6</v>
      </c>
      <c r="AU20" s="4">
        <v>12</v>
      </c>
      <c r="AV20" s="4">
        <v>10</v>
      </c>
      <c r="AW20" s="4" t="s">
        <v>193</v>
      </c>
      <c r="AX20" s="4">
        <v>1.4698</v>
      </c>
      <c r="AY20" s="4">
        <v>1.6849000000000001</v>
      </c>
      <c r="AZ20" s="4">
        <v>2.7698</v>
      </c>
      <c r="BA20" s="4">
        <v>14.023</v>
      </c>
      <c r="BB20" s="4">
        <v>12.24</v>
      </c>
      <c r="BC20" s="4">
        <v>0.87</v>
      </c>
      <c r="BD20" s="4">
        <v>17.035</v>
      </c>
      <c r="BE20" s="4">
        <v>1646.01</v>
      </c>
      <c r="BF20" s="4">
        <v>577.99800000000005</v>
      </c>
      <c r="BG20" s="4">
        <v>2.472</v>
      </c>
      <c r="BH20" s="4">
        <v>0</v>
      </c>
      <c r="BI20" s="4">
        <v>2.472</v>
      </c>
      <c r="BJ20" s="4">
        <v>1.859</v>
      </c>
      <c r="BK20" s="4">
        <v>0</v>
      </c>
      <c r="BL20" s="4">
        <v>1.859</v>
      </c>
      <c r="BM20" s="4">
        <v>157.9736</v>
      </c>
      <c r="BQ20" s="4">
        <v>507.58199999999999</v>
      </c>
      <c r="BR20" s="4">
        <v>0.45434799999999997</v>
      </c>
      <c r="BS20" s="4">
        <v>-5</v>
      </c>
      <c r="BT20" s="4">
        <v>-0.12227200000000001</v>
      </c>
      <c r="BU20" s="4">
        <v>11.103121</v>
      </c>
      <c r="BV20" s="4">
        <v>-2.4698889999999998</v>
      </c>
      <c r="BW20" s="4">
        <f t="shared" si="14"/>
        <v>2.9334445681999997</v>
      </c>
      <c r="BY20" s="4">
        <f t="shared" si="10"/>
        <v>13469.300121343769</v>
      </c>
      <c r="BZ20" s="4">
        <f t="shared" si="11"/>
        <v>4729.7577363056462</v>
      </c>
      <c r="CA20" s="4">
        <f t="shared" si="12"/>
        <v>15.212197329042999</v>
      </c>
      <c r="CB20" s="4">
        <f t="shared" si="13"/>
        <v>1334.7939966558615</v>
      </c>
    </row>
    <row r="21" spans="1:80" x14ac:dyDescent="0.25">
      <c r="A21" s="2">
        <v>42067</v>
      </c>
      <c r="B21" s="3">
        <v>2.5187500000000002E-2</v>
      </c>
      <c r="C21" s="4">
        <v>8.9559999999999995</v>
      </c>
      <c r="D21" s="4">
        <v>4.9804000000000004</v>
      </c>
      <c r="E21" s="4">
        <v>49804.111920000003</v>
      </c>
      <c r="F21" s="4">
        <v>118.4</v>
      </c>
      <c r="G21" s="4">
        <v>-8.4</v>
      </c>
      <c r="H21" s="4">
        <v>22157.3</v>
      </c>
      <c r="J21" s="4">
        <v>3.8</v>
      </c>
      <c r="K21" s="4">
        <v>0.85419999999999996</v>
      </c>
      <c r="L21" s="4">
        <v>7.6508000000000003</v>
      </c>
      <c r="M21" s="4">
        <v>4.2542999999999997</v>
      </c>
      <c r="N21" s="4">
        <v>101.1063</v>
      </c>
      <c r="O21" s="4">
        <v>0</v>
      </c>
      <c r="P21" s="4">
        <v>101.1</v>
      </c>
      <c r="Q21" s="4">
        <v>76.023300000000006</v>
      </c>
      <c r="R21" s="4">
        <v>0</v>
      </c>
      <c r="S21" s="4">
        <v>76</v>
      </c>
      <c r="T21" s="4">
        <v>22157.327700000002</v>
      </c>
      <c r="W21" s="4">
        <v>0</v>
      </c>
      <c r="X21" s="4">
        <v>3.246</v>
      </c>
      <c r="Y21" s="4">
        <v>12.3</v>
      </c>
      <c r="Z21" s="4">
        <v>848</v>
      </c>
      <c r="AA21" s="4">
        <v>874</v>
      </c>
      <c r="AB21" s="4">
        <v>867</v>
      </c>
      <c r="AC21" s="4">
        <v>61.7</v>
      </c>
      <c r="AD21" s="4">
        <v>4.8</v>
      </c>
      <c r="AE21" s="4">
        <v>0.11</v>
      </c>
      <c r="AF21" s="4">
        <v>981</v>
      </c>
      <c r="AG21" s="4">
        <v>-16</v>
      </c>
      <c r="AH21" s="4">
        <v>9</v>
      </c>
      <c r="AI21" s="4">
        <v>9</v>
      </c>
      <c r="AJ21" s="4">
        <v>190.3</v>
      </c>
      <c r="AK21" s="4">
        <v>141</v>
      </c>
      <c r="AL21" s="4">
        <v>3.1</v>
      </c>
      <c r="AM21" s="4">
        <v>195</v>
      </c>
      <c r="AN21" s="4" t="s">
        <v>155</v>
      </c>
      <c r="AO21" s="4">
        <v>2</v>
      </c>
      <c r="AP21" s="5">
        <v>0.85939814814814808</v>
      </c>
      <c r="AQ21" s="4">
        <v>47.158895000000001</v>
      </c>
      <c r="AR21" s="4">
        <v>-88.487561999999997</v>
      </c>
      <c r="AS21" s="4">
        <v>315.39999999999998</v>
      </c>
      <c r="AT21" s="4">
        <v>44.7</v>
      </c>
      <c r="AU21" s="4">
        <v>12</v>
      </c>
      <c r="AV21" s="4">
        <v>9</v>
      </c>
      <c r="AW21" s="4" t="s">
        <v>193</v>
      </c>
      <c r="AX21" s="4">
        <v>1.6698</v>
      </c>
      <c r="AY21" s="4">
        <v>1.1056999999999999</v>
      </c>
      <c r="AZ21" s="4">
        <v>2.8</v>
      </c>
      <c r="BA21" s="4">
        <v>14.023</v>
      </c>
      <c r="BB21" s="4">
        <v>12.21</v>
      </c>
      <c r="BC21" s="4">
        <v>0.87</v>
      </c>
      <c r="BD21" s="4">
        <v>17.067</v>
      </c>
      <c r="BE21" s="4">
        <v>1642.671</v>
      </c>
      <c r="BF21" s="4">
        <v>581.37300000000005</v>
      </c>
      <c r="BG21" s="4">
        <v>2.2730000000000001</v>
      </c>
      <c r="BH21" s="4">
        <v>0</v>
      </c>
      <c r="BI21" s="4">
        <v>2.2730000000000001</v>
      </c>
      <c r="BJ21" s="4">
        <v>1.7090000000000001</v>
      </c>
      <c r="BK21" s="4">
        <v>0</v>
      </c>
      <c r="BL21" s="4">
        <v>1.7090000000000001</v>
      </c>
      <c r="BM21" s="4">
        <v>157.31970000000001</v>
      </c>
      <c r="BQ21" s="4">
        <v>506.75099999999998</v>
      </c>
      <c r="BR21" s="4">
        <v>0.44244699999999998</v>
      </c>
      <c r="BS21" s="4">
        <v>-5</v>
      </c>
      <c r="BT21" s="4">
        <v>-0.122459</v>
      </c>
      <c r="BU21" s="4">
        <v>10.812288000000001</v>
      </c>
      <c r="BV21" s="4">
        <v>-2.4736630000000002</v>
      </c>
      <c r="BW21" s="4">
        <f t="shared" si="14"/>
        <v>2.8566064895999999</v>
      </c>
      <c r="BY21" s="4">
        <f t="shared" si="10"/>
        <v>13089.880540699778</v>
      </c>
      <c r="BZ21" s="4">
        <f t="shared" si="11"/>
        <v>4632.7615935194881</v>
      </c>
      <c r="CA21" s="4">
        <f t="shared" si="12"/>
        <v>13.618433541504002</v>
      </c>
      <c r="CB21" s="4">
        <f t="shared" si="13"/>
        <v>1294.4502733044098</v>
      </c>
    </row>
    <row r="22" spans="1:80" x14ac:dyDescent="0.25">
      <c r="A22" s="2">
        <v>42067</v>
      </c>
      <c r="B22" s="3">
        <v>2.5199074074074079E-2</v>
      </c>
      <c r="C22" s="4">
        <v>8.94</v>
      </c>
      <c r="D22" s="4">
        <v>4.9740000000000002</v>
      </c>
      <c r="E22" s="4">
        <v>49740.346920000004</v>
      </c>
      <c r="F22" s="4">
        <v>109.3</v>
      </c>
      <c r="G22" s="4">
        <v>-9.5</v>
      </c>
      <c r="H22" s="4">
        <v>22017.9</v>
      </c>
      <c r="J22" s="4">
        <v>3.8</v>
      </c>
      <c r="K22" s="4">
        <v>0.85450000000000004</v>
      </c>
      <c r="L22" s="4">
        <v>7.6395</v>
      </c>
      <c r="M22" s="4">
        <v>4.2504999999999997</v>
      </c>
      <c r="N22" s="4">
        <v>93.373599999999996</v>
      </c>
      <c r="O22" s="4">
        <v>0</v>
      </c>
      <c r="P22" s="4">
        <v>93.4</v>
      </c>
      <c r="Q22" s="4">
        <v>70.194900000000004</v>
      </c>
      <c r="R22" s="4">
        <v>0</v>
      </c>
      <c r="S22" s="4">
        <v>70.2</v>
      </c>
      <c r="T22" s="4">
        <v>22017.899600000001</v>
      </c>
      <c r="W22" s="4">
        <v>0</v>
      </c>
      <c r="X22" s="4">
        <v>3.2473000000000001</v>
      </c>
      <c r="Y22" s="4">
        <v>12.4</v>
      </c>
      <c r="Z22" s="4">
        <v>847</v>
      </c>
      <c r="AA22" s="4">
        <v>875</v>
      </c>
      <c r="AB22" s="4">
        <v>866</v>
      </c>
      <c r="AC22" s="4">
        <v>61</v>
      </c>
      <c r="AD22" s="4">
        <v>4.74</v>
      </c>
      <c r="AE22" s="4">
        <v>0.11</v>
      </c>
      <c r="AF22" s="4">
        <v>981</v>
      </c>
      <c r="AG22" s="4">
        <v>-16</v>
      </c>
      <c r="AH22" s="4">
        <v>9.2697299999999991</v>
      </c>
      <c r="AI22" s="4">
        <v>9</v>
      </c>
      <c r="AJ22" s="4">
        <v>191</v>
      </c>
      <c r="AK22" s="4">
        <v>141</v>
      </c>
      <c r="AL22" s="4">
        <v>3</v>
      </c>
      <c r="AM22" s="4">
        <v>195</v>
      </c>
      <c r="AN22" s="4" t="s">
        <v>155</v>
      </c>
      <c r="AO22" s="4">
        <v>2</v>
      </c>
      <c r="AP22" s="5">
        <v>0.85939814814814808</v>
      </c>
      <c r="AQ22" s="4">
        <v>47.158901</v>
      </c>
      <c r="AR22" s="4">
        <v>-88.487329000000003</v>
      </c>
      <c r="AS22" s="4">
        <v>315.7</v>
      </c>
      <c r="AT22" s="4">
        <v>44.9</v>
      </c>
      <c r="AU22" s="4">
        <v>12</v>
      </c>
      <c r="AV22" s="4">
        <v>9</v>
      </c>
      <c r="AW22" s="4" t="s">
        <v>197</v>
      </c>
      <c r="AX22" s="4">
        <v>1.8697999999999999</v>
      </c>
      <c r="AY22" s="4">
        <v>1.1698</v>
      </c>
      <c r="AZ22" s="4">
        <v>2.9698000000000002</v>
      </c>
      <c r="BA22" s="4">
        <v>14.023</v>
      </c>
      <c r="BB22" s="4">
        <v>12.24</v>
      </c>
      <c r="BC22" s="4">
        <v>0.87</v>
      </c>
      <c r="BD22" s="4">
        <v>17.021000000000001</v>
      </c>
      <c r="BE22" s="4">
        <v>1643.643</v>
      </c>
      <c r="BF22" s="4">
        <v>582.05100000000004</v>
      </c>
      <c r="BG22" s="4">
        <v>2.1040000000000001</v>
      </c>
      <c r="BH22" s="4">
        <v>0</v>
      </c>
      <c r="BI22" s="4">
        <v>2.1040000000000001</v>
      </c>
      <c r="BJ22" s="4">
        <v>1.5820000000000001</v>
      </c>
      <c r="BK22" s="4">
        <v>0</v>
      </c>
      <c r="BL22" s="4">
        <v>1.5820000000000001</v>
      </c>
      <c r="BM22" s="4">
        <v>156.65219999999999</v>
      </c>
      <c r="BQ22" s="4">
        <v>507.99200000000002</v>
      </c>
      <c r="BR22" s="4">
        <v>0.39410499999999998</v>
      </c>
      <c r="BS22" s="4">
        <v>-5</v>
      </c>
      <c r="BT22" s="4">
        <v>-0.12153899999999999</v>
      </c>
      <c r="BU22" s="4">
        <v>9.6309380000000004</v>
      </c>
      <c r="BV22" s="4">
        <v>-2.4550969999999999</v>
      </c>
      <c r="BW22" s="4">
        <f t="shared" si="14"/>
        <v>2.5444938196</v>
      </c>
      <c r="BY22" s="4">
        <f t="shared" si="10"/>
        <v>11666.580160597759</v>
      </c>
      <c r="BZ22" s="4">
        <f t="shared" si="11"/>
        <v>4131.3987581586071</v>
      </c>
      <c r="CA22" s="4">
        <f t="shared" si="12"/>
        <v>11.229038066092</v>
      </c>
      <c r="CB22" s="4">
        <f t="shared" si="13"/>
        <v>1148.1265032060996</v>
      </c>
    </row>
    <row r="23" spans="1:80" x14ac:dyDescent="0.25">
      <c r="A23" s="2">
        <v>42067</v>
      </c>
      <c r="B23" s="3">
        <v>2.5210648148148149E-2</v>
      </c>
      <c r="C23" s="4">
        <v>8.9320000000000004</v>
      </c>
      <c r="D23" s="4">
        <v>4.8470000000000004</v>
      </c>
      <c r="E23" s="4">
        <v>48470.112179999996</v>
      </c>
      <c r="F23" s="4">
        <v>106.1</v>
      </c>
      <c r="G23" s="4">
        <v>-9.5</v>
      </c>
      <c r="H23" s="4">
        <v>21827.3</v>
      </c>
      <c r="J23" s="4">
        <v>3.8</v>
      </c>
      <c r="K23" s="4">
        <v>0.85609999999999997</v>
      </c>
      <c r="L23" s="4">
        <v>7.6459999999999999</v>
      </c>
      <c r="M23" s="4">
        <v>4.1493000000000002</v>
      </c>
      <c r="N23" s="4">
        <v>90.846999999999994</v>
      </c>
      <c r="O23" s="4">
        <v>0</v>
      </c>
      <c r="P23" s="4">
        <v>90.8</v>
      </c>
      <c r="Q23" s="4">
        <v>68.295500000000004</v>
      </c>
      <c r="R23" s="4">
        <v>0</v>
      </c>
      <c r="S23" s="4">
        <v>68.3</v>
      </c>
      <c r="T23" s="4">
        <v>21827.339499999998</v>
      </c>
      <c r="W23" s="4">
        <v>0</v>
      </c>
      <c r="X23" s="4">
        <v>3.2530000000000001</v>
      </c>
      <c r="Y23" s="4">
        <v>12.3</v>
      </c>
      <c r="Z23" s="4">
        <v>848</v>
      </c>
      <c r="AA23" s="4">
        <v>874</v>
      </c>
      <c r="AB23" s="4">
        <v>867</v>
      </c>
      <c r="AC23" s="4">
        <v>61</v>
      </c>
      <c r="AD23" s="4">
        <v>4.74</v>
      </c>
      <c r="AE23" s="4">
        <v>0.11</v>
      </c>
      <c r="AF23" s="4">
        <v>981</v>
      </c>
      <c r="AG23" s="4">
        <v>-16</v>
      </c>
      <c r="AH23" s="4">
        <v>10</v>
      </c>
      <c r="AI23" s="4">
        <v>9</v>
      </c>
      <c r="AJ23" s="4">
        <v>191</v>
      </c>
      <c r="AK23" s="4">
        <v>141</v>
      </c>
      <c r="AL23" s="4">
        <v>3.2</v>
      </c>
      <c r="AM23" s="4">
        <v>195</v>
      </c>
      <c r="AN23" s="4" t="s">
        <v>155</v>
      </c>
      <c r="AO23" s="4">
        <v>2</v>
      </c>
      <c r="AP23" s="5">
        <v>0.85940972222222223</v>
      </c>
      <c r="AQ23" s="4">
        <v>47.158893999999997</v>
      </c>
      <c r="AR23" s="4">
        <v>-88.486830999999995</v>
      </c>
      <c r="AS23" s="4">
        <v>315.3</v>
      </c>
      <c r="AT23" s="4">
        <v>45</v>
      </c>
      <c r="AU23" s="4">
        <v>12</v>
      </c>
      <c r="AV23" s="4">
        <v>9</v>
      </c>
      <c r="AW23" s="4" t="s">
        <v>197</v>
      </c>
      <c r="AX23" s="4">
        <v>1.9</v>
      </c>
      <c r="AY23" s="4">
        <v>1.2</v>
      </c>
      <c r="AZ23" s="4">
        <v>3</v>
      </c>
      <c r="BA23" s="4">
        <v>14.023</v>
      </c>
      <c r="BB23" s="4">
        <v>12.37</v>
      </c>
      <c r="BC23" s="4">
        <v>0.88</v>
      </c>
      <c r="BD23" s="4">
        <v>16.814</v>
      </c>
      <c r="BE23" s="4">
        <v>1658.4649999999999</v>
      </c>
      <c r="BF23" s="4">
        <v>572.83199999999999</v>
      </c>
      <c r="BG23" s="4">
        <v>2.0640000000000001</v>
      </c>
      <c r="BH23" s="4">
        <v>0</v>
      </c>
      <c r="BI23" s="4">
        <v>2.0640000000000001</v>
      </c>
      <c r="BJ23" s="4">
        <v>1.5509999999999999</v>
      </c>
      <c r="BK23" s="4">
        <v>0</v>
      </c>
      <c r="BL23" s="4">
        <v>1.5509999999999999</v>
      </c>
      <c r="BM23" s="4">
        <v>156.5643</v>
      </c>
      <c r="BQ23" s="4">
        <v>513.048</v>
      </c>
      <c r="BR23" s="4">
        <v>0.43123800000000001</v>
      </c>
      <c r="BS23" s="4">
        <v>-5</v>
      </c>
      <c r="BT23" s="4">
        <v>-0.12273100000000001</v>
      </c>
      <c r="BU23" s="4">
        <v>10.538373</v>
      </c>
      <c r="BV23" s="4">
        <v>-2.4791720000000002</v>
      </c>
      <c r="BW23" s="4">
        <f t="shared" si="14"/>
        <v>2.7842381465999999</v>
      </c>
      <c r="BY23" s="4">
        <f t="shared" si="10"/>
        <v>12880.934286976964</v>
      </c>
      <c r="BZ23" s="4">
        <f t="shared" si="11"/>
        <v>4449.0606370816313</v>
      </c>
      <c r="CA23" s="4">
        <f t="shared" si="12"/>
        <v>12.046277177450998</v>
      </c>
      <c r="CB23" s="4">
        <f t="shared" si="13"/>
        <v>1255.5990068236479</v>
      </c>
    </row>
    <row r="24" spans="1:80" x14ac:dyDescent="0.25">
      <c r="A24" s="2">
        <v>42067</v>
      </c>
      <c r="B24" s="3">
        <v>2.5222222222222226E-2</v>
      </c>
      <c r="C24" s="4">
        <v>8.35</v>
      </c>
      <c r="D24" s="4">
        <v>4.5433000000000003</v>
      </c>
      <c r="E24" s="4">
        <v>45433.253210000003</v>
      </c>
      <c r="F24" s="4">
        <v>102.9</v>
      </c>
      <c r="G24" s="4">
        <v>-9.1999999999999993</v>
      </c>
      <c r="H24" s="4">
        <v>22196.400000000001</v>
      </c>
      <c r="J24" s="4">
        <v>3.8</v>
      </c>
      <c r="K24" s="4">
        <v>0.86329999999999996</v>
      </c>
      <c r="L24" s="4">
        <v>7.2084999999999999</v>
      </c>
      <c r="M24" s="4">
        <v>3.9222000000000001</v>
      </c>
      <c r="N24" s="4">
        <v>88.864000000000004</v>
      </c>
      <c r="O24" s="4">
        <v>0</v>
      </c>
      <c r="P24" s="4">
        <v>88.9</v>
      </c>
      <c r="Q24" s="4">
        <v>66.804699999999997</v>
      </c>
      <c r="R24" s="4">
        <v>0</v>
      </c>
      <c r="S24" s="4">
        <v>66.8</v>
      </c>
      <c r="T24" s="4">
        <v>22196.437099999999</v>
      </c>
      <c r="W24" s="4">
        <v>0</v>
      </c>
      <c r="X24" s="4">
        <v>3.2805</v>
      </c>
      <c r="Y24" s="4">
        <v>12.4</v>
      </c>
      <c r="Z24" s="4">
        <v>847</v>
      </c>
      <c r="AA24" s="4">
        <v>873</v>
      </c>
      <c r="AB24" s="4">
        <v>867</v>
      </c>
      <c r="AC24" s="4">
        <v>61</v>
      </c>
      <c r="AD24" s="4">
        <v>4.74</v>
      </c>
      <c r="AE24" s="4">
        <v>0.11</v>
      </c>
      <c r="AF24" s="4">
        <v>981</v>
      </c>
      <c r="AG24" s="4">
        <v>-16</v>
      </c>
      <c r="AH24" s="4">
        <v>10</v>
      </c>
      <c r="AI24" s="4">
        <v>9</v>
      </c>
      <c r="AJ24" s="4">
        <v>191</v>
      </c>
      <c r="AK24" s="4">
        <v>141.30000000000001</v>
      </c>
      <c r="AL24" s="4">
        <v>3.4</v>
      </c>
      <c r="AM24" s="4">
        <v>195</v>
      </c>
      <c r="AN24" s="4" t="s">
        <v>155</v>
      </c>
      <c r="AO24" s="4">
        <v>2</v>
      </c>
      <c r="AP24" s="5">
        <v>0.85943287037037042</v>
      </c>
      <c r="AQ24" s="4">
        <v>47.158892000000002</v>
      </c>
      <c r="AR24" s="4">
        <v>-88.486750000000001</v>
      </c>
      <c r="AS24" s="4">
        <v>315.2</v>
      </c>
      <c r="AT24" s="4">
        <v>45.2</v>
      </c>
      <c r="AU24" s="4">
        <v>12</v>
      </c>
      <c r="AV24" s="4">
        <v>9</v>
      </c>
      <c r="AW24" s="4" t="s">
        <v>197</v>
      </c>
      <c r="AX24" s="4">
        <v>2.3245</v>
      </c>
      <c r="AY24" s="4">
        <v>1.0302</v>
      </c>
      <c r="AZ24" s="4">
        <v>3.3395999999999999</v>
      </c>
      <c r="BA24" s="4">
        <v>14.023</v>
      </c>
      <c r="BB24" s="4">
        <v>13.05</v>
      </c>
      <c r="BC24" s="4">
        <v>0.93</v>
      </c>
      <c r="BD24" s="4">
        <v>15.837</v>
      </c>
      <c r="BE24" s="4">
        <v>1637.3130000000001</v>
      </c>
      <c r="BF24" s="4">
        <v>567.00800000000004</v>
      </c>
      <c r="BG24" s="4">
        <v>2.1139999999999999</v>
      </c>
      <c r="BH24" s="4">
        <v>0</v>
      </c>
      <c r="BI24" s="4">
        <v>2.1139999999999999</v>
      </c>
      <c r="BJ24" s="4">
        <v>1.589</v>
      </c>
      <c r="BK24" s="4">
        <v>0</v>
      </c>
      <c r="BL24" s="4">
        <v>1.589</v>
      </c>
      <c r="BM24" s="4">
        <v>166.7209</v>
      </c>
      <c r="BQ24" s="4">
        <v>541.77700000000004</v>
      </c>
      <c r="BR24" s="4">
        <v>0.39021099999999997</v>
      </c>
      <c r="BS24" s="4">
        <v>-5</v>
      </c>
      <c r="BT24" s="4">
        <v>-0.122268</v>
      </c>
      <c r="BU24" s="4">
        <v>9.5357760000000003</v>
      </c>
      <c r="BV24" s="4">
        <v>-2.469808</v>
      </c>
      <c r="BW24" s="4">
        <f t="shared" si="14"/>
        <v>2.5193520191999998</v>
      </c>
      <c r="BY24" s="4">
        <f t="shared" si="10"/>
        <v>11506.817857287457</v>
      </c>
      <c r="BZ24" s="4">
        <f t="shared" si="11"/>
        <v>3984.8567620392964</v>
      </c>
      <c r="CA24" s="4">
        <f t="shared" si="12"/>
        <v>11.167280523167999</v>
      </c>
      <c r="CB24" s="4">
        <f t="shared" si="13"/>
        <v>1209.8478124149024</v>
      </c>
    </row>
    <row r="25" spans="1:80" x14ac:dyDescent="0.25">
      <c r="A25" s="2">
        <v>42067</v>
      </c>
      <c r="B25" s="3">
        <v>2.5233796296296296E-2</v>
      </c>
      <c r="C25" s="4">
        <v>6.5039999999999996</v>
      </c>
      <c r="D25" s="4">
        <v>3.9901</v>
      </c>
      <c r="E25" s="4">
        <v>39901.445780000002</v>
      </c>
      <c r="F25" s="4">
        <v>97.1</v>
      </c>
      <c r="G25" s="4">
        <v>-5.3</v>
      </c>
      <c r="H25" s="4">
        <v>27297.599999999999</v>
      </c>
      <c r="J25" s="4">
        <v>3.8</v>
      </c>
      <c r="K25" s="4">
        <v>0.87849999999999995</v>
      </c>
      <c r="L25" s="4">
        <v>5.7142999999999997</v>
      </c>
      <c r="M25" s="4">
        <v>3.5053999999999998</v>
      </c>
      <c r="N25" s="4">
        <v>85.276899999999998</v>
      </c>
      <c r="O25" s="4">
        <v>0</v>
      </c>
      <c r="P25" s="4">
        <v>85.3</v>
      </c>
      <c r="Q25" s="4">
        <v>64.108099999999993</v>
      </c>
      <c r="R25" s="4">
        <v>0</v>
      </c>
      <c r="S25" s="4">
        <v>64.099999999999994</v>
      </c>
      <c r="T25" s="4">
        <v>27297.639200000001</v>
      </c>
      <c r="W25" s="4">
        <v>0</v>
      </c>
      <c r="X25" s="4">
        <v>3.3384</v>
      </c>
      <c r="Y25" s="4">
        <v>12.3</v>
      </c>
      <c r="Z25" s="4">
        <v>848</v>
      </c>
      <c r="AA25" s="4">
        <v>874</v>
      </c>
      <c r="AB25" s="4">
        <v>867</v>
      </c>
      <c r="AC25" s="4">
        <v>61</v>
      </c>
      <c r="AD25" s="4">
        <v>4.74</v>
      </c>
      <c r="AE25" s="4">
        <v>0.11</v>
      </c>
      <c r="AF25" s="4">
        <v>981</v>
      </c>
      <c r="AG25" s="4">
        <v>-16</v>
      </c>
      <c r="AH25" s="4">
        <v>9.7332669999999997</v>
      </c>
      <c r="AI25" s="4">
        <v>9</v>
      </c>
      <c r="AJ25" s="4">
        <v>191</v>
      </c>
      <c r="AK25" s="4">
        <v>142</v>
      </c>
      <c r="AL25" s="4">
        <v>3.5</v>
      </c>
      <c r="AM25" s="4">
        <v>195</v>
      </c>
      <c r="AN25" s="4" t="s">
        <v>155</v>
      </c>
      <c r="AO25" s="4">
        <v>2</v>
      </c>
      <c r="AP25" s="5">
        <v>0.85943287037037042</v>
      </c>
      <c r="AQ25" s="4">
        <v>47.158859</v>
      </c>
      <c r="AR25" s="4">
        <v>-88.486524000000003</v>
      </c>
      <c r="AS25" s="4">
        <v>314.5</v>
      </c>
      <c r="AT25" s="4">
        <v>45</v>
      </c>
      <c r="AU25" s="4">
        <v>12</v>
      </c>
      <c r="AV25" s="4">
        <v>9</v>
      </c>
      <c r="AW25" s="4" t="s">
        <v>197</v>
      </c>
      <c r="AX25" s="4">
        <v>2.4848150000000002</v>
      </c>
      <c r="AY25" s="4">
        <v>1.1696299999999999</v>
      </c>
      <c r="AZ25" s="4">
        <v>3.4848150000000002</v>
      </c>
      <c r="BA25" s="4">
        <v>14.023</v>
      </c>
      <c r="BB25" s="4">
        <v>14.74</v>
      </c>
      <c r="BC25" s="4">
        <v>1.05</v>
      </c>
      <c r="BD25" s="4">
        <v>13.827999999999999</v>
      </c>
      <c r="BE25" s="4">
        <v>1450.59</v>
      </c>
      <c r="BF25" s="4">
        <v>566.36800000000005</v>
      </c>
      <c r="BG25" s="4">
        <v>2.2669999999999999</v>
      </c>
      <c r="BH25" s="4">
        <v>0</v>
      </c>
      <c r="BI25" s="4">
        <v>2.2669999999999999</v>
      </c>
      <c r="BJ25" s="4">
        <v>1.704</v>
      </c>
      <c r="BK25" s="4">
        <v>0</v>
      </c>
      <c r="BL25" s="4">
        <v>1.704</v>
      </c>
      <c r="BM25" s="4">
        <v>229.154</v>
      </c>
      <c r="BQ25" s="4">
        <v>616.19000000000005</v>
      </c>
      <c r="BR25" s="4">
        <v>0.318803</v>
      </c>
      <c r="BS25" s="4">
        <v>-5</v>
      </c>
      <c r="BT25" s="4">
        <v>-0.123267</v>
      </c>
      <c r="BU25" s="4">
        <v>7.7907529999999996</v>
      </c>
      <c r="BV25" s="4">
        <v>-2.4899879999999999</v>
      </c>
      <c r="BW25" s="4">
        <f t="shared" si="14"/>
        <v>2.0583169425999999</v>
      </c>
      <c r="BY25" s="4">
        <f t="shared" si="10"/>
        <v>8328.9758465769883</v>
      </c>
      <c r="BZ25" s="4">
        <f t="shared" si="11"/>
        <v>3251.9632647916483</v>
      </c>
      <c r="CA25" s="4">
        <f t="shared" si="12"/>
        <v>9.7840015735439998</v>
      </c>
      <c r="CB25" s="4">
        <f t="shared" si="13"/>
        <v>1358.5997640640819</v>
      </c>
    </row>
    <row r="26" spans="1:80" x14ac:dyDescent="0.25">
      <c r="A26" s="2">
        <v>42067</v>
      </c>
      <c r="B26" s="3">
        <v>2.5245370370370366E-2</v>
      </c>
      <c r="C26" s="4">
        <v>3.9780000000000002</v>
      </c>
      <c r="D26" s="4">
        <v>2.6160999999999999</v>
      </c>
      <c r="E26" s="4">
        <v>26161.06796</v>
      </c>
      <c r="F26" s="4">
        <v>91.6</v>
      </c>
      <c r="G26" s="4">
        <v>-4.7</v>
      </c>
      <c r="H26" s="4">
        <v>46081.5</v>
      </c>
      <c r="J26" s="4">
        <v>3.8</v>
      </c>
      <c r="K26" s="4">
        <v>0.89429999999999998</v>
      </c>
      <c r="L26" s="4">
        <v>3.5573999999999999</v>
      </c>
      <c r="M26" s="4">
        <v>2.3397000000000001</v>
      </c>
      <c r="N26" s="4">
        <v>81.946299999999994</v>
      </c>
      <c r="O26" s="4">
        <v>0</v>
      </c>
      <c r="P26" s="4">
        <v>81.900000000000006</v>
      </c>
      <c r="Q26" s="4">
        <v>61.604199999999999</v>
      </c>
      <c r="R26" s="4">
        <v>0</v>
      </c>
      <c r="S26" s="4">
        <v>61.6</v>
      </c>
      <c r="T26" s="4">
        <v>46081.5</v>
      </c>
      <c r="W26" s="4">
        <v>0</v>
      </c>
      <c r="X26" s="4">
        <v>3.3984999999999999</v>
      </c>
      <c r="Y26" s="4">
        <v>12.3</v>
      </c>
      <c r="Z26" s="4">
        <v>849</v>
      </c>
      <c r="AA26" s="4">
        <v>874</v>
      </c>
      <c r="AB26" s="4">
        <v>868</v>
      </c>
      <c r="AC26" s="4">
        <v>61</v>
      </c>
      <c r="AD26" s="4">
        <v>4.74</v>
      </c>
      <c r="AE26" s="4">
        <v>0.11</v>
      </c>
      <c r="AF26" s="4">
        <v>981</v>
      </c>
      <c r="AG26" s="4">
        <v>-16</v>
      </c>
      <c r="AH26" s="4">
        <v>9.266</v>
      </c>
      <c r="AI26" s="4">
        <v>9</v>
      </c>
      <c r="AJ26" s="4">
        <v>191</v>
      </c>
      <c r="AK26" s="4">
        <v>142</v>
      </c>
      <c r="AL26" s="4">
        <v>3.5</v>
      </c>
      <c r="AM26" s="4">
        <v>195</v>
      </c>
      <c r="AN26" s="4" t="s">
        <v>155</v>
      </c>
      <c r="AO26" s="4">
        <v>2</v>
      </c>
      <c r="AP26" s="5">
        <v>0.85944444444444434</v>
      </c>
      <c r="AQ26" s="4">
        <v>47.158759000000003</v>
      </c>
      <c r="AR26" s="4">
        <v>-88.486069000000001</v>
      </c>
      <c r="AS26" s="4">
        <v>314.39999999999998</v>
      </c>
      <c r="AT26" s="4">
        <v>43.5</v>
      </c>
      <c r="AU26" s="4">
        <v>12</v>
      </c>
      <c r="AV26" s="4">
        <v>9</v>
      </c>
      <c r="AW26" s="4" t="s">
        <v>197</v>
      </c>
      <c r="AX26" s="4">
        <v>2.16046</v>
      </c>
      <c r="AY26" s="4">
        <v>1.3697699999999999</v>
      </c>
      <c r="AZ26" s="4">
        <v>3.5848849999999999</v>
      </c>
      <c r="BA26" s="4">
        <v>14.023</v>
      </c>
      <c r="BB26" s="4">
        <v>17</v>
      </c>
      <c r="BC26" s="4">
        <v>1.21</v>
      </c>
      <c r="BD26" s="4">
        <v>11.814</v>
      </c>
      <c r="BE26" s="4">
        <v>1027.69</v>
      </c>
      <c r="BF26" s="4">
        <v>430.19799999999998</v>
      </c>
      <c r="BG26" s="4">
        <v>2.4790000000000001</v>
      </c>
      <c r="BH26" s="4">
        <v>0</v>
      </c>
      <c r="BI26" s="4">
        <v>2.4790000000000001</v>
      </c>
      <c r="BJ26" s="4">
        <v>1.8640000000000001</v>
      </c>
      <c r="BK26" s="4">
        <v>0</v>
      </c>
      <c r="BL26" s="4">
        <v>1.8640000000000001</v>
      </c>
      <c r="BM26" s="4">
        <v>440.22879999999998</v>
      </c>
      <c r="BQ26" s="4">
        <v>713.86800000000005</v>
      </c>
      <c r="BR26" s="4">
        <v>0.35399999999999998</v>
      </c>
      <c r="BS26" s="4">
        <v>-5</v>
      </c>
      <c r="BT26" s="4">
        <v>-0.123734</v>
      </c>
      <c r="BU26" s="4">
        <v>8.6508749999999992</v>
      </c>
      <c r="BV26" s="4">
        <v>-2.4994269999999998</v>
      </c>
      <c r="BW26" s="4">
        <f t="shared" si="14"/>
        <v>2.2855611749999998</v>
      </c>
      <c r="BY26" s="4">
        <f t="shared" si="10"/>
        <v>6552.2378660887489</v>
      </c>
      <c r="BZ26" s="4">
        <f t="shared" si="11"/>
        <v>2742.8111838352497</v>
      </c>
      <c r="CA26" s="4">
        <f t="shared" si="12"/>
        <v>11.884295246999999</v>
      </c>
      <c r="CB26" s="4">
        <f t="shared" si="13"/>
        <v>2898.1652476721997</v>
      </c>
    </row>
    <row r="27" spans="1:80" x14ac:dyDescent="0.25">
      <c r="A27" s="2">
        <v>42067</v>
      </c>
      <c r="B27" s="3">
        <v>2.5256944444444443E-2</v>
      </c>
      <c r="C27" s="4">
        <v>2.081</v>
      </c>
      <c r="D27" s="4">
        <v>2.0659000000000001</v>
      </c>
      <c r="E27" s="4">
        <v>20658.54045</v>
      </c>
      <c r="F27" s="4">
        <v>71.099999999999994</v>
      </c>
      <c r="G27" s="4">
        <v>-4.4000000000000004</v>
      </c>
      <c r="H27" s="4">
        <v>46079.199999999997</v>
      </c>
      <c r="J27" s="4">
        <v>3.89</v>
      </c>
      <c r="K27" s="4">
        <v>0.91679999999999995</v>
      </c>
      <c r="L27" s="4">
        <v>1.9081999999999999</v>
      </c>
      <c r="M27" s="4">
        <v>1.8938999999999999</v>
      </c>
      <c r="N27" s="4">
        <v>65.218000000000004</v>
      </c>
      <c r="O27" s="4">
        <v>0</v>
      </c>
      <c r="P27" s="4">
        <v>65.2</v>
      </c>
      <c r="Q27" s="4">
        <v>49.028500000000001</v>
      </c>
      <c r="R27" s="4">
        <v>0</v>
      </c>
      <c r="S27" s="4">
        <v>49</v>
      </c>
      <c r="T27" s="4">
        <v>46079.199999999997</v>
      </c>
      <c r="W27" s="4">
        <v>0</v>
      </c>
      <c r="X27" s="4">
        <v>3.5634000000000001</v>
      </c>
      <c r="Y27" s="4">
        <v>12.4</v>
      </c>
      <c r="Z27" s="4">
        <v>848</v>
      </c>
      <c r="AA27" s="4">
        <v>874</v>
      </c>
      <c r="AB27" s="4">
        <v>867</v>
      </c>
      <c r="AC27" s="4">
        <v>61</v>
      </c>
      <c r="AD27" s="4">
        <v>4.74</v>
      </c>
      <c r="AE27" s="4">
        <v>0.11</v>
      </c>
      <c r="AF27" s="4">
        <v>981</v>
      </c>
      <c r="AG27" s="4">
        <v>-16</v>
      </c>
      <c r="AH27" s="4">
        <v>9.7318549999999995</v>
      </c>
      <c r="AI27" s="4">
        <v>9</v>
      </c>
      <c r="AJ27" s="4">
        <v>191</v>
      </c>
      <c r="AK27" s="4">
        <v>142</v>
      </c>
      <c r="AL27" s="4">
        <v>3.5</v>
      </c>
      <c r="AM27" s="4">
        <v>195</v>
      </c>
      <c r="AN27" s="4" t="s">
        <v>155</v>
      </c>
      <c r="AO27" s="4">
        <v>2</v>
      </c>
      <c r="AP27" s="5">
        <v>0.85946759259259264</v>
      </c>
      <c r="AQ27" s="4">
        <v>47.158741999999997</v>
      </c>
      <c r="AR27" s="4">
        <v>-88.485995000000003</v>
      </c>
      <c r="AS27" s="4">
        <v>314.39999999999998</v>
      </c>
      <c r="AT27" s="4">
        <v>40.700000000000003</v>
      </c>
      <c r="AU27" s="4">
        <v>12</v>
      </c>
      <c r="AV27" s="4">
        <v>8</v>
      </c>
      <c r="AW27" s="4" t="s">
        <v>209</v>
      </c>
      <c r="AX27" s="4">
        <v>2.1</v>
      </c>
      <c r="AY27" s="4">
        <v>1.4</v>
      </c>
      <c r="AZ27" s="4">
        <v>3.6</v>
      </c>
      <c r="BA27" s="4">
        <v>14.023</v>
      </c>
      <c r="BB27" s="4">
        <v>21.59</v>
      </c>
      <c r="BC27" s="4">
        <v>1.54</v>
      </c>
      <c r="BD27" s="4">
        <v>9.0790000000000006</v>
      </c>
      <c r="BE27" s="4">
        <v>689.26199999999994</v>
      </c>
      <c r="BF27" s="4">
        <v>435.39800000000002</v>
      </c>
      <c r="BG27" s="4">
        <v>2.4670000000000001</v>
      </c>
      <c r="BH27" s="4">
        <v>0</v>
      </c>
      <c r="BI27" s="4">
        <v>2.4670000000000001</v>
      </c>
      <c r="BJ27" s="4">
        <v>1.855</v>
      </c>
      <c r="BK27" s="4">
        <v>0</v>
      </c>
      <c r="BL27" s="4">
        <v>1.855</v>
      </c>
      <c r="BM27" s="4">
        <v>550.39689999999996</v>
      </c>
      <c r="BQ27" s="4">
        <v>935.85400000000004</v>
      </c>
      <c r="BR27" s="4">
        <v>0.33978799999999998</v>
      </c>
      <c r="BS27" s="4">
        <v>-5</v>
      </c>
      <c r="BT27" s="4">
        <v>-0.12353600000000001</v>
      </c>
      <c r="BU27" s="4">
        <v>8.3035770000000007</v>
      </c>
      <c r="BV27" s="4">
        <v>-2.4954329999999998</v>
      </c>
      <c r="BW27" s="4">
        <f t="shared" si="14"/>
        <v>2.1938050434000003</v>
      </c>
      <c r="BY27" s="4">
        <f t="shared" si="10"/>
        <v>4218.1016464582381</v>
      </c>
      <c r="BZ27" s="4">
        <f t="shared" si="11"/>
        <v>2664.5209233421024</v>
      </c>
      <c r="CA27" s="4">
        <f t="shared" si="12"/>
        <v>11.352110741895</v>
      </c>
      <c r="CB27" s="4">
        <f t="shared" si="13"/>
        <v>3477.9701732202993</v>
      </c>
    </row>
    <row r="28" spans="1:80" x14ac:dyDescent="0.25">
      <c r="A28" s="2">
        <v>42067</v>
      </c>
      <c r="B28" s="3">
        <v>2.5268518518518513E-2</v>
      </c>
      <c r="C28" s="4">
        <v>1.8580000000000001</v>
      </c>
      <c r="D28" s="4">
        <v>2.4859</v>
      </c>
      <c r="E28" s="4">
        <v>24859.07692</v>
      </c>
      <c r="F28" s="4">
        <v>53.5</v>
      </c>
      <c r="G28" s="4">
        <v>-4.4000000000000004</v>
      </c>
      <c r="H28" s="4">
        <v>46076.7</v>
      </c>
      <c r="J28" s="4">
        <v>4.76</v>
      </c>
      <c r="K28" s="4">
        <v>0.9143</v>
      </c>
      <c r="L28" s="4">
        <v>1.6984999999999999</v>
      </c>
      <c r="M28" s="4">
        <v>2.2730000000000001</v>
      </c>
      <c r="N28" s="4">
        <v>48.950499999999998</v>
      </c>
      <c r="O28" s="4">
        <v>0</v>
      </c>
      <c r="P28" s="4">
        <v>49</v>
      </c>
      <c r="Q28" s="4">
        <v>36.799199999999999</v>
      </c>
      <c r="R28" s="4">
        <v>0</v>
      </c>
      <c r="S28" s="4">
        <v>36.799999999999997</v>
      </c>
      <c r="T28" s="4">
        <v>46076.7</v>
      </c>
      <c r="W28" s="4">
        <v>0</v>
      </c>
      <c r="X28" s="4">
        <v>4.3502999999999998</v>
      </c>
      <c r="Y28" s="4">
        <v>12.3</v>
      </c>
      <c r="Z28" s="4">
        <v>847</v>
      </c>
      <c r="AA28" s="4">
        <v>874</v>
      </c>
      <c r="AB28" s="4">
        <v>865</v>
      </c>
      <c r="AC28" s="4">
        <v>61</v>
      </c>
      <c r="AD28" s="4">
        <v>4.74</v>
      </c>
      <c r="AE28" s="4">
        <v>0.11</v>
      </c>
      <c r="AF28" s="4">
        <v>981</v>
      </c>
      <c r="AG28" s="4">
        <v>-16</v>
      </c>
      <c r="AH28" s="4">
        <v>9.2737259999999999</v>
      </c>
      <c r="AI28" s="4">
        <v>9</v>
      </c>
      <c r="AJ28" s="4">
        <v>191</v>
      </c>
      <c r="AK28" s="4">
        <v>141.69999999999999</v>
      </c>
      <c r="AL28" s="4">
        <v>3.3</v>
      </c>
      <c r="AM28" s="4">
        <v>195</v>
      </c>
      <c r="AN28" s="4" t="s">
        <v>155</v>
      </c>
      <c r="AO28" s="4">
        <v>2</v>
      </c>
      <c r="AP28" s="5">
        <v>0.85946759259259264</v>
      </c>
      <c r="AQ28" s="4">
        <v>47.158636000000001</v>
      </c>
      <c r="AR28" s="4">
        <v>-88.485669999999999</v>
      </c>
      <c r="AS28" s="4">
        <v>314.10000000000002</v>
      </c>
      <c r="AT28" s="4">
        <v>37.4</v>
      </c>
      <c r="AU28" s="4">
        <v>12</v>
      </c>
      <c r="AV28" s="4">
        <v>8</v>
      </c>
      <c r="AW28" s="4" t="s">
        <v>209</v>
      </c>
      <c r="AX28" s="4">
        <v>2.4396</v>
      </c>
      <c r="AY28" s="4">
        <v>1.5698000000000001</v>
      </c>
      <c r="AZ28" s="4">
        <v>3.8546999999999998</v>
      </c>
      <c r="BA28" s="4">
        <v>14.023</v>
      </c>
      <c r="BB28" s="4">
        <v>21</v>
      </c>
      <c r="BC28" s="4">
        <v>1.5</v>
      </c>
      <c r="BD28" s="4">
        <v>9.3680000000000003</v>
      </c>
      <c r="BE28" s="4">
        <v>601.34799999999996</v>
      </c>
      <c r="BF28" s="4">
        <v>512.19200000000001</v>
      </c>
      <c r="BG28" s="4">
        <v>1.8149999999999999</v>
      </c>
      <c r="BH28" s="4">
        <v>0</v>
      </c>
      <c r="BI28" s="4">
        <v>1.8149999999999999</v>
      </c>
      <c r="BJ28" s="4">
        <v>1.3640000000000001</v>
      </c>
      <c r="BK28" s="4">
        <v>0</v>
      </c>
      <c r="BL28" s="4">
        <v>1.3640000000000001</v>
      </c>
      <c r="BM28" s="4">
        <v>539.4665</v>
      </c>
      <c r="BQ28" s="4">
        <v>1119.895</v>
      </c>
      <c r="BR28" s="4">
        <v>0.29607299999999998</v>
      </c>
      <c r="BS28" s="4">
        <v>-5</v>
      </c>
      <c r="BT28" s="4">
        <v>-0.124726</v>
      </c>
      <c r="BU28" s="4">
        <v>7.2352819999999998</v>
      </c>
      <c r="BV28" s="4">
        <v>-2.5194709999999998</v>
      </c>
      <c r="BW28" s="4">
        <f t="shared" si="14"/>
        <v>1.9115615043999998</v>
      </c>
      <c r="BY28" s="4">
        <f t="shared" si="10"/>
        <v>3206.6297794202319</v>
      </c>
      <c r="BZ28" s="4">
        <f t="shared" si="11"/>
        <v>2731.2140723521279</v>
      </c>
      <c r="CA28" s="4">
        <f t="shared" si="12"/>
        <v>7.2733974655760001</v>
      </c>
      <c r="CB28" s="4">
        <f t="shared" si="13"/>
        <v>2970.3293076173331</v>
      </c>
    </row>
    <row r="29" spans="1:80" x14ac:dyDescent="0.25">
      <c r="A29" s="2">
        <v>42067</v>
      </c>
      <c r="B29" s="3">
        <v>2.5280092592592594E-2</v>
      </c>
      <c r="C29" s="4">
        <v>1.7</v>
      </c>
      <c r="D29" s="4">
        <v>3.2113</v>
      </c>
      <c r="E29" s="4">
        <v>32112.741279999998</v>
      </c>
      <c r="F29" s="4">
        <v>40.200000000000003</v>
      </c>
      <c r="G29" s="4">
        <v>-4.3</v>
      </c>
      <c r="H29" s="4">
        <v>46072.9</v>
      </c>
      <c r="J29" s="4">
        <v>7.25</v>
      </c>
      <c r="K29" s="4">
        <v>0.90800000000000003</v>
      </c>
      <c r="L29" s="4">
        <v>1.5439000000000001</v>
      </c>
      <c r="M29" s="4">
        <v>2.9159000000000002</v>
      </c>
      <c r="N29" s="4">
        <v>36.484400000000001</v>
      </c>
      <c r="O29" s="4">
        <v>0</v>
      </c>
      <c r="P29" s="4">
        <v>36.5</v>
      </c>
      <c r="Q29" s="4">
        <v>27.427600000000002</v>
      </c>
      <c r="R29" s="4">
        <v>0</v>
      </c>
      <c r="S29" s="4">
        <v>27.4</v>
      </c>
      <c r="T29" s="4">
        <v>46072.9</v>
      </c>
      <c r="W29" s="4">
        <v>0</v>
      </c>
      <c r="X29" s="4">
        <v>6.5869</v>
      </c>
      <c r="Y29" s="4">
        <v>12.4</v>
      </c>
      <c r="Z29" s="4">
        <v>845</v>
      </c>
      <c r="AA29" s="4">
        <v>872</v>
      </c>
      <c r="AB29" s="4">
        <v>864</v>
      </c>
      <c r="AC29" s="4">
        <v>61</v>
      </c>
      <c r="AD29" s="4">
        <v>4.74</v>
      </c>
      <c r="AE29" s="4">
        <v>0.11</v>
      </c>
      <c r="AF29" s="4">
        <v>981</v>
      </c>
      <c r="AG29" s="4">
        <v>-16</v>
      </c>
      <c r="AH29" s="4">
        <v>10</v>
      </c>
      <c r="AI29" s="4">
        <v>9</v>
      </c>
      <c r="AJ29" s="4">
        <v>191</v>
      </c>
      <c r="AK29" s="4">
        <v>140.69999999999999</v>
      </c>
      <c r="AL29" s="4">
        <v>3.2</v>
      </c>
      <c r="AM29" s="4">
        <v>195</v>
      </c>
      <c r="AN29" s="4" t="s">
        <v>155</v>
      </c>
      <c r="AO29" s="4">
        <v>2</v>
      </c>
      <c r="AP29" s="5">
        <v>0.85949074074074072</v>
      </c>
      <c r="AQ29" s="4">
        <v>47.158617</v>
      </c>
      <c r="AR29" s="4">
        <v>-88.485612000000003</v>
      </c>
      <c r="AS29" s="4">
        <v>314.10000000000002</v>
      </c>
      <c r="AT29" s="4">
        <v>34.299999999999997</v>
      </c>
      <c r="AU29" s="4">
        <v>12</v>
      </c>
      <c r="AV29" s="4">
        <v>8</v>
      </c>
      <c r="AW29" s="4" t="s">
        <v>209</v>
      </c>
      <c r="AX29" s="4">
        <v>1.651</v>
      </c>
      <c r="AY29" s="4">
        <v>1.6849000000000001</v>
      </c>
      <c r="AZ29" s="4">
        <v>2.8812000000000002</v>
      </c>
      <c r="BA29" s="4">
        <v>14.023</v>
      </c>
      <c r="BB29" s="4">
        <v>19.57</v>
      </c>
      <c r="BC29" s="4">
        <v>1.4</v>
      </c>
      <c r="BD29" s="4">
        <v>10.131</v>
      </c>
      <c r="BE29" s="4">
        <v>517.077</v>
      </c>
      <c r="BF29" s="4">
        <v>621.53899999999999</v>
      </c>
      <c r="BG29" s="4">
        <v>1.28</v>
      </c>
      <c r="BH29" s="4">
        <v>0</v>
      </c>
      <c r="BI29" s="4">
        <v>1.28</v>
      </c>
      <c r="BJ29" s="4">
        <v>0.96199999999999997</v>
      </c>
      <c r="BK29" s="4">
        <v>0</v>
      </c>
      <c r="BL29" s="4">
        <v>0.96199999999999997</v>
      </c>
      <c r="BM29" s="4">
        <v>510.25689999999997</v>
      </c>
      <c r="BQ29" s="4">
        <v>1603.9860000000001</v>
      </c>
      <c r="BR29" s="4">
        <v>0.28054499999999999</v>
      </c>
      <c r="BS29" s="4">
        <v>-5</v>
      </c>
      <c r="BT29" s="4">
        <v>-0.123727</v>
      </c>
      <c r="BU29" s="4">
        <v>6.855829</v>
      </c>
      <c r="BV29" s="4">
        <v>-2.4992909999999999</v>
      </c>
      <c r="BW29" s="4">
        <f t="shared" si="14"/>
        <v>1.8113100218</v>
      </c>
      <c r="BY29" s="4">
        <f t="shared" si="10"/>
        <v>2612.658729480921</v>
      </c>
      <c r="BZ29" s="4">
        <f t="shared" si="11"/>
        <v>3140.4786793124472</v>
      </c>
      <c r="CA29" s="4">
        <f t="shared" si="12"/>
        <v>4.8607416260259999</v>
      </c>
      <c r="CB29" s="4">
        <f t="shared" si="13"/>
        <v>2662.156113929746</v>
      </c>
    </row>
    <row r="30" spans="1:80" x14ac:dyDescent="0.25">
      <c r="A30" s="2">
        <v>42067</v>
      </c>
      <c r="B30" s="3">
        <v>2.5291666666666667E-2</v>
      </c>
      <c r="C30" s="4">
        <v>2.3969999999999998</v>
      </c>
      <c r="D30" s="4">
        <v>3.8357999999999999</v>
      </c>
      <c r="E30" s="4">
        <v>38357.672339999997</v>
      </c>
      <c r="F30" s="4">
        <v>36</v>
      </c>
      <c r="G30" s="4">
        <v>-4.3</v>
      </c>
      <c r="H30" s="4">
        <v>46079.3</v>
      </c>
      <c r="J30" s="4">
        <v>10.48</v>
      </c>
      <c r="K30" s="4">
        <v>0.89529999999999998</v>
      </c>
      <c r="L30" s="4">
        <v>2.1465000000000001</v>
      </c>
      <c r="M30" s="4">
        <v>3.4342999999999999</v>
      </c>
      <c r="N30" s="4">
        <v>32.270000000000003</v>
      </c>
      <c r="O30" s="4">
        <v>0</v>
      </c>
      <c r="P30" s="4">
        <v>32.299999999999997</v>
      </c>
      <c r="Q30" s="4">
        <v>24.259399999999999</v>
      </c>
      <c r="R30" s="4">
        <v>0</v>
      </c>
      <c r="S30" s="4">
        <v>24.3</v>
      </c>
      <c r="T30" s="4">
        <v>46079.3</v>
      </c>
      <c r="W30" s="4">
        <v>0</v>
      </c>
      <c r="X30" s="4">
        <v>9.3842999999999996</v>
      </c>
      <c r="Y30" s="4">
        <v>12.5</v>
      </c>
      <c r="Z30" s="4">
        <v>844</v>
      </c>
      <c r="AA30" s="4">
        <v>873</v>
      </c>
      <c r="AB30" s="4">
        <v>863</v>
      </c>
      <c r="AC30" s="4">
        <v>61</v>
      </c>
      <c r="AD30" s="4">
        <v>4.74</v>
      </c>
      <c r="AE30" s="4">
        <v>0.11</v>
      </c>
      <c r="AF30" s="4">
        <v>981</v>
      </c>
      <c r="AG30" s="4">
        <v>-16</v>
      </c>
      <c r="AH30" s="4">
        <v>10</v>
      </c>
      <c r="AI30" s="4">
        <v>9</v>
      </c>
      <c r="AJ30" s="4">
        <v>191</v>
      </c>
      <c r="AK30" s="4">
        <v>140.30000000000001</v>
      </c>
      <c r="AL30" s="4">
        <v>3.3</v>
      </c>
      <c r="AM30" s="4">
        <v>195</v>
      </c>
      <c r="AN30" s="4" t="s">
        <v>155</v>
      </c>
      <c r="AO30" s="4">
        <v>2</v>
      </c>
      <c r="AP30" s="5">
        <v>0.85949074074074072</v>
      </c>
      <c r="AQ30" s="4">
        <v>47.158557999999999</v>
      </c>
      <c r="AR30" s="4">
        <v>-88.485322999999994</v>
      </c>
      <c r="AS30" s="4">
        <v>313.89999999999998</v>
      </c>
      <c r="AT30" s="4">
        <v>31.8</v>
      </c>
      <c r="AU30" s="4">
        <v>12</v>
      </c>
      <c r="AV30" s="4">
        <v>8</v>
      </c>
      <c r="AW30" s="4" t="s">
        <v>209</v>
      </c>
      <c r="AX30" s="4">
        <v>1.3302</v>
      </c>
      <c r="AY30" s="4">
        <v>1.7</v>
      </c>
      <c r="AZ30" s="4">
        <v>2.5301999999999998</v>
      </c>
      <c r="BA30" s="4">
        <v>14.023</v>
      </c>
      <c r="BB30" s="4">
        <v>17.170000000000002</v>
      </c>
      <c r="BC30" s="4">
        <v>1.22</v>
      </c>
      <c r="BD30" s="4">
        <v>11.689</v>
      </c>
      <c r="BE30" s="4">
        <v>639.41499999999996</v>
      </c>
      <c r="BF30" s="4">
        <v>651.14499999999998</v>
      </c>
      <c r="BG30" s="4">
        <v>1.0069999999999999</v>
      </c>
      <c r="BH30" s="4">
        <v>0</v>
      </c>
      <c r="BI30" s="4">
        <v>1.0069999999999999</v>
      </c>
      <c r="BJ30" s="4">
        <v>0.75700000000000001</v>
      </c>
      <c r="BK30" s="4">
        <v>0</v>
      </c>
      <c r="BL30" s="4">
        <v>0.75700000000000001</v>
      </c>
      <c r="BM30" s="4">
        <v>453.92669999999998</v>
      </c>
      <c r="BQ30" s="4">
        <v>2032.645</v>
      </c>
      <c r="BR30" s="4">
        <v>0.28188000000000002</v>
      </c>
      <c r="BS30" s="4">
        <v>-5</v>
      </c>
      <c r="BT30" s="4">
        <v>-0.122728</v>
      </c>
      <c r="BU30" s="4">
        <v>6.8884449999999999</v>
      </c>
      <c r="BV30" s="4">
        <v>-2.4791110000000001</v>
      </c>
      <c r="BW30" s="4">
        <f t="shared" si="14"/>
        <v>1.8199271689999998</v>
      </c>
      <c r="BY30" s="4">
        <f t="shared" si="10"/>
        <v>3246.1718189804747</v>
      </c>
      <c r="BZ30" s="4">
        <f t="shared" si="11"/>
        <v>3305.7224948899247</v>
      </c>
      <c r="CA30" s="4">
        <f t="shared" si="12"/>
        <v>3.8431254615049997</v>
      </c>
      <c r="CB30" s="4">
        <f t="shared" si="13"/>
        <v>2379.5321704129215</v>
      </c>
    </row>
    <row r="31" spans="1:80" x14ac:dyDescent="0.25">
      <c r="A31" s="2">
        <v>42067</v>
      </c>
      <c r="B31" s="3">
        <v>2.5303240740740741E-2</v>
      </c>
      <c r="C31" s="4">
        <v>2.9980000000000002</v>
      </c>
      <c r="D31" s="4">
        <v>4.4238999999999997</v>
      </c>
      <c r="E31" s="4">
        <v>44238.541669999999</v>
      </c>
      <c r="F31" s="4">
        <v>35</v>
      </c>
      <c r="G31" s="4">
        <v>-4.2</v>
      </c>
      <c r="H31" s="4">
        <v>46079.5</v>
      </c>
      <c r="J31" s="4">
        <v>13.23</v>
      </c>
      <c r="K31" s="4">
        <v>0.8841</v>
      </c>
      <c r="L31" s="4">
        <v>2.6501999999999999</v>
      </c>
      <c r="M31" s="4">
        <v>3.911</v>
      </c>
      <c r="N31" s="4">
        <v>30.9421</v>
      </c>
      <c r="O31" s="4">
        <v>0</v>
      </c>
      <c r="P31" s="4">
        <v>30.9</v>
      </c>
      <c r="Q31" s="4">
        <v>23.260999999999999</v>
      </c>
      <c r="R31" s="4">
        <v>0</v>
      </c>
      <c r="S31" s="4">
        <v>23.3</v>
      </c>
      <c r="T31" s="4">
        <v>46079.4925</v>
      </c>
      <c r="W31" s="4">
        <v>0</v>
      </c>
      <c r="X31" s="4">
        <v>11.6936</v>
      </c>
      <c r="Y31" s="4">
        <v>12.5</v>
      </c>
      <c r="Z31" s="4">
        <v>845</v>
      </c>
      <c r="AA31" s="4">
        <v>872</v>
      </c>
      <c r="AB31" s="4">
        <v>863</v>
      </c>
      <c r="AC31" s="4">
        <v>61</v>
      </c>
      <c r="AD31" s="4">
        <v>4.74</v>
      </c>
      <c r="AE31" s="4">
        <v>0.11</v>
      </c>
      <c r="AF31" s="4">
        <v>981</v>
      </c>
      <c r="AG31" s="4">
        <v>-16</v>
      </c>
      <c r="AH31" s="4">
        <v>10</v>
      </c>
      <c r="AI31" s="4">
        <v>9</v>
      </c>
      <c r="AJ31" s="4">
        <v>191.3</v>
      </c>
      <c r="AK31" s="4">
        <v>141</v>
      </c>
      <c r="AL31" s="4">
        <v>3.6</v>
      </c>
      <c r="AM31" s="4">
        <v>195</v>
      </c>
      <c r="AN31" s="4" t="s">
        <v>155</v>
      </c>
      <c r="AO31" s="4">
        <v>2</v>
      </c>
      <c r="AP31" s="5">
        <v>0.85951388888888891</v>
      </c>
      <c r="AQ31" s="4">
        <v>47.158534000000003</v>
      </c>
      <c r="AR31" s="4">
        <v>-88.485142999999994</v>
      </c>
      <c r="AS31" s="4">
        <v>313.8</v>
      </c>
      <c r="AT31" s="4">
        <v>28.9</v>
      </c>
      <c r="AU31" s="4">
        <v>12</v>
      </c>
      <c r="AV31" s="4">
        <v>8</v>
      </c>
      <c r="AW31" s="4" t="s">
        <v>209</v>
      </c>
      <c r="AX31" s="4">
        <v>1.5547</v>
      </c>
      <c r="AY31" s="4">
        <v>1.9547000000000001</v>
      </c>
      <c r="AZ31" s="4">
        <v>2.7547000000000001</v>
      </c>
      <c r="BA31" s="4">
        <v>14.023</v>
      </c>
      <c r="BB31" s="4">
        <v>15.46</v>
      </c>
      <c r="BC31" s="4">
        <v>1.1000000000000001</v>
      </c>
      <c r="BD31" s="4">
        <v>13.114000000000001</v>
      </c>
      <c r="BE31" s="4">
        <v>719.91600000000005</v>
      </c>
      <c r="BF31" s="4">
        <v>676.19399999999996</v>
      </c>
      <c r="BG31" s="4">
        <v>0.88</v>
      </c>
      <c r="BH31" s="4">
        <v>0</v>
      </c>
      <c r="BI31" s="4">
        <v>0.88</v>
      </c>
      <c r="BJ31" s="4">
        <v>0.66200000000000003</v>
      </c>
      <c r="BK31" s="4">
        <v>0</v>
      </c>
      <c r="BL31" s="4">
        <v>0.66200000000000003</v>
      </c>
      <c r="BM31" s="4">
        <v>413.94170000000003</v>
      </c>
      <c r="BQ31" s="4">
        <v>2309.71</v>
      </c>
      <c r="BR31" s="4">
        <v>0.30299999999999999</v>
      </c>
      <c r="BS31" s="4">
        <v>-5</v>
      </c>
      <c r="BT31" s="4">
        <v>-0.122271</v>
      </c>
      <c r="BU31" s="4">
        <v>7.4045620000000003</v>
      </c>
      <c r="BV31" s="4">
        <v>-2.4698690000000001</v>
      </c>
      <c r="BW31" s="4">
        <f t="shared" si="14"/>
        <v>1.9562852803999999</v>
      </c>
      <c r="BY31" s="4">
        <f t="shared" si="10"/>
        <v>3928.6983780557043</v>
      </c>
      <c r="BZ31" s="4">
        <f t="shared" si="11"/>
        <v>3690.1003326096356</v>
      </c>
      <c r="CA31" s="4">
        <f t="shared" si="12"/>
        <v>3.6126413724280004</v>
      </c>
      <c r="CB31" s="4">
        <f t="shared" si="13"/>
        <v>2332.5083633289396</v>
      </c>
    </row>
    <row r="32" spans="1:80" x14ac:dyDescent="0.25">
      <c r="A32" s="2">
        <v>42067</v>
      </c>
      <c r="B32" s="3">
        <v>2.5314814814814814E-2</v>
      </c>
      <c r="C32" s="4">
        <v>3.0219999999999998</v>
      </c>
      <c r="D32" s="4">
        <v>4.2708000000000004</v>
      </c>
      <c r="E32" s="4">
        <v>42707.980770000002</v>
      </c>
      <c r="F32" s="4">
        <v>35.1</v>
      </c>
      <c r="G32" s="4">
        <v>-4.2</v>
      </c>
      <c r="H32" s="4">
        <v>46076.3</v>
      </c>
      <c r="J32" s="4">
        <v>14.28</v>
      </c>
      <c r="K32" s="4">
        <v>0.88549999999999995</v>
      </c>
      <c r="L32" s="4">
        <v>2.6760000000000002</v>
      </c>
      <c r="M32" s="4">
        <v>3.7816000000000001</v>
      </c>
      <c r="N32" s="4">
        <v>31.1113</v>
      </c>
      <c r="O32" s="4">
        <v>0</v>
      </c>
      <c r="P32" s="4">
        <v>31.1</v>
      </c>
      <c r="Q32" s="4">
        <v>23.388000000000002</v>
      </c>
      <c r="R32" s="4">
        <v>0</v>
      </c>
      <c r="S32" s="4">
        <v>23.4</v>
      </c>
      <c r="T32" s="4">
        <v>46076.3</v>
      </c>
      <c r="W32" s="4">
        <v>0</v>
      </c>
      <c r="X32" s="4">
        <v>12.641400000000001</v>
      </c>
      <c r="Y32" s="4">
        <v>12.5</v>
      </c>
      <c r="Z32" s="4">
        <v>845</v>
      </c>
      <c r="AA32" s="4">
        <v>872</v>
      </c>
      <c r="AB32" s="4">
        <v>862</v>
      </c>
      <c r="AC32" s="4">
        <v>61</v>
      </c>
      <c r="AD32" s="4">
        <v>4.74</v>
      </c>
      <c r="AE32" s="4">
        <v>0.11</v>
      </c>
      <c r="AF32" s="4">
        <v>982</v>
      </c>
      <c r="AG32" s="4">
        <v>-16</v>
      </c>
      <c r="AH32" s="4">
        <v>10</v>
      </c>
      <c r="AI32" s="4">
        <v>9</v>
      </c>
      <c r="AJ32" s="4">
        <v>192</v>
      </c>
      <c r="AK32" s="4">
        <v>141</v>
      </c>
      <c r="AL32" s="4">
        <v>3.6</v>
      </c>
      <c r="AM32" s="4">
        <v>195</v>
      </c>
      <c r="AN32" s="4" t="s">
        <v>155</v>
      </c>
      <c r="AO32" s="4">
        <v>2</v>
      </c>
      <c r="AP32" s="5">
        <v>0.85952546296296306</v>
      </c>
      <c r="AQ32" s="4">
        <v>47.158532000000001</v>
      </c>
      <c r="AR32" s="4">
        <v>-88.485119999999995</v>
      </c>
      <c r="AS32" s="4">
        <v>313.8</v>
      </c>
      <c r="AT32" s="4">
        <v>26.4</v>
      </c>
      <c r="AU32" s="4">
        <v>12</v>
      </c>
      <c r="AV32" s="4">
        <v>8</v>
      </c>
      <c r="AW32" s="4" t="s">
        <v>209</v>
      </c>
      <c r="AX32" s="4">
        <v>1.6</v>
      </c>
      <c r="AY32" s="4">
        <v>2.0849000000000002</v>
      </c>
      <c r="AZ32" s="4">
        <v>2.8849</v>
      </c>
      <c r="BA32" s="4">
        <v>14.023</v>
      </c>
      <c r="BB32" s="4">
        <v>15.66</v>
      </c>
      <c r="BC32" s="4">
        <v>1.1200000000000001</v>
      </c>
      <c r="BD32" s="4">
        <v>12.936</v>
      </c>
      <c r="BE32" s="4">
        <v>733.79200000000003</v>
      </c>
      <c r="BF32" s="4">
        <v>659.98599999999999</v>
      </c>
      <c r="BG32" s="4">
        <v>0.89300000000000002</v>
      </c>
      <c r="BH32" s="4">
        <v>0</v>
      </c>
      <c r="BI32" s="4">
        <v>0.89300000000000002</v>
      </c>
      <c r="BJ32" s="4">
        <v>0.67200000000000004</v>
      </c>
      <c r="BK32" s="4">
        <v>0</v>
      </c>
      <c r="BL32" s="4">
        <v>0.67200000000000004</v>
      </c>
      <c r="BM32" s="4">
        <v>417.80950000000001</v>
      </c>
      <c r="BQ32" s="4">
        <v>2520.4209999999998</v>
      </c>
      <c r="BR32" s="4">
        <v>0.29571700000000001</v>
      </c>
      <c r="BS32" s="4">
        <v>-5</v>
      </c>
      <c r="BT32" s="4">
        <v>-0.12327</v>
      </c>
      <c r="BU32" s="4">
        <v>7.226591</v>
      </c>
      <c r="BV32" s="4">
        <v>-2.490049</v>
      </c>
      <c r="BW32" s="4">
        <f t="shared" si="14"/>
        <v>1.9092653421999999</v>
      </c>
      <c r="BY32" s="4">
        <f t="shared" si="10"/>
        <v>3908.1744066840643</v>
      </c>
      <c r="BZ32" s="4">
        <f t="shared" si="11"/>
        <v>3515.0838302540619</v>
      </c>
      <c r="CA32" s="4">
        <f t="shared" si="12"/>
        <v>3.5790703650240001</v>
      </c>
      <c r="CB32" s="4">
        <f t="shared" si="13"/>
        <v>2297.7165014074344</v>
      </c>
    </row>
    <row r="33" spans="1:80" x14ac:dyDescent="0.25">
      <c r="A33" s="2">
        <v>42067</v>
      </c>
      <c r="B33" s="3">
        <v>2.5326388888888888E-2</v>
      </c>
      <c r="C33" s="4">
        <v>2.7730000000000001</v>
      </c>
      <c r="D33" s="4">
        <v>4.2565999999999997</v>
      </c>
      <c r="E33" s="4">
        <v>42565.679730000003</v>
      </c>
      <c r="F33" s="4">
        <v>34.1</v>
      </c>
      <c r="G33" s="4">
        <v>-4</v>
      </c>
      <c r="H33" s="4">
        <v>46076.4</v>
      </c>
      <c r="J33" s="4">
        <v>14.4</v>
      </c>
      <c r="K33" s="4">
        <v>0.88780000000000003</v>
      </c>
      <c r="L33" s="4">
        <v>2.4617</v>
      </c>
      <c r="M33" s="4">
        <v>3.7789000000000001</v>
      </c>
      <c r="N33" s="4">
        <v>30.273399999999999</v>
      </c>
      <c r="O33" s="4">
        <v>0</v>
      </c>
      <c r="P33" s="4">
        <v>30.3</v>
      </c>
      <c r="Q33" s="4">
        <v>22.758400000000002</v>
      </c>
      <c r="R33" s="4">
        <v>0</v>
      </c>
      <c r="S33" s="4">
        <v>22.8</v>
      </c>
      <c r="T33" s="4">
        <v>46076.4</v>
      </c>
      <c r="W33" s="4">
        <v>0</v>
      </c>
      <c r="X33" s="4">
        <v>12.7841</v>
      </c>
      <c r="Y33" s="4">
        <v>12.5</v>
      </c>
      <c r="Z33" s="4">
        <v>845</v>
      </c>
      <c r="AA33" s="4">
        <v>872</v>
      </c>
      <c r="AB33" s="4">
        <v>861</v>
      </c>
      <c r="AC33" s="4">
        <v>61</v>
      </c>
      <c r="AD33" s="4">
        <v>4.74</v>
      </c>
      <c r="AE33" s="4">
        <v>0.11</v>
      </c>
      <c r="AF33" s="4">
        <v>981</v>
      </c>
      <c r="AG33" s="4">
        <v>-16</v>
      </c>
      <c r="AH33" s="4">
        <v>9.7312689999999993</v>
      </c>
      <c r="AI33" s="4">
        <v>9</v>
      </c>
      <c r="AJ33" s="4">
        <v>192</v>
      </c>
      <c r="AK33" s="4">
        <v>141.30000000000001</v>
      </c>
      <c r="AL33" s="4">
        <v>3.8</v>
      </c>
      <c r="AM33" s="4">
        <v>195</v>
      </c>
      <c r="AN33" s="4" t="s">
        <v>155</v>
      </c>
      <c r="AO33" s="4">
        <v>2</v>
      </c>
      <c r="AP33" s="5">
        <v>0.85952546296296306</v>
      </c>
      <c r="AQ33" s="4">
        <v>47.158537000000003</v>
      </c>
      <c r="AR33" s="4">
        <v>-88.484874000000005</v>
      </c>
      <c r="AS33" s="4">
        <v>47.4</v>
      </c>
      <c r="AT33" s="4">
        <v>25.1</v>
      </c>
      <c r="AU33" s="4">
        <v>12</v>
      </c>
      <c r="AV33" s="4">
        <v>8</v>
      </c>
      <c r="AW33" s="4" t="s">
        <v>209</v>
      </c>
      <c r="AX33" s="4">
        <v>1.7698</v>
      </c>
      <c r="AY33" s="4">
        <v>2.0221749999999998</v>
      </c>
      <c r="AZ33" s="4">
        <v>2.9</v>
      </c>
      <c r="BA33" s="4">
        <v>14.023</v>
      </c>
      <c r="BB33" s="4">
        <v>15.98</v>
      </c>
      <c r="BC33" s="4">
        <v>1.1399999999999999</v>
      </c>
      <c r="BD33" s="4">
        <v>12.64</v>
      </c>
      <c r="BE33" s="4">
        <v>688.57899999999995</v>
      </c>
      <c r="BF33" s="4">
        <v>672.75400000000002</v>
      </c>
      <c r="BG33" s="4">
        <v>0.88700000000000001</v>
      </c>
      <c r="BH33" s="4">
        <v>0</v>
      </c>
      <c r="BI33" s="4">
        <v>0.88700000000000001</v>
      </c>
      <c r="BJ33" s="4">
        <v>0.66700000000000004</v>
      </c>
      <c r="BK33" s="4">
        <v>0</v>
      </c>
      <c r="BL33" s="4">
        <v>0.66700000000000004</v>
      </c>
      <c r="BM33" s="4">
        <v>426.1986</v>
      </c>
      <c r="BQ33" s="4">
        <v>2600.0430000000001</v>
      </c>
      <c r="BR33" s="4">
        <v>0.266594</v>
      </c>
      <c r="BS33" s="4">
        <v>-5</v>
      </c>
      <c r="BT33" s="4">
        <v>-0.123463</v>
      </c>
      <c r="BU33" s="4">
        <v>6.5149010000000001</v>
      </c>
      <c r="BV33" s="4">
        <v>-2.4939429999999998</v>
      </c>
      <c r="BW33" s="4">
        <f t="shared" si="14"/>
        <v>1.7212368441999999</v>
      </c>
      <c r="BY33" s="4">
        <f t="shared" si="10"/>
        <v>3306.1996995554227</v>
      </c>
      <c r="BZ33" s="4">
        <f t="shared" si="11"/>
        <v>3230.2162463198979</v>
      </c>
      <c r="CA33" s="4">
        <f t="shared" si="12"/>
        <v>3.2025885186790006</v>
      </c>
      <c r="CB33" s="4">
        <f t="shared" si="13"/>
        <v>2113.0243225426748</v>
      </c>
    </row>
    <row r="34" spans="1:80" x14ac:dyDescent="0.25">
      <c r="A34" s="2">
        <v>42067</v>
      </c>
      <c r="B34" s="3">
        <v>2.5337962962962961E-2</v>
      </c>
      <c r="C34" s="4">
        <v>4.1159999999999997</v>
      </c>
      <c r="D34" s="4">
        <v>4.7605000000000004</v>
      </c>
      <c r="E34" s="4">
        <v>47605.077859999998</v>
      </c>
      <c r="F34" s="4">
        <v>32.1</v>
      </c>
      <c r="G34" s="4">
        <v>-1.8</v>
      </c>
      <c r="H34" s="4">
        <v>46075.7</v>
      </c>
      <c r="J34" s="4">
        <v>13.82</v>
      </c>
      <c r="K34" s="4">
        <v>0.87119999999999997</v>
      </c>
      <c r="L34" s="4">
        <v>3.5855000000000001</v>
      </c>
      <c r="M34" s="4">
        <v>4.1471999999999998</v>
      </c>
      <c r="N34" s="4">
        <v>27.941700000000001</v>
      </c>
      <c r="O34" s="4">
        <v>0</v>
      </c>
      <c r="P34" s="4">
        <v>27.9</v>
      </c>
      <c r="Q34" s="4">
        <v>21.005600000000001</v>
      </c>
      <c r="R34" s="4">
        <v>0</v>
      </c>
      <c r="S34" s="4">
        <v>21</v>
      </c>
      <c r="T34" s="4">
        <v>46075.676700000004</v>
      </c>
      <c r="W34" s="4">
        <v>0</v>
      </c>
      <c r="X34" s="4">
        <v>12.043699999999999</v>
      </c>
      <c r="Y34" s="4">
        <v>12.5</v>
      </c>
      <c r="Z34" s="4">
        <v>845</v>
      </c>
      <c r="AA34" s="4">
        <v>872</v>
      </c>
      <c r="AB34" s="4">
        <v>861</v>
      </c>
      <c r="AC34" s="4">
        <v>61</v>
      </c>
      <c r="AD34" s="4">
        <v>4.74</v>
      </c>
      <c r="AE34" s="4">
        <v>0.11</v>
      </c>
      <c r="AF34" s="4">
        <v>981</v>
      </c>
      <c r="AG34" s="4">
        <v>-16</v>
      </c>
      <c r="AH34" s="4">
        <v>9</v>
      </c>
      <c r="AI34" s="4">
        <v>9</v>
      </c>
      <c r="AJ34" s="4">
        <v>191.7</v>
      </c>
      <c r="AK34" s="4">
        <v>141.69999999999999</v>
      </c>
      <c r="AL34" s="4">
        <v>3.7</v>
      </c>
      <c r="AM34" s="4">
        <v>195</v>
      </c>
      <c r="AN34" s="4" t="s">
        <v>155</v>
      </c>
      <c r="AO34" s="4">
        <v>2</v>
      </c>
      <c r="AP34" s="5">
        <v>0.85954861111111114</v>
      </c>
      <c r="AQ34" s="4">
        <v>47.158538</v>
      </c>
      <c r="AR34" s="4">
        <v>-88.484830000000002</v>
      </c>
      <c r="AS34" s="4">
        <v>0</v>
      </c>
      <c r="AT34" s="4">
        <v>23.2</v>
      </c>
      <c r="AU34" s="4">
        <v>12</v>
      </c>
      <c r="AV34" s="4">
        <v>8</v>
      </c>
      <c r="AW34" s="4" t="s">
        <v>209</v>
      </c>
      <c r="AX34" s="4">
        <v>1.8</v>
      </c>
      <c r="AY34" s="4">
        <v>1.9305079999999999</v>
      </c>
      <c r="AZ34" s="4">
        <v>2.9</v>
      </c>
      <c r="BA34" s="4">
        <v>14.023</v>
      </c>
      <c r="BB34" s="4">
        <v>13.87</v>
      </c>
      <c r="BC34" s="4">
        <v>0.99</v>
      </c>
      <c r="BD34" s="4">
        <v>14.789</v>
      </c>
      <c r="BE34" s="4">
        <v>881.25599999999997</v>
      </c>
      <c r="BF34" s="4">
        <v>648.76900000000001</v>
      </c>
      <c r="BG34" s="4">
        <v>0.71899999999999997</v>
      </c>
      <c r="BH34" s="4">
        <v>0</v>
      </c>
      <c r="BI34" s="4">
        <v>0.71899999999999997</v>
      </c>
      <c r="BJ34" s="4">
        <v>0.54100000000000004</v>
      </c>
      <c r="BK34" s="4">
        <v>0</v>
      </c>
      <c r="BL34" s="4">
        <v>0.54100000000000004</v>
      </c>
      <c r="BM34" s="4">
        <v>374.49860000000001</v>
      </c>
      <c r="BQ34" s="4">
        <v>2152.3620000000001</v>
      </c>
      <c r="BR34" s="4">
        <v>0.24742600000000001</v>
      </c>
      <c r="BS34" s="4">
        <v>-5</v>
      </c>
      <c r="BT34" s="4">
        <v>-0.122268</v>
      </c>
      <c r="BU34" s="4">
        <v>6.046462</v>
      </c>
      <c r="BV34" s="4">
        <v>-2.469808</v>
      </c>
      <c r="BW34" s="4">
        <f t="shared" si="14"/>
        <v>1.5974752604</v>
      </c>
      <c r="BY34" s="4">
        <f t="shared" si="10"/>
        <v>3927.090435292464</v>
      </c>
      <c r="BZ34" s="4">
        <f t="shared" si="11"/>
        <v>2891.0719865898859</v>
      </c>
      <c r="CA34" s="4">
        <f t="shared" si="12"/>
        <v>2.4108271892540003</v>
      </c>
      <c r="CB34" s="4">
        <f t="shared" si="13"/>
        <v>1723.2019725583853</v>
      </c>
    </row>
    <row r="35" spans="1:80" x14ac:dyDescent="0.25">
      <c r="A35" s="2">
        <v>42067</v>
      </c>
      <c r="B35" s="3">
        <v>2.5349537037037035E-2</v>
      </c>
      <c r="C35" s="4">
        <v>6.2480000000000002</v>
      </c>
      <c r="D35" s="4">
        <v>5.5914999999999999</v>
      </c>
      <c r="E35" s="4">
        <v>55914.53125</v>
      </c>
      <c r="F35" s="4">
        <v>31.5</v>
      </c>
      <c r="G35" s="4">
        <v>-1.6</v>
      </c>
      <c r="H35" s="4">
        <v>46076.6</v>
      </c>
      <c r="J35" s="4">
        <v>12.89</v>
      </c>
      <c r="K35" s="4">
        <v>0.84519999999999995</v>
      </c>
      <c r="L35" s="4">
        <v>5.2812000000000001</v>
      </c>
      <c r="M35" s="4">
        <v>4.726</v>
      </c>
      <c r="N35" s="4">
        <v>26.624600000000001</v>
      </c>
      <c r="O35" s="4">
        <v>0</v>
      </c>
      <c r="P35" s="4">
        <v>26.6</v>
      </c>
      <c r="Q35" s="4">
        <v>20.0154</v>
      </c>
      <c r="R35" s="4">
        <v>0</v>
      </c>
      <c r="S35" s="4">
        <v>20</v>
      </c>
      <c r="T35" s="4">
        <v>46076.6</v>
      </c>
      <c r="W35" s="4">
        <v>0</v>
      </c>
      <c r="X35" s="4">
        <v>10.898099999999999</v>
      </c>
      <c r="Y35" s="4">
        <v>12.5</v>
      </c>
      <c r="Z35" s="4">
        <v>846</v>
      </c>
      <c r="AA35" s="4">
        <v>872</v>
      </c>
      <c r="AB35" s="4">
        <v>862</v>
      </c>
      <c r="AC35" s="4">
        <v>61</v>
      </c>
      <c r="AD35" s="4">
        <v>4.74</v>
      </c>
      <c r="AE35" s="4">
        <v>0.11</v>
      </c>
      <c r="AF35" s="4">
        <v>981</v>
      </c>
      <c r="AG35" s="4">
        <v>-16</v>
      </c>
      <c r="AH35" s="4">
        <v>9.2667330000000003</v>
      </c>
      <c r="AI35" s="4">
        <v>9</v>
      </c>
      <c r="AJ35" s="4">
        <v>191</v>
      </c>
      <c r="AK35" s="4">
        <v>141</v>
      </c>
      <c r="AL35" s="4">
        <v>3.6</v>
      </c>
      <c r="AM35" s="4">
        <v>195</v>
      </c>
      <c r="AN35" s="4" t="s">
        <v>155</v>
      </c>
      <c r="AO35" s="4">
        <v>2</v>
      </c>
      <c r="AP35" s="5">
        <v>0.85954861111111114</v>
      </c>
      <c r="AQ35" s="4">
        <v>47.158565000000003</v>
      </c>
      <c r="AR35" s="4">
        <v>-88.484628000000001</v>
      </c>
      <c r="AS35" s="4">
        <v>0</v>
      </c>
      <c r="AT35" s="4">
        <v>21.1</v>
      </c>
      <c r="AU35" s="4">
        <v>12</v>
      </c>
      <c r="AV35" s="4">
        <v>8</v>
      </c>
      <c r="AW35" s="4" t="s">
        <v>209</v>
      </c>
      <c r="AX35" s="4">
        <v>1.8</v>
      </c>
      <c r="AY35" s="4">
        <v>1.8388420000000001</v>
      </c>
      <c r="AZ35" s="4">
        <v>2.9</v>
      </c>
      <c r="BA35" s="4">
        <v>14.023</v>
      </c>
      <c r="BB35" s="4">
        <v>11.46</v>
      </c>
      <c r="BC35" s="4">
        <v>0.82</v>
      </c>
      <c r="BD35" s="4">
        <v>18.311</v>
      </c>
      <c r="BE35" s="4">
        <v>1095.472</v>
      </c>
      <c r="BF35" s="4">
        <v>623.93600000000004</v>
      </c>
      <c r="BG35" s="4">
        <v>0.57799999999999996</v>
      </c>
      <c r="BH35" s="4">
        <v>0</v>
      </c>
      <c r="BI35" s="4">
        <v>0.57799999999999996</v>
      </c>
      <c r="BJ35" s="4">
        <v>0.435</v>
      </c>
      <c r="BK35" s="4">
        <v>0</v>
      </c>
      <c r="BL35" s="4">
        <v>0.435</v>
      </c>
      <c r="BM35" s="4">
        <v>316.05739999999997</v>
      </c>
      <c r="BQ35" s="4">
        <v>1643.67</v>
      </c>
      <c r="BR35" s="4">
        <v>0.27460200000000001</v>
      </c>
      <c r="BS35" s="4">
        <v>-5</v>
      </c>
      <c r="BT35" s="4">
        <v>-0.12273299999999999</v>
      </c>
      <c r="BU35" s="4">
        <v>6.7105969999999999</v>
      </c>
      <c r="BV35" s="4">
        <v>-2.479212</v>
      </c>
      <c r="BW35" s="4">
        <f t="shared" si="14"/>
        <v>1.7729397273999998</v>
      </c>
      <c r="BY35" s="4">
        <f t="shared" si="10"/>
        <v>5417.8868130698074</v>
      </c>
      <c r="BZ35" s="4">
        <f t="shared" si="11"/>
        <v>3085.8065076967041</v>
      </c>
      <c r="CA35" s="4">
        <f t="shared" si="12"/>
        <v>2.1513838452149998</v>
      </c>
      <c r="CB35" s="4">
        <f t="shared" si="13"/>
        <v>1614.0306524437958</v>
      </c>
    </row>
    <row r="36" spans="1:80" x14ac:dyDescent="0.25">
      <c r="A36" s="2">
        <v>42067</v>
      </c>
      <c r="B36" s="3">
        <v>2.5361111111111112E-2</v>
      </c>
      <c r="C36" s="4">
        <v>6.9169999999999998</v>
      </c>
      <c r="D36" s="4">
        <v>5.8258000000000001</v>
      </c>
      <c r="E36" s="4">
        <v>58258.28125</v>
      </c>
      <c r="F36" s="4">
        <v>31.7</v>
      </c>
      <c r="G36" s="4">
        <v>-1.4</v>
      </c>
      <c r="H36" s="4">
        <v>46070.9</v>
      </c>
      <c r="J36" s="4">
        <v>12.7</v>
      </c>
      <c r="K36" s="4">
        <v>0.83750000000000002</v>
      </c>
      <c r="L36" s="4">
        <v>5.7933000000000003</v>
      </c>
      <c r="M36" s="4">
        <v>4.8791000000000002</v>
      </c>
      <c r="N36" s="4">
        <v>26.5488</v>
      </c>
      <c r="O36" s="4">
        <v>0</v>
      </c>
      <c r="P36" s="4">
        <v>26.5</v>
      </c>
      <c r="Q36" s="4">
        <v>19.958400000000001</v>
      </c>
      <c r="R36" s="4">
        <v>0</v>
      </c>
      <c r="S36" s="4">
        <v>20</v>
      </c>
      <c r="T36" s="4">
        <v>46070.9</v>
      </c>
      <c r="W36" s="4">
        <v>0</v>
      </c>
      <c r="X36" s="4">
        <v>10.6363</v>
      </c>
      <c r="Y36" s="4">
        <v>12.5</v>
      </c>
      <c r="Z36" s="4">
        <v>845</v>
      </c>
      <c r="AA36" s="4">
        <v>871</v>
      </c>
      <c r="AB36" s="4">
        <v>861</v>
      </c>
      <c r="AC36" s="4">
        <v>61</v>
      </c>
      <c r="AD36" s="4">
        <v>4.74</v>
      </c>
      <c r="AE36" s="4">
        <v>0.11</v>
      </c>
      <c r="AF36" s="4">
        <v>981</v>
      </c>
      <c r="AG36" s="4">
        <v>-16</v>
      </c>
      <c r="AH36" s="4">
        <v>10</v>
      </c>
      <c r="AI36" s="4">
        <v>9</v>
      </c>
      <c r="AJ36" s="4">
        <v>191.3</v>
      </c>
      <c r="AK36" s="4">
        <v>141</v>
      </c>
      <c r="AL36" s="4">
        <v>3.4</v>
      </c>
      <c r="AM36" s="4">
        <v>195</v>
      </c>
      <c r="AN36" s="4" t="s">
        <v>155</v>
      </c>
      <c r="AO36" s="4">
        <v>2</v>
      </c>
      <c r="AP36" s="5">
        <v>0.85957175925925933</v>
      </c>
      <c r="AQ36" s="4">
        <v>47.158569999999997</v>
      </c>
      <c r="AR36" s="4">
        <v>-88.484592000000006</v>
      </c>
      <c r="AS36" s="4">
        <v>0</v>
      </c>
      <c r="AT36" s="4">
        <v>19.5</v>
      </c>
      <c r="AU36" s="4">
        <v>12</v>
      </c>
      <c r="AV36" s="4">
        <v>8</v>
      </c>
      <c r="AW36" s="4" t="s">
        <v>209</v>
      </c>
      <c r="AX36" s="4">
        <v>1.8849</v>
      </c>
      <c r="AY36" s="4">
        <v>1.7471749999999999</v>
      </c>
      <c r="AZ36" s="4">
        <v>3.0697999999999999</v>
      </c>
      <c r="BA36" s="4">
        <v>14.023</v>
      </c>
      <c r="BB36" s="4">
        <v>10.89</v>
      </c>
      <c r="BC36" s="4">
        <v>0.78</v>
      </c>
      <c r="BD36" s="4">
        <v>19.402999999999999</v>
      </c>
      <c r="BE36" s="4">
        <v>1149.289</v>
      </c>
      <c r="BF36" s="4">
        <v>616.05600000000004</v>
      </c>
      <c r="BG36" s="4">
        <v>0.55200000000000005</v>
      </c>
      <c r="BH36" s="4">
        <v>0</v>
      </c>
      <c r="BI36" s="4">
        <v>0.55200000000000005</v>
      </c>
      <c r="BJ36" s="4">
        <v>0.41499999999999998</v>
      </c>
      <c r="BK36" s="4">
        <v>0</v>
      </c>
      <c r="BL36" s="4">
        <v>0.41499999999999998</v>
      </c>
      <c r="BM36" s="4">
        <v>302.23630000000003</v>
      </c>
      <c r="BQ36" s="4">
        <v>1534.22</v>
      </c>
      <c r="BR36" s="4">
        <v>0.29993599999999998</v>
      </c>
      <c r="BS36" s="4">
        <v>-5</v>
      </c>
      <c r="BT36" s="4">
        <v>-0.122266</v>
      </c>
      <c r="BU36" s="4">
        <v>7.3296859999999997</v>
      </c>
      <c r="BV36" s="4">
        <v>-2.469773</v>
      </c>
      <c r="BW36" s="4">
        <f t="shared" si="14"/>
        <v>1.9365030411999999</v>
      </c>
      <c r="BY36" s="4">
        <f t="shared" si="10"/>
        <v>6208.4345625281976</v>
      </c>
      <c r="BZ36" s="4">
        <f t="shared" si="11"/>
        <v>3327.9213173125918</v>
      </c>
      <c r="CA36" s="4">
        <f t="shared" si="12"/>
        <v>2.2418211115299997</v>
      </c>
      <c r="CB36" s="4">
        <f t="shared" si="13"/>
        <v>1685.8411515461698</v>
      </c>
    </row>
    <row r="37" spans="1:80" x14ac:dyDescent="0.25">
      <c r="A37" s="2">
        <v>42067</v>
      </c>
      <c r="B37" s="3">
        <v>2.5372685185185189E-2</v>
      </c>
      <c r="C37" s="4">
        <v>7.1589999999999998</v>
      </c>
      <c r="D37" s="4">
        <v>5.7668999999999997</v>
      </c>
      <c r="E37" s="4">
        <v>57668.993289999999</v>
      </c>
      <c r="F37" s="4">
        <v>31.7</v>
      </c>
      <c r="G37" s="4">
        <v>-1.4</v>
      </c>
      <c r="H37" s="4">
        <v>45864.800000000003</v>
      </c>
      <c r="J37" s="4">
        <v>12.39</v>
      </c>
      <c r="K37" s="4">
        <v>0.83640000000000003</v>
      </c>
      <c r="L37" s="4">
        <v>5.9877000000000002</v>
      </c>
      <c r="M37" s="4">
        <v>4.8232999999999997</v>
      </c>
      <c r="N37" s="4">
        <v>26.512899999999998</v>
      </c>
      <c r="O37" s="4">
        <v>0</v>
      </c>
      <c r="P37" s="4">
        <v>26.5</v>
      </c>
      <c r="Q37" s="4">
        <v>19.9314</v>
      </c>
      <c r="R37" s="4">
        <v>0</v>
      </c>
      <c r="S37" s="4">
        <v>19.899999999999999</v>
      </c>
      <c r="T37" s="4">
        <v>45864.832799999996</v>
      </c>
      <c r="W37" s="4">
        <v>0</v>
      </c>
      <c r="X37" s="4">
        <v>10.364800000000001</v>
      </c>
      <c r="Y37" s="4">
        <v>12.5</v>
      </c>
      <c r="Z37" s="4">
        <v>845</v>
      </c>
      <c r="AA37" s="4">
        <v>871</v>
      </c>
      <c r="AB37" s="4">
        <v>859</v>
      </c>
      <c r="AC37" s="4">
        <v>61</v>
      </c>
      <c r="AD37" s="4">
        <v>4.74</v>
      </c>
      <c r="AE37" s="4">
        <v>0.11</v>
      </c>
      <c r="AF37" s="4">
        <v>981</v>
      </c>
      <c r="AG37" s="4">
        <v>-16</v>
      </c>
      <c r="AH37" s="4">
        <v>9.734</v>
      </c>
      <c r="AI37" s="4">
        <v>9</v>
      </c>
      <c r="AJ37" s="4">
        <v>192</v>
      </c>
      <c r="AK37" s="4">
        <v>141</v>
      </c>
      <c r="AL37" s="4">
        <v>3.2</v>
      </c>
      <c r="AM37" s="4">
        <v>195</v>
      </c>
      <c r="AN37" s="4" t="s">
        <v>155</v>
      </c>
      <c r="AO37" s="4">
        <v>2</v>
      </c>
      <c r="AP37" s="5">
        <v>0.85957175925925933</v>
      </c>
      <c r="AQ37" s="4">
        <v>47.158628</v>
      </c>
      <c r="AR37" s="4">
        <v>-88.484418000000005</v>
      </c>
      <c r="AS37" s="4">
        <v>0</v>
      </c>
      <c r="AT37" s="4">
        <v>19.8</v>
      </c>
      <c r="AU37" s="4">
        <v>12</v>
      </c>
      <c r="AV37" s="4">
        <v>8</v>
      </c>
      <c r="AW37" s="4" t="s">
        <v>209</v>
      </c>
      <c r="AX37" s="4">
        <v>1.9</v>
      </c>
      <c r="AY37" s="4">
        <v>1.655508</v>
      </c>
      <c r="AZ37" s="4">
        <v>3.1</v>
      </c>
      <c r="BA37" s="4">
        <v>14.023</v>
      </c>
      <c r="BB37" s="4">
        <v>10.81</v>
      </c>
      <c r="BC37" s="4">
        <v>0.77</v>
      </c>
      <c r="BD37" s="4">
        <v>19.564</v>
      </c>
      <c r="BE37" s="4">
        <v>1178.7270000000001</v>
      </c>
      <c r="BF37" s="4">
        <v>604.32799999999997</v>
      </c>
      <c r="BG37" s="4">
        <v>0.54700000000000004</v>
      </c>
      <c r="BH37" s="4">
        <v>0</v>
      </c>
      <c r="BI37" s="4">
        <v>0.54700000000000004</v>
      </c>
      <c r="BJ37" s="4">
        <v>0.41099999999999998</v>
      </c>
      <c r="BK37" s="4">
        <v>0</v>
      </c>
      <c r="BL37" s="4">
        <v>0.41099999999999998</v>
      </c>
      <c r="BM37" s="4">
        <v>298.5761</v>
      </c>
      <c r="BQ37" s="4">
        <v>1483.598</v>
      </c>
      <c r="BR37" s="4">
        <v>0.30098999999999998</v>
      </c>
      <c r="BS37" s="4">
        <v>-5</v>
      </c>
      <c r="BT37" s="4">
        <v>-0.123</v>
      </c>
      <c r="BU37" s="4">
        <v>7.3554430000000002</v>
      </c>
      <c r="BV37" s="4">
        <v>-2.4845999999999999</v>
      </c>
      <c r="BW37" s="4">
        <f t="shared" si="14"/>
        <v>1.9433080406000001</v>
      </c>
      <c r="BY37" s="4">
        <f t="shared" si="10"/>
        <v>6389.8336754019574</v>
      </c>
      <c r="BZ37" s="4">
        <f t="shared" si="11"/>
        <v>3276.0388159330482</v>
      </c>
      <c r="CA37" s="4">
        <f t="shared" si="12"/>
        <v>2.2280151728009998</v>
      </c>
      <c r="CB37" s="4">
        <f t="shared" si="13"/>
        <v>1671.2773678660603</v>
      </c>
    </row>
    <row r="38" spans="1:80" x14ac:dyDescent="0.25">
      <c r="A38" s="2">
        <v>42067</v>
      </c>
      <c r="B38" s="3">
        <v>2.5384259259259259E-2</v>
      </c>
      <c r="C38" s="4">
        <v>7.226</v>
      </c>
      <c r="D38" s="4">
        <v>5.8849</v>
      </c>
      <c r="E38" s="4">
        <v>58849.352749999998</v>
      </c>
      <c r="F38" s="4">
        <v>33.6</v>
      </c>
      <c r="G38" s="4">
        <v>-1.4</v>
      </c>
      <c r="H38" s="4">
        <v>44738.3</v>
      </c>
      <c r="J38" s="4">
        <v>10.87</v>
      </c>
      <c r="K38" s="4">
        <v>0.83579999999999999</v>
      </c>
      <c r="L38" s="4">
        <v>6.0392000000000001</v>
      </c>
      <c r="M38" s="4">
        <v>4.9184999999999999</v>
      </c>
      <c r="N38" s="4">
        <v>28.042100000000001</v>
      </c>
      <c r="O38" s="4">
        <v>0</v>
      </c>
      <c r="P38" s="4">
        <v>28</v>
      </c>
      <c r="Q38" s="4">
        <v>21.081</v>
      </c>
      <c r="R38" s="4">
        <v>0</v>
      </c>
      <c r="S38" s="4">
        <v>21.1</v>
      </c>
      <c r="T38" s="4">
        <v>44738.318599999999</v>
      </c>
      <c r="W38" s="4">
        <v>0</v>
      </c>
      <c r="X38" s="4">
        <v>9.0831</v>
      </c>
      <c r="Y38" s="4">
        <v>12.4</v>
      </c>
      <c r="Z38" s="4">
        <v>846</v>
      </c>
      <c r="AA38" s="4">
        <v>870</v>
      </c>
      <c r="AB38" s="4">
        <v>859</v>
      </c>
      <c r="AC38" s="4">
        <v>61</v>
      </c>
      <c r="AD38" s="4">
        <v>4.74</v>
      </c>
      <c r="AE38" s="4">
        <v>0.11</v>
      </c>
      <c r="AF38" s="4">
        <v>981</v>
      </c>
      <c r="AG38" s="4">
        <v>-16</v>
      </c>
      <c r="AH38" s="4">
        <v>9</v>
      </c>
      <c r="AI38" s="4">
        <v>9</v>
      </c>
      <c r="AJ38" s="4">
        <v>192</v>
      </c>
      <c r="AK38" s="4">
        <v>141</v>
      </c>
      <c r="AL38" s="4">
        <v>3</v>
      </c>
      <c r="AM38" s="4">
        <v>195</v>
      </c>
      <c r="AN38" s="4" t="s">
        <v>155</v>
      </c>
      <c r="AO38" s="4">
        <v>2</v>
      </c>
      <c r="AP38" s="5">
        <v>0.8595949074074074</v>
      </c>
      <c r="AQ38" s="4">
        <v>47.158638000000003</v>
      </c>
      <c r="AR38" s="4">
        <v>-88.484386999999998</v>
      </c>
      <c r="AS38" s="4">
        <v>0</v>
      </c>
      <c r="AT38" s="4">
        <v>19.899999999999999</v>
      </c>
      <c r="AU38" s="4">
        <v>12</v>
      </c>
      <c r="AV38" s="4">
        <v>9</v>
      </c>
      <c r="AW38" s="4" t="s">
        <v>197</v>
      </c>
      <c r="AX38" s="4">
        <v>1.5604</v>
      </c>
      <c r="AY38" s="4">
        <v>1.563842</v>
      </c>
      <c r="AZ38" s="4">
        <v>1.9963</v>
      </c>
      <c r="BA38" s="4">
        <v>14.023</v>
      </c>
      <c r="BB38" s="4">
        <v>10.77</v>
      </c>
      <c r="BC38" s="4">
        <v>0.77</v>
      </c>
      <c r="BD38" s="4">
        <v>19.648</v>
      </c>
      <c r="BE38" s="4">
        <v>1186.2260000000001</v>
      </c>
      <c r="BF38" s="4">
        <v>614.899</v>
      </c>
      <c r="BG38" s="4">
        <v>0.57699999999999996</v>
      </c>
      <c r="BH38" s="4">
        <v>0</v>
      </c>
      <c r="BI38" s="4">
        <v>0.57699999999999996</v>
      </c>
      <c r="BJ38" s="4">
        <v>0.434</v>
      </c>
      <c r="BK38" s="4">
        <v>0</v>
      </c>
      <c r="BL38" s="4">
        <v>0.434</v>
      </c>
      <c r="BM38" s="4">
        <v>290.59710000000001</v>
      </c>
      <c r="BQ38" s="4">
        <v>1297.258</v>
      </c>
      <c r="BR38" s="4">
        <v>0.31146400000000002</v>
      </c>
      <c r="BS38" s="4">
        <v>-5</v>
      </c>
      <c r="BT38" s="4">
        <v>-0.122464</v>
      </c>
      <c r="BU38" s="4">
        <v>7.6113939999999998</v>
      </c>
      <c r="BV38" s="4">
        <v>-2.473767</v>
      </c>
      <c r="BW38" s="4">
        <f t="shared" si="14"/>
        <v>2.0109302948000001</v>
      </c>
      <c r="BY38" s="4">
        <f t="shared" si="10"/>
        <v>6654.2502593154286</v>
      </c>
      <c r="BZ38" s="4">
        <f t="shared" si="11"/>
        <v>3449.3358181348221</v>
      </c>
      <c r="CA38" s="4">
        <f t="shared" si="12"/>
        <v>2.4345652620519997</v>
      </c>
      <c r="CB38" s="4">
        <f t="shared" si="13"/>
        <v>1683.2171067749812</v>
      </c>
    </row>
    <row r="39" spans="1:80" x14ac:dyDescent="0.25">
      <c r="A39" s="2">
        <v>42067</v>
      </c>
      <c r="B39" s="3">
        <v>2.5395833333333336E-2</v>
      </c>
      <c r="C39" s="4">
        <v>7.3289999999999997</v>
      </c>
      <c r="D39" s="4">
        <v>5.8048999999999999</v>
      </c>
      <c r="E39" s="4">
        <v>58048.701079999999</v>
      </c>
      <c r="F39" s="4">
        <v>37.6</v>
      </c>
      <c r="G39" s="4">
        <v>-1.4</v>
      </c>
      <c r="H39" s="4">
        <v>44586.7</v>
      </c>
      <c r="J39" s="4">
        <v>8.49</v>
      </c>
      <c r="K39" s="4">
        <v>0.83609999999999995</v>
      </c>
      <c r="L39" s="4">
        <v>6.1276999999999999</v>
      </c>
      <c r="M39" s="4">
        <v>4.8532000000000002</v>
      </c>
      <c r="N39" s="4">
        <v>31.4193</v>
      </c>
      <c r="O39" s="4">
        <v>0</v>
      </c>
      <c r="P39" s="4">
        <v>31.4</v>
      </c>
      <c r="Q39" s="4">
        <v>23.619499999999999</v>
      </c>
      <c r="R39" s="4">
        <v>0</v>
      </c>
      <c r="S39" s="4">
        <v>23.6</v>
      </c>
      <c r="T39" s="4">
        <v>44586.678200000002</v>
      </c>
      <c r="W39" s="4">
        <v>0</v>
      </c>
      <c r="X39" s="4">
        <v>7.0982000000000003</v>
      </c>
      <c r="Y39" s="4">
        <v>12.5</v>
      </c>
      <c r="Z39" s="4">
        <v>845</v>
      </c>
      <c r="AA39" s="4">
        <v>870</v>
      </c>
      <c r="AB39" s="4">
        <v>860</v>
      </c>
      <c r="AC39" s="4">
        <v>61</v>
      </c>
      <c r="AD39" s="4">
        <v>4.74</v>
      </c>
      <c r="AE39" s="4">
        <v>0.11</v>
      </c>
      <c r="AF39" s="4">
        <v>982</v>
      </c>
      <c r="AG39" s="4">
        <v>-16</v>
      </c>
      <c r="AH39" s="4">
        <v>9.2737259999999999</v>
      </c>
      <c r="AI39" s="4">
        <v>9</v>
      </c>
      <c r="AJ39" s="4">
        <v>192</v>
      </c>
      <c r="AK39" s="4">
        <v>140.69999999999999</v>
      </c>
      <c r="AL39" s="4">
        <v>3.4</v>
      </c>
      <c r="AM39" s="4">
        <v>195</v>
      </c>
      <c r="AN39" s="4" t="s">
        <v>155</v>
      </c>
      <c r="AO39" s="4">
        <v>2</v>
      </c>
      <c r="AP39" s="5">
        <v>0.8595949074074074</v>
      </c>
      <c r="AQ39" s="4">
        <v>47.158701999999998</v>
      </c>
      <c r="AR39" s="4">
        <v>-88.484311000000005</v>
      </c>
      <c r="AS39" s="4">
        <v>0</v>
      </c>
      <c r="AT39" s="4">
        <v>21.6</v>
      </c>
      <c r="AU39" s="4">
        <v>12</v>
      </c>
      <c r="AV39" s="4">
        <v>9</v>
      </c>
      <c r="AW39" s="4" t="s">
        <v>197</v>
      </c>
      <c r="AX39" s="4">
        <v>1.6698</v>
      </c>
      <c r="AY39" s="4">
        <v>1.472175</v>
      </c>
      <c r="AZ39" s="4">
        <v>2.0547</v>
      </c>
      <c r="BA39" s="4">
        <v>14.023</v>
      </c>
      <c r="BB39" s="4">
        <v>10.78</v>
      </c>
      <c r="BC39" s="4">
        <v>0.77</v>
      </c>
      <c r="BD39" s="4">
        <v>19.609000000000002</v>
      </c>
      <c r="BE39" s="4">
        <v>1202.9960000000001</v>
      </c>
      <c r="BF39" s="4">
        <v>606.41300000000001</v>
      </c>
      <c r="BG39" s="4">
        <v>0.64600000000000002</v>
      </c>
      <c r="BH39" s="4">
        <v>0</v>
      </c>
      <c r="BI39" s="4">
        <v>0.64600000000000002</v>
      </c>
      <c r="BJ39" s="4">
        <v>0.48599999999999999</v>
      </c>
      <c r="BK39" s="4">
        <v>0</v>
      </c>
      <c r="BL39" s="4">
        <v>0.48599999999999999</v>
      </c>
      <c r="BM39" s="4">
        <v>289.46010000000001</v>
      </c>
      <c r="BQ39" s="4">
        <v>1013.229</v>
      </c>
      <c r="BR39" s="4">
        <v>0.30452499999999999</v>
      </c>
      <c r="BS39" s="4">
        <v>-5</v>
      </c>
      <c r="BT39" s="4">
        <v>-0.121547</v>
      </c>
      <c r="BU39" s="4">
        <v>7.4418410000000002</v>
      </c>
      <c r="BV39" s="4">
        <v>-2.4552589999999999</v>
      </c>
      <c r="BW39" s="4">
        <f t="shared" si="14"/>
        <v>1.9661343921999999</v>
      </c>
      <c r="BY39" s="4">
        <f t="shared" si="10"/>
        <v>6597.9961523037327</v>
      </c>
      <c r="BZ39" s="4">
        <f t="shared" si="11"/>
        <v>3325.9550661074213</v>
      </c>
      <c r="CA39" s="4">
        <f t="shared" si="12"/>
        <v>2.6655334930619996</v>
      </c>
      <c r="CB39" s="4">
        <f t="shared" si="13"/>
        <v>1639.2823064735601</v>
      </c>
    </row>
    <row r="40" spans="1:80" x14ac:dyDescent="0.25">
      <c r="A40" s="2">
        <v>42067</v>
      </c>
      <c r="B40" s="3">
        <v>2.5407407407407406E-2</v>
      </c>
      <c r="C40" s="4">
        <v>8.2970000000000006</v>
      </c>
      <c r="D40" s="4">
        <v>5.2172999999999998</v>
      </c>
      <c r="E40" s="4">
        <v>52173.2</v>
      </c>
      <c r="F40" s="4">
        <v>38.6</v>
      </c>
      <c r="G40" s="4">
        <v>-1.5</v>
      </c>
      <c r="H40" s="4">
        <v>40442.199999999997</v>
      </c>
      <c r="J40" s="4">
        <v>6.94</v>
      </c>
      <c r="K40" s="4">
        <v>0.83860000000000001</v>
      </c>
      <c r="L40" s="4">
        <v>6.9581999999999997</v>
      </c>
      <c r="M40" s="4">
        <v>4.3754</v>
      </c>
      <c r="N40" s="4">
        <v>32.333399999999997</v>
      </c>
      <c r="O40" s="4">
        <v>0</v>
      </c>
      <c r="P40" s="4">
        <v>32.299999999999997</v>
      </c>
      <c r="Q40" s="4">
        <v>24.306699999999999</v>
      </c>
      <c r="R40" s="4">
        <v>0</v>
      </c>
      <c r="S40" s="4">
        <v>24.3</v>
      </c>
      <c r="T40" s="4">
        <v>40442.189400000003</v>
      </c>
      <c r="W40" s="4">
        <v>0</v>
      </c>
      <c r="X40" s="4">
        <v>5.8221999999999996</v>
      </c>
      <c r="Y40" s="4">
        <v>12.5</v>
      </c>
      <c r="Z40" s="4">
        <v>845</v>
      </c>
      <c r="AA40" s="4">
        <v>871</v>
      </c>
      <c r="AB40" s="4">
        <v>860</v>
      </c>
      <c r="AC40" s="4">
        <v>61</v>
      </c>
      <c r="AD40" s="4">
        <v>4.74</v>
      </c>
      <c r="AE40" s="4">
        <v>0.11</v>
      </c>
      <c r="AF40" s="4">
        <v>982</v>
      </c>
      <c r="AG40" s="4">
        <v>-16</v>
      </c>
      <c r="AH40" s="4">
        <v>10</v>
      </c>
      <c r="AI40" s="4">
        <v>9</v>
      </c>
      <c r="AJ40" s="4">
        <v>192</v>
      </c>
      <c r="AK40" s="4">
        <v>140.30000000000001</v>
      </c>
      <c r="AL40" s="4">
        <v>3.4</v>
      </c>
      <c r="AM40" s="4">
        <v>195</v>
      </c>
      <c r="AN40" s="4" t="s">
        <v>155</v>
      </c>
      <c r="AO40" s="4">
        <v>2</v>
      </c>
      <c r="AP40" s="5">
        <v>0.85960648148148155</v>
      </c>
      <c r="AQ40" s="4">
        <v>47.158777000000001</v>
      </c>
      <c r="AR40" s="4">
        <v>-88.484234000000001</v>
      </c>
      <c r="AS40" s="4">
        <v>0</v>
      </c>
      <c r="AT40" s="4">
        <v>22.5</v>
      </c>
      <c r="AU40" s="4">
        <v>12</v>
      </c>
      <c r="AV40" s="4">
        <v>9</v>
      </c>
      <c r="AW40" s="4" t="s">
        <v>197</v>
      </c>
      <c r="AX40" s="4">
        <v>1.7</v>
      </c>
      <c r="AY40" s="4">
        <v>1.3805080000000001</v>
      </c>
      <c r="AZ40" s="4">
        <v>2.1848999999999998</v>
      </c>
      <c r="BA40" s="4">
        <v>14.023</v>
      </c>
      <c r="BB40" s="4">
        <v>10.97</v>
      </c>
      <c r="BC40" s="4">
        <v>0.78</v>
      </c>
      <c r="BD40" s="4">
        <v>19.242000000000001</v>
      </c>
      <c r="BE40" s="4">
        <v>1371.54</v>
      </c>
      <c r="BF40" s="4">
        <v>548.91800000000001</v>
      </c>
      <c r="BG40" s="4">
        <v>0.66700000000000004</v>
      </c>
      <c r="BH40" s="4">
        <v>0</v>
      </c>
      <c r="BI40" s="4">
        <v>0.66700000000000004</v>
      </c>
      <c r="BJ40" s="4">
        <v>0.502</v>
      </c>
      <c r="BK40" s="4">
        <v>0</v>
      </c>
      <c r="BL40" s="4">
        <v>0.502</v>
      </c>
      <c r="BM40" s="4">
        <v>263.61349999999999</v>
      </c>
      <c r="BQ40" s="4">
        <v>834.44299999999998</v>
      </c>
      <c r="BR40" s="4">
        <v>0.30145499999999997</v>
      </c>
      <c r="BS40" s="4">
        <v>-5</v>
      </c>
      <c r="BT40" s="4">
        <v>-0.122727</v>
      </c>
      <c r="BU40" s="4">
        <v>7.3667949999999998</v>
      </c>
      <c r="BV40" s="4">
        <v>-2.4790909999999999</v>
      </c>
      <c r="BW40" s="4">
        <f t="shared" si="14"/>
        <v>1.9463072389999998</v>
      </c>
      <c r="BY40" s="4">
        <f t="shared" si="10"/>
        <v>7446.5404085390992</v>
      </c>
      <c r="BZ40" s="4">
        <f t="shared" si="11"/>
        <v>2980.2558204459701</v>
      </c>
      <c r="CA40" s="4">
        <f t="shared" si="12"/>
        <v>2.7255226133299999</v>
      </c>
      <c r="CB40" s="4">
        <f t="shared" si="13"/>
        <v>1477.8518130504324</v>
      </c>
    </row>
    <row r="41" spans="1:80" x14ac:dyDescent="0.25">
      <c r="A41" s="2">
        <v>42067</v>
      </c>
      <c r="B41" s="3">
        <v>2.5418981481481483E-2</v>
      </c>
      <c r="C41" s="4">
        <v>9.0869999999999997</v>
      </c>
      <c r="D41" s="4">
        <v>4.2427999999999999</v>
      </c>
      <c r="E41" s="4">
        <v>42427.552040000002</v>
      </c>
      <c r="F41" s="4">
        <v>40.6</v>
      </c>
      <c r="G41" s="4">
        <v>-1.5</v>
      </c>
      <c r="H41" s="4">
        <v>37805.1</v>
      </c>
      <c r="J41" s="4">
        <v>6.11</v>
      </c>
      <c r="K41" s="4">
        <v>0.84470000000000001</v>
      </c>
      <c r="L41" s="4">
        <v>7.6752000000000002</v>
      </c>
      <c r="M41" s="4">
        <v>3.5838000000000001</v>
      </c>
      <c r="N41" s="4">
        <v>34.319099999999999</v>
      </c>
      <c r="O41" s="4">
        <v>0</v>
      </c>
      <c r="P41" s="4">
        <v>34.299999999999997</v>
      </c>
      <c r="Q41" s="4">
        <v>25.799499999999998</v>
      </c>
      <c r="R41" s="4">
        <v>0</v>
      </c>
      <c r="S41" s="4">
        <v>25.8</v>
      </c>
      <c r="T41" s="4">
        <v>37805.073799999998</v>
      </c>
      <c r="W41" s="4">
        <v>0</v>
      </c>
      <c r="X41" s="4">
        <v>5.1596000000000002</v>
      </c>
      <c r="Y41" s="4">
        <v>12.5</v>
      </c>
      <c r="Z41" s="4">
        <v>845</v>
      </c>
      <c r="AA41" s="4">
        <v>871</v>
      </c>
      <c r="AB41" s="4">
        <v>861</v>
      </c>
      <c r="AC41" s="4">
        <v>61</v>
      </c>
      <c r="AD41" s="4">
        <v>4.74</v>
      </c>
      <c r="AE41" s="4">
        <v>0.11</v>
      </c>
      <c r="AF41" s="4">
        <v>982</v>
      </c>
      <c r="AG41" s="4">
        <v>-16</v>
      </c>
      <c r="AH41" s="4">
        <v>10</v>
      </c>
      <c r="AI41" s="4">
        <v>9</v>
      </c>
      <c r="AJ41" s="4">
        <v>192</v>
      </c>
      <c r="AK41" s="4">
        <v>141</v>
      </c>
      <c r="AL41" s="4">
        <v>3.5</v>
      </c>
      <c r="AM41" s="4">
        <v>195</v>
      </c>
      <c r="AN41" s="4" t="s">
        <v>155</v>
      </c>
      <c r="AO41" s="4">
        <v>2</v>
      </c>
      <c r="AP41" s="5">
        <v>0.85961805555555559</v>
      </c>
      <c r="AQ41" s="4">
        <v>47.158873</v>
      </c>
      <c r="AR41" s="4">
        <v>-88.484206</v>
      </c>
      <c r="AS41" s="4">
        <v>0</v>
      </c>
      <c r="AT41" s="4">
        <v>22.6</v>
      </c>
      <c r="AU41" s="4">
        <v>12</v>
      </c>
      <c r="AV41" s="4">
        <v>9</v>
      </c>
      <c r="AW41" s="4" t="s">
        <v>197</v>
      </c>
      <c r="AX41" s="4">
        <v>1.784815</v>
      </c>
      <c r="AY41" s="4">
        <v>1.288842</v>
      </c>
      <c r="AZ41" s="4">
        <v>2.284815</v>
      </c>
      <c r="BA41" s="4">
        <v>14.023</v>
      </c>
      <c r="BB41" s="4">
        <v>11.42</v>
      </c>
      <c r="BC41" s="4">
        <v>0.81</v>
      </c>
      <c r="BD41" s="4">
        <v>18.388000000000002</v>
      </c>
      <c r="BE41" s="4">
        <v>1547.01</v>
      </c>
      <c r="BF41" s="4">
        <v>459.75</v>
      </c>
      <c r="BG41" s="4">
        <v>0.72399999999999998</v>
      </c>
      <c r="BH41" s="4">
        <v>0</v>
      </c>
      <c r="BI41" s="4">
        <v>0.72399999999999998</v>
      </c>
      <c r="BJ41" s="4">
        <v>0.54500000000000004</v>
      </c>
      <c r="BK41" s="4">
        <v>0</v>
      </c>
      <c r="BL41" s="4">
        <v>0.54500000000000004</v>
      </c>
      <c r="BM41" s="4">
        <v>251.9846</v>
      </c>
      <c r="BQ41" s="4">
        <v>756.16099999999994</v>
      </c>
      <c r="BR41" s="4">
        <v>0.33308700000000002</v>
      </c>
      <c r="BS41" s="4">
        <v>-5</v>
      </c>
      <c r="BT41" s="4">
        <v>-0.122</v>
      </c>
      <c r="BU41" s="4">
        <v>8.1398109999999999</v>
      </c>
      <c r="BV41" s="4">
        <v>-2.4643999999999999</v>
      </c>
      <c r="BW41" s="4">
        <f t="shared" si="14"/>
        <v>2.1505380661999998</v>
      </c>
      <c r="BY41" s="4">
        <f t="shared" si="10"/>
        <v>9280.5759641360692</v>
      </c>
      <c r="BZ41" s="4">
        <f t="shared" si="11"/>
        <v>2758.0589650432503</v>
      </c>
      <c r="CA41" s="4">
        <f t="shared" si="12"/>
        <v>3.2694771853150004</v>
      </c>
      <c r="CB41" s="4">
        <f t="shared" si="13"/>
        <v>1560.8924413909665</v>
      </c>
    </row>
    <row r="42" spans="1:80" x14ac:dyDescent="0.25">
      <c r="A42" s="2">
        <v>42067</v>
      </c>
      <c r="B42" s="3">
        <v>2.5430555555555553E-2</v>
      </c>
      <c r="C42" s="4">
        <v>9.2929999999999993</v>
      </c>
      <c r="D42" s="4">
        <v>4.1327999999999996</v>
      </c>
      <c r="E42" s="4">
        <v>41328.467940000002</v>
      </c>
      <c r="F42" s="4">
        <v>43.2</v>
      </c>
      <c r="G42" s="4">
        <v>-1.5</v>
      </c>
      <c r="H42" s="4">
        <v>35351.5</v>
      </c>
      <c r="J42" s="4">
        <v>5.71</v>
      </c>
      <c r="K42" s="4">
        <v>0.84650000000000003</v>
      </c>
      <c r="L42" s="4">
        <v>7.8667999999999996</v>
      </c>
      <c r="M42" s="4">
        <v>3.4986000000000002</v>
      </c>
      <c r="N42" s="4">
        <v>36.572499999999998</v>
      </c>
      <c r="O42" s="4">
        <v>0</v>
      </c>
      <c r="P42" s="4">
        <v>36.6</v>
      </c>
      <c r="Q42" s="4">
        <v>27.4939</v>
      </c>
      <c r="R42" s="4">
        <v>0</v>
      </c>
      <c r="S42" s="4">
        <v>27.5</v>
      </c>
      <c r="T42" s="4">
        <v>35351.501799999998</v>
      </c>
      <c r="W42" s="4">
        <v>0</v>
      </c>
      <c r="X42" s="4">
        <v>4.8327</v>
      </c>
      <c r="Y42" s="4">
        <v>12.5</v>
      </c>
      <c r="Z42" s="4">
        <v>844</v>
      </c>
      <c r="AA42" s="4">
        <v>871</v>
      </c>
      <c r="AB42" s="4">
        <v>860</v>
      </c>
      <c r="AC42" s="4">
        <v>61</v>
      </c>
      <c r="AD42" s="4">
        <v>4.74</v>
      </c>
      <c r="AE42" s="4">
        <v>0.11</v>
      </c>
      <c r="AF42" s="4">
        <v>981</v>
      </c>
      <c r="AG42" s="4">
        <v>-16</v>
      </c>
      <c r="AH42" s="4">
        <v>10</v>
      </c>
      <c r="AI42" s="4">
        <v>9</v>
      </c>
      <c r="AJ42" s="4">
        <v>191.7</v>
      </c>
      <c r="AK42" s="4">
        <v>140.69999999999999</v>
      </c>
      <c r="AL42" s="4">
        <v>3.3</v>
      </c>
      <c r="AM42" s="4">
        <v>195</v>
      </c>
      <c r="AN42" s="4" t="s">
        <v>155</v>
      </c>
      <c r="AO42" s="4">
        <v>2</v>
      </c>
      <c r="AP42" s="5">
        <v>0.85962962962962963</v>
      </c>
      <c r="AQ42" s="4">
        <v>47.158971999999999</v>
      </c>
      <c r="AR42" s="4">
        <v>-88.484205000000003</v>
      </c>
      <c r="AS42" s="4">
        <v>0</v>
      </c>
      <c r="AT42" s="4">
        <v>23.5</v>
      </c>
      <c r="AU42" s="4">
        <v>12</v>
      </c>
      <c r="AV42" s="4">
        <v>9</v>
      </c>
      <c r="AW42" s="4" t="s">
        <v>197</v>
      </c>
      <c r="AX42" s="4">
        <v>1.8848849999999999</v>
      </c>
      <c r="AY42" s="4">
        <v>1.1971750000000001</v>
      </c>
      <c r="AZ42" s="4">
        <v>2.46977</v>
      </c>
      <c r="BA42" s="4">
        <v>14.023</v>
      </c>
      <c r="BB42" s="4">
        <v>11.57</v>
      </c>
      <c r="BC42" s="4">
        <v>0.82</v>
      </c>
      <c r="BD42" s="4">
        <v>18.126999999999999</v>
      </c>
      <c r="BE42" s="4">
        <v>1600.454</v>
      </c>
      <c r="BF42" s="4">
        <v>453.02100000000002</v>
      </c>
      <c r="BG42" s="4">
        <v>0.77900000000000003</v>
      </c>
      <c r="BH42" s="4">
        <v>0</v>
      </c>
      <c r="BI42" s="4">
        <v>0.77900000000000003</v>
      </c>
      <c r="BJ42" s="4">
        <v>0.58599999999999997</v>
      </c>
      <c r="BK42" s="4">
        <v>0</v>
      </c>
      <c r="BL42" s="4">
        <v>0.58599999999999997</v>
      </c>
      <c r="BM42" s="4">
        <v>237.8323</v>
      </c>
      <c r="BQ42" s="4">
        <v>714.87199999999996</v>
      </c>
      <c r="BR42" s="4">
        <v>0.34357300000000002</v>
      </c>
      <c r="BS42" s="4">
        <v>-5</v>
      </c>
      <c r="BT42" s="4">
        <v>-0.12227</v>
      </c>
      <c r="BU42" s="4">
        <v>8.3960620000000006</v>
      </c>
      <c r="BV42" s="4">
        <v>-2.4698630000000001</v>
      </c>
      <c r="BW42" s="4">
        <f t="shared" si="14"/>
        <v>2.2182395804000001</v>
      </c>
      <c r="BY42" s="4">
        <f t="shared" si="10"/>
        <v>9903.4456159530764</v>
      </c>
      <c r="BZ42" s="4">
        <f t="shared" si="11"/>
        <v>2803.2476012335742</v>
      </c>
      <c r="CA42" s="4">
        <f t="shared" si="12"/>
        <v>3.6261080486840003</v>
      </c>
      <c r="CB42" s="4">
        <f t="shared" si="13"/>
        <v>1519.6064544023786</v>
      </c>
    </row>
    <row r="43" spans="1:80" x14ac:dyDescent="0.25">
      <c r="A43" s="2">
        <v>42067</v>
      </c>
      <c r="B43" s="3">
        <v>2.5442129629629634E-2</v>
      </c>
      <c r="C43" s="4">
        <v>9.3829999999999991</v>
      </c>
      <c r="D43" s="4">
        <v>4.0591999999999997</v>
      </c>
      <c r="E43" s="4">
        <v>40591.808790000003</v>
      </c>
      <c r="F43" s="4">
        <v>50.1</v>
      </c>
      <c r="G43" s="4">
        <v>-1.5</v>
      </c>
      <c r="H43" s="4">
        <v>33417.599999999999</v>
      </c>
      <c r="J43" s="4">
        <v>5.35</v>
      </c>
      <c r="K43" s="4">
        <v>0.84850000000000003</v>
      </c>
      <c r="L43" s="4">
        <v>7.9612999999999996</v>
      </c>
      <c r="M43" s="4">
        <v>3.4443000000000001</v>
      </c>
      <c r="N43" s="4">
        <v>42.479599999999998</v>
      </c>
      <c r="O43" s="4">
        <v>0</v>
      </c>
      <c r="P43" s="4">
        <v>42.5</v>
      </c>
      <c r="Q43" s="4">
        <v>31.9346</v>
      </c>
      <c r="R43" s="4">
        <v>0</v>
      </c>
      <c r="S43" s="4">
        <v>31.9</v>
      </c>
      <c r="T43" s="4">
        <v>33417.567499999997</v>
      </c>
      <c r="W43" s="4">
        <v>0</v>
      </c>
      <c r="X43" s="4">
        <v>4.5392000000000001</v>
      </c>
      <c r="Y43" s="4">
        <v>12.5</v>
      </c>
      <c r="Z43" s="4">
        <v>845</v>
      </c>
      <c r="AA43" s="4">
        <v>871</v>
      </c>
      <c r="AB43" s="4">
        <v>860</v>
      </c>
      <c r="AC43" s="4">
        <v>61</v>
      </c>
      <c r="AD43" s="4">
        <v>4.74</v>
      </c>
      <c r="AE43" s="4">
        <v>0.11</v>
      </c>
      <c r="AF43" s="4">
        <v>981</v>
      </c>
      <c r="AG43" s="4">
        <v>-16</v>
      </c>
      <c r="AH43" s="4">
        <v>10</v>
      </c>
      <c r="AI43" s="4">
        <v>9</v>
      </c>
      <c r="AJ43" s="4">
        <v>191.3</v>
      </c>
      <c r="AK43" s="4">
        <v>140</v>
      </c>
      <c r="AL43" s="4">
        <v>3.4</v>
      </c>
      <c r="AM43" s="4">
        <v>195</v>
      </c>
      <c r="AN43" s="4" t="s">
        <v>155</v>
      </c>
      <c r="AO43" s="4">
        <v>2</v>
      </c>
      <c r="AP43" s="5">
        <v>0.85964120370370367</v>
      </c>
      <c r="AQ43" s="4">
        <v>47.159072999999999</v>
      </c>
      <c r="AR43" s="4">
        <v>-88.484200999999999</v>
      </c>
      <c r="AS43" s="4">
        <v>0</v>
      </c>
      <c r="AT43" s="4">
        <v>25</v>
      </c>
      <c r="AU43" s="4">
        <v>12</v>
      </c>
      <c r="AV43" s="4">
        <v>9</v>
      </c>
      <c r="AW43" s="4" t="s">
        <v>197</v>
      </c>
      <c r="AX43" s="4">
        <v>1.9849000000000001</v>
      </c>
      <c r="AY43" s="4">
        <v>1.1055079999999999</v>
      </c>
      <c r="AZ43" s="4">
        <v>2.5849000000000002</v>
      </c>
      <c r="BA43" s="4">
        <v>14.023</v>
      </c>
      <c r="BB43" s="4">
        <v>11.72</v>
      </c>
      <c r="BC43" s="4">
        <v>0.84</v>
      </c>
      <c r="BD43" s="4">
        <v>17.853000000000002</v>
      </c>
      <c r="BE43" s="4">
        <v>1636.55</v>
      </c>
      <c r="BF43" s="4">
        <v>450.63200000000001</v>
      </c>
      <c r="BG43" s="4">
        <v>0.91400000000000003</v>
      </c>
      <c r="BH43" s="4">
        <v>0</v>
      </c>
      <c r="BI43" s="4">
        <v>0.91400000000000003</v>
      </c>
      <c r="BJ43" s="4">
        <v>0.68700000000000006</v>
      </c>
      <c r="BK43" s="4">
        <v>0</v>
      </c>
      <c r="BL43" s="4">
        <v>0.68700000000000006</v>
      </c>
      <c r="BM43" s="4">
        <v>227.16569999999999</v>
      </c>
      <c r="BQ43" s="4">
        <v>678.46500000000003</v>
      </c>
      <c r="BR43" s="4">
        <v>0.368031</v>
      </c>
      <c r="BS43" s="4">
        <v>-5</v>
      </c>
      <c r="BT43" s="4">
        <v>-0.122463</v>
      </c>
      <c r="BU43" s="4">
        <v>8.9937570000000004</v>
      </c>
      <c r="BV43" s="4">
        <v>-2.4737429999999998</v>
      </c>
      <c r="BW43" s="4">
        <f t="shared" si="14"/>
        <v>2.3761505993999998</v>
      </c>
      <c r="BY43" s="4">
        <f t="shared" si="10"/>
        <v>10847.70623452395</v>
      </c>
      <c r="BZ43" s="4">
        <f t="shared" si="11"/>
        <v>2986.9686571604884</v>
      </c>
      <c r="CA43" s="4">
        <f t="shared" si="12"/>
        <v>4.5537100504830006</v>
      </c>
      <c r="CB43" s="4">
        <f t="shared" si="13"/>
        <v>1554.778632551059</v>
      </c>
    </row>
    <row r="44" spans="1:80" x14ac:dyDescent="0.25">
      <c r="A44" s="2">
        <v>42067</v>
      </c>
      <c r="B44" s="3">
        <v>2.5453703703703704E-2</v>
      </c>
      <c r="C44" s="4">
        <v>9.4629999999999992</v>
      </c>
      <c r="D44" s="4">
        <v>4.0132000000000003</v>
      </c>
      <c r="E44" s="4">
        <v>40131.846660000003</v>
      </c>
      <c r="F44" s="4">
        <v>61.8</v>
      </c>
      <c r="G44" s="4">
        <v>-1.5</v>
      </c>
      <c r="H44" s="4">
        <v>31923.9</v>
      </c>
      <c r="J44" s="4">
        <v>5.01</v>
      </c>
      <c r="K44" s="4">
        <v>0.84989999999999999</v>
      </c>
      <c r="L44" s="4">
        <v>8.0421999999999993</v>
      </c>
      <c r="M44" s="4">
        <v>3.4108000000000001</v>
      </c>
      <c r="N44" s="4">
        <v>52.5563</v>
      </c>
      <c r="O44" s="4">
        <v>0</v>
      </c>
      <c r="P44" s="4">
        <v>52.6</v>
      </c>
      <c r="Q44" s="4">
        <v>39.51</v>
      </c>
      <c r="R44" s="4">
        <v>0</v>
      </c>
      <c r="S44" s="4">
        <v>39.5</v>
      </c>
      <c r="T44" s="4">
        <v>31923.8652</v>
      </c>
      <c r="W44" s="4">
        <v>0</v>
      </c>
      <c r="X44" s="4">
        <v>4.2565</v>
      </c>
      <c r="Y44" s="4">
        <v>12.5</v>
      </c>
      <c r="Z44" s="4">
        <v>845</v>
      </c>
      <c r="AA44" s="4">
        <v>871</v>
      </c>
      <c r="AB44" s="4">
        <v>861</v>
      </c>
      <c r="AC44" s="4">
        <v>61</v>
      </c>
      <c r="AD44" s="4">
        <v>4.74</v>
      </c>
      <c r="AE44" s="4">
        <v>0.11</v>
      </c>
      <c r="AF44" s="4">
        <v>981</v>
      </c>
      <c r="AG44" s="4">
        <v>-16</v>
      </c>
      <c r="AH44" s="4">
        <v>10</v>
      </c>
      <c r="AI44" s="4">
        <v>9</v>
      </c>
      <c r="AJ44" s="4">
        <v>192</v>
      </c>
      <c r="AK44" s="4">
        <v>140</v>
      </c>
      <c r="AL44" s="4">
        <v>3.6</v>
      </c>
      <c r="AM44" s="4">
        <v>195</v>
      </c>
      <c r="AN44" s="4" t="s">
        <v>155</v>
      </c>
      <c r="AO44" s="4">
        <v>2</v>
      </c>
      <c r="AP44" s="5">
        <v>0.85965277777777782</v>
      </c>
      <c r="AQ44" s="4">
        <v>47.159180999999997</v>
      </c>
      <c r="AR44" s="4">
        <v>-88.484198000000006</v>
      </c>
      <c r="AS44" s="4">
        <v>264</v>
      </c>
      <c r="AT44" s="4">
        <v>25.2</v>
      </c>
      <c r="AU44" s="4">
        <v>12</v>
      </c>
      <c r="AV44" s="4">
        <v>9</v>
      </c>
      <c r="AW44" s="4" t="s">
        <v>197</v>
      </c>
      <c r="AX44" s="4">
        <v>1.6604000000000001</v>
      </c>
      <c r="AY44" s="4">
        <v>1.0138419999999999</v>
      </c>
      <c r="AZ44" s="4">
        <v>2.0057</v>
      </c>
      <c r="BA44" s="4">
        <v>14.023</v>
      </c>
      <c r="BB44" s="4">
        <v>11.83</v>
      </c>
      <c r="BC44" s="4">
        <v>0.84</v>
      </c>
      <c r="BD44" s="4">
        <v>17.663</v>
      </c>
      <c r="BE44" s="4">
        <v>1664.729</v>
      </c>
      <c r="BF44" s="4">
        <v>449.36200000000002</v>
      </c>
      <c r="BG44" s="4">
        <v>1.139</v>
      </c>
      <c r="BH44" s="4">
        <v>0</v>
      </c>
      <c r="BI44" s="4">
        <v>1.139</v>
      </c>
      <c r="BJ44" s="4">
        <v>0.85599999999999998</v>
      </c>
      <c r="BK44" s="4">
        <v>0</v>
      </c>
      <c r="BL44" s="4">
        <v>0.85599999999999998</v>
      </c>
      <c r="BM44" s="4">
        <v>218.52619999999999</v>
      </c>
      <c r="BQ44" s="4">
        <v>640.64</v>
      </c>
      <c r="BR44" s="4">
        <v>0.38194499999999998</v>
      </c>
      <c r="BS44" s="4">
        <v>-5</v>
      </c>
      <c r="BT44" s="4">
        <v>-0.121535</v>
      </c>
      <c r="BU44" s="4">
        <v>9.3337819999999994</v>
      </c>
      <c r="BV44" s="4">
        <v>-2.4550160000000001</v>
      </c>
      <c r="BW44" s="4">
        <f t="shared" si="14"/>
        <v>2.4659852043999999</v>
      </c>
      <c r="BY44" s="4">
        <f t="shared" si="10"/>
        <v>11451.666352832484</v>
      </c>
      <c r="BZ44" s="4">
        <f t="shared" si="11"/>
        <v>3091.1600000009075</v>
      </c>
      <c r="CA44" s="4">
        <f t="shared" si="12"/>
        <v>5.8884217179039995</v>
      </c>
      <c r="CB44" s="4">
        <f t="shared" si="13"/>
        <v>1552.1933690992723</v>
      </c>
    </row>
    <row r="45" spans="1:80" x14ac:dyDescent="0.25">
      <c r="A45" s="2">
        <v>42067</v>
      </c>
      <c r="B45" s="3">
        <v>2.5465277777777781E-2</v>
      </c>
      <c r="C45" s="4">
        <v>9.5410000000000004</v>
      </c>
      <c r="D45" s="4">
        <v>3.8460000000000001</v>
      </c>
      <c r="E45" s="4">
        <v>38459.934690000002</v>
      </c>
      <c r="F45" s="4">
        <v>73.2</v>
      </c>
      <c r="G45" s="4">
        <v>-1.6</v>
      </c>
      <c r="H45" s="4">
        <v>30827.5</v>
      </c>
      <c r="J45" s="4">
        <v>4.55</v>
      </c>
      <c r="K45" s="4">
        <v>0.85199999999999998</v>
      </c>
      <c r="L45" s="4">
        <v>8.1290999999999993</v>
      </c>
      <c r="M45" s="4">
        <v>3.2768999999999999</v>
      </c>
      <c r="N45" s="4">
        <v>62.4</v>
      </c>
      <c r="O45" s="4">
        <v>0</v>
      </c>
      <c r="P45" s="4">
        <v>62.4</v>
      </c>
      <c r="Q45" s="4">
        <v>46.9101</v>
      </c>
      <c r="R45" s="4">
        <v>0</v>
      </c>
      <c r="S45" s="4">
        <v>46.9</v>
      </c>
      <c r="T45" s="4">
        <v>30827.490099999999</v>
      </c>
      <c r="W45" s="4">
        <v>0</v>
      </c>
      <c r="X45" s="4">
        <v>3.8754</v>
      </c>
      <c r="Y45" s="4">
        <v>12.5</v>
      </c>
      <c r="Z45" s="4">
        <v>845</v>
      </c>
      <c r="AA45" s="4">
        <v>872</v>
      </c>
      <c r="AB45" s="4">
        <v>860</v>
      </c>
      <c r="AC45" s="4">
        <v>61</v>
      </c>
      <c r="AD45" s="4">
        <v>4.74</v>
      </c>
      <c r="AE45" s="4">
        <v>0.11</v>
      </c>
      <c r="AF45" s="4">
        <v>981</v>
      </c>
      <c r="AG45" s="4">
        <v>-16</v>
      </c>
      <c r="AH45" s="4">
        <v>10</v>
      </c>
      <c r="AI45" s="4">
        <v>9</v>
      </c>
      <c r="AJ45" s="4">
        <v>192</v>
      </c>
      <c r="AK45" s="4">
        <v>140</v>
      </c>
      <c r="AL45" s="4">
        <v>3.9</v>
      </c>
      <c r="AM45" s="4">
        <v>195</v>
      </c>
      <c r="AN45" s="4" t="s">
        <v>155</v>
      </c>
      <c r="AO45" s="4">
        <v>2</v>
      </c>
      <c r="AP45" s="5">
        <v>0.85966435185185175</v>
      </c>
      <c r="AQ45" s="4">
        <v>47.159291000000003</v>
      </c>
      <c r="AR45" s="4">
        <v>-88.484200999999999</v>
      </c>
      <c r="AS45" s="4">
        <v>311</v>
      </c>
      <c r="AT45" s="4">
        <v>26</v>
      </c>
      <c r="AU45" s="4">
        <v>12</v>
      </c>
      <c r="AV45" s="4">
        <v>10</v>
      </c>
      <c r="AW45" s="4" t="s">
        <v>193</v>
      </c>
      <c r="AX45" s="4">
        <v>1.4301999999999999</v>
      </c>
      <c r="AY45" s="4">
        <v>1</v>
      </c>
      <c r="AZ45" s="4">
        <v>1.7302</v>
      </c>
      <c r="BA45" s="4">
        <v>14.023</v>
      </c>
      <c r="BB45" s="4">
        <v>12.01</v>
      </c>
      <c r="BC45" s="4">
        <v>0.86</v>
      </c>
      <c r="BD45" s="4">
        <v>17.367000000000001</v>
      </c>
      <c r="BE45" s="4">
        <v>1700.953</v>
      </c>
      <c r="BF45" s="4">
        <v>436.40600000000001</v>
      </c>
      <c r="BG45" s="4">
        <v>1.367</v>
      </c>
      <c r="BH45" s="4">
        <v>0</v>
      </c>
      <c r="BI45" s="4">
        <v>1.367</v>
      </c>
      <c r="BJ45" s="4">
        <v>1.028</v>
      </c>
      <c r="BK45" s="4">
        <v>0</v>
      </c>
      <c r="BL45" s="4">
        <v>1.028</v>
      </c>
      <c r="BM45" s="4">
        <v>213.30959999999999</v>
      </c>
      <c r="BQ45" s="4">
        <v>589.60599999999999</v>
      </c>
      <c r="BR45" s="4">
        <v>0.40733799999999998</v>
      </c>
      <c r="BS45" s="4">
        <v>-5</v>
      </c>
      <c r="BT45" s="4">
        <v>-0.123</v>
      </c>
      <c r="BU45" s="4">
        <v>9.9543140000000001</v>
      </c>
      <c r="BV45" s="4">
        <v>-2.4845999999999999</v>
      </c>
      <c r="BW45" s="4">
        <f t="shared" si="14"/>
        <v>2.6299297587999999</v>
      </c>
      <c r="BY45" s="4">
        <f t="shared" si="10"/>
        <v>12478.751532535352</v>
      </c>
      <c r="BZ45" s="4">
        <f t="shared" si="11"/>
        <v>3201.6181759917076</v>
      </c>
      <c r="CA45" s="4">
        <f t="shared" si="12"/>
        <v>7.541746641704</v>
      </c>
      <c r="CB45" s="4">
        <f t="shared" si="13"/>
        <v>1615.8699113245582</v>
      </c>
    </row>
    <row r="46" spans="1:80" x14ac:dyDescent="0.25">
      <c r="A46" s="2">
        <v>42067</v>
      </c>
      <c r="B46" s="3">
        <v>2.5476851851851851E-2</v>
      </c>
      <c r="C46" s="4">
        <v>9.7840000000000007</v>
      </c>
      <c r="D46" s="4">
        <v>3.6217999999999999</v>
      </c>
      <c r="E46" s="4">
        <v>36218.43103</v>
      </c>
      <c r="F46" s="4">
        <v>82.8</v>
      </c>
      <c r="G46" s="4">
        <v>-1.7</v>
      </c>
      <c r="H46" s="4">
        <v>30023.8</v>
      </c>
      <c r="J46" s="4">
        <v>4.3099999999999996</v>
      </c>
      <c r="K46" s="4">
        <v>0.85319999999999996</v>
      </c>
      <c r="L46" s="4">
        <v>8.3475000000000001</v>
      </c>
      <c r="M46" s="4">
        <v>3.09</v>
      </c>
      <c r="N46" s="4">
        <v>70.676900000000003</v>
      </c>
      <c r="O46" s="4">
        <v>0</v>
      </c>
      <c r="P46" s="4">
        <v>70.7</v>
      </c>
      <c r="Q46" s="4">
        <v>53.132300000000001</v>
      </c>
      <c r="R46" s="4">
        <v>0</v>
      </c>
      <c r="S46" s="4">
        <v>53.1</v>
      </c>
      <c r="T46" s="4">
        <v>30023.7925</v>
      </c>
      <c r="W46" s="4">
        <v>0</v>
      </c>
      <c r="X46" s="4">
        <v>3.6739000000000002</v>
      </c>
      <c r="Y46" s="4">
        <v>12.5</v>
      </c>
      <c r="Z46" s="4">
        <v>845</v>
      </c>
      <c r="AA46" s="4">
        <v>871</v>
      </c>
      <c r="AB46" s="4">
        <v>860</v>
      </c>
      <c r="AC46" s="4">
        <v>61</v>
      </c>
      <c r="AD46" s="4">
        <v>4.74</v>
      </c>
      <c r="AE46" s="4">
        <v>0.11</v>
      </c>
      <c r="AF46" s="4">
        <v>981</v>
      </c>
      <c r="AG46" s="4">
        <v>-16</v>
      </c>
      <c r="AH46" s="4">
        <v>10</v>
      </c>
      <c r="AI46" s="4">
        <v>9</v>
      </c>
      <c r="AJ46" s="4">
        <v>192</v>
      </c>
      <c r="AK46" s="4">
        <v>140.30000000000001</v>
      </c>
      <c r="AL46" s="4">
        <v>4.3</v>
      </c>
      <c r="AM46" s="4">
        <v>195</v>
      </c>
      <c r="AN46" s="4" t="s">
        <v>155</v>
      </c>
      <c r="AO46" s="4">
        <v>2</v>
      </c>
      <c r="AP46" s="5">
        <v>0.8596759259259259</v>
      </c>
      <c r="AQ46" s="4">
        <v>47.159405999999997</v>
      </c>
      <c r="AR46" s="4">
        <v>-88.484206999999998</v>
      </c>
      <c r="AS46" s="4">
        <v>310.89999999999998</v>
      </c>
      <c r="AT46" s="4">
        <v>27.1</v>
      </c>
      <c r="AU46" s="4">
        <v>12</v>
      </c>
      <c r="AV46" s="4">
        <v>10</v>
      </c>
      <c r="AW46" s="4" t="s">
        <v>193</v>
      </c>
      <c r="AX46" s="4">
        <v>1.4</v>
      </c>
      <c r="AY46" s="4">
        <v>1</v>
      </c>
      <c r="AZ46" s="4">
        <v>1.7</v>
      </c>
      <c r="BA46" s="4">
        <v>14.023</v>
      </c>
      <c r="BB46" s="4">
        <v>12.09</v>
      </c>
      <c r="BC46" s="4">
        <v>0.86</v>
      </c>
      <c r="BD46" s="4">
        <v>17.21</v>
      </c>
      <c r="BE46" s="4">
        <v>1752.5830000000001</v>
      </c>
      <c r="BF46" s="4">
        <v>412.916</v>
      </c>
      <c r="BG46" s="4">
        <v>1.554</v>
      </c>
      <c r="BH46" s="4">
        <v>0</v>
      </c>
      <c r="BI46" s="4">
        <v>1.554</v>
      </c>
      <c r="BJ46" s="4">
        <v>1.1679999999999999</v>
      </c>
      <c r="BK46" s="4">
        <v>0</v>
      </c>
      <c r="BL46" s="4">
        <v>1.1679999999999999</v>
      </c>
      <c r="BM46" s="4">
        <v>208.45240000000001</v>
      </c>
      <c r="BQ46" s="4">
        <v>560.846</v>
      </c>
      <c r="BR46" s="4">
        <v>0.45845799999999998</v>
      </c>
      <c r="BS46" s="4">
        <v>-5</v>
      </c>
      <c r="BT46" s="4">
        <v>-0.123266</v>
      </c>
      <c r="BU46" s="4">
        <v>11.203568000000001</v>
      </c>
      <c r="BV46" s="4">
        <v>-2.489973</v>
      </c>
      <c r="BW46" s="4">
        <f t="shared" si="14"/>
        <v>2.9599826656000001</v>
      </c>
      <c r="BY46" s="4">
        <f t="shared" si="10"/>
        <v>14471.129735498129</v>
      </c>
      <c r="BZ46" s="4">
        <f t="shared" si="11"/>
        <v>3409.4596409202563</v>
      </c>
      <c r="CA46" s="4">
        <f t="shared" si="12"/>
        <v>9.6442105914879992</v>
      </c>
      <c r="CB46" s="4">
        <f t="shared" si="13"/>
        <v>1777.2474956421956</v>
      </c>
    </row>
    <row r="47" spans="1:80" x14ac:dyDescent="0.25">
      <c r="A47" s="2">
        <v>42067</v>
      </c>
      <c r="B47" s="3">
        <v>2.5488425925925925E-2</v>
      </c>
      <c r="C47" s="4">
        <v>9.7479999999999993</v>
      </c>
      <c r="D47" s="4">
        <v>3.5962999999999998</v>
      </c>
      <c r="E47" s="4">
        <v>35963.129029999996</v>
      </c>
      <c r="F47" s="4">
        <v>100.2</v>
      </c>
      <c r="G47" s="4">
        <v>-1.9</v>
      </c>
      <c r="H47" s="4">
        <v>29081.7</v>
      </c>
      <c r="J47" s="4">
        <v>4.0999999999999996</v>
      </c>
      <c r="K47" s="4">
        <v>0.85460000000000003</v>
      </c>
      <c r="L47" s="4">
        <v>8.3309999999999995</v>
      </c>
      <c r="M47" s="4">
        <v>3.0733999999999999</v>
      </c>
      <c r="N47" s="4">
        <v>85.589399999999998</v>
      </c>
      <c r="O47" s="4">
        <v>0</v>
      </c>
      <c r="P47" s="4">
        <v>85.6</v>
      </c>
      <c r="Q47" s="4">
        <v>64.343000000000004</v>
      </c>
      <c r="R47" s="4">
        <v>0</v>
      </c>
      <c r="S47" s="4">
        <v>64.3</v>
      </c>
      <c r="T47" s="4">
        <v>29081.687699999999</v>
      </c>
      <c r="W47" s="4">
        <v>0</v>
      </c>
      <c r="X47" s="4">
        <v>3.5038999999999998</v>
      </c>
      <c r="Y47" s="4">
        <v>12.5</v>
      </c>
      <c r="Z47" s="4">
        <v>845</v>
      </c>
      <c r="AA47" s="4">
        <v>870</v>
      </c>
      <c r="AB47" s="4">
        <v>861</v>
      </c>
      <c r="AC47" s="4">
        <v>61</v>
      </c>
      <c r="AD47" s="4">
        <v>4.74</v>
      </c>
      <c r="AE47" s="4">
        <v>0.11</v>
      </c>
      <c r="AF47" s="4">
        <v>981</v>
      </c>
      <c r="AG47" s="4">
        <v>-16</v>
      </c>
      <c r="AH47" s="4">
        <v>10</v>
      </c>
      <c r="AI47" s="4">
        <v>9</v>
      </c>
      <c r="AJ47" s="4">
        <v>192</v>
      </c>
      <c r="AK47" s="4">
        <v>141</v>
      </c>
      <c r="AL47" s="4">
        <v>4.2</v>
      </c>
      <c r="AM47" s="4">
        <v>195</v>
      </c>
      <c r="AN47" s="4" t="s">
        <v>155</v>
      </c>
      <c r="AO47" s="4">
        <v>2</v>
      </c>
      <c r="AP47" s="5">
        <v>0.85968750000000005</v>
      </c>
      <c r="AQ47" s="4">
        <v>47.159523999999998</v>
      </c>
      <c r="AR47" s="4">
        <v>-88.484216000000004</v>
      </c>
      <c r="AS47" s="4">
        <v>310.60000000000002</v>
      </c>
      <c r="AT47" s="4">
        <v>28.1</v>
      </c>
      <c r="AU47" s="4">
        <v>12</v>
      </c>
      <c r="AV47" s="4">
        <v>9</v>
      </c>
      <c r="AW47" s="4" t="s">
        <v>195</v>
      </c>
      <c r="AX47" s="4">
        <v>1.4</v>
      </c>
      <c r="AY47" s="4">
        <v>1</v>
      </c>
      <c r="AZ47" s="4">
        <v>1.7</v>
      </c>
      <c r="BA47" s="4">
        <v>14.023</v>
      </c>
      <c r="BB47" s="4">
        <v>12.22</v>
      </c>
      <c r="BC47" s="4">
        <v>0.87</v>
      </c>
      <c r="BD47" s="4">
        <v>17.013000000000002</v>
      </c>
      <c r="BE47" s="4">
        <v>1764.72</v>
      </c>
      <c r="BF47" s="4">
        <v>414.36099999999999</v>
      </c>
      <c r="BG47" s="4">
        <v>1.899</v>
      </c>
      <c r="BH47" s="4">
        <v>0</v>
      </c>
      <c r="BI47" s="4">
        <v>1.899</v>
      </c>
      <c r="BJ47" s="4">
        <v>1.427</v>
      </c>
      <c r="BK47" s="4">
        <v>0</v>
      </c>
      <c r="BL47" s="4">
        <v>1.427</v>
      </c>
      <c r="BM47" s="4">
        <v>203.71299999999999</v>
      </c>
      <c r="BQ47" s="4">
        <v>539.66800000000001</v>
      </c>
      <c r="BR47" s="4">
        <v>0.47465000000000002</v>
      </c>
      <c r="BS47" s="4">
        <v>-5</v>
      </c>
      <c r="BT47" s="4">
        <v>-0.124</v>
      </c>
      <c r="BU47" s="4">
        <v>11.599259999999999</v>
      </c>
      <c r="BV47" s="4">
        <v>-2.5047999999999999</v>
      </c>
      <c r="BW47" s="4">
        <f t="shared" si="14"/>
        <v>3.0645244919999999</v>
      </c>
      <c r="BY47" s="4">
        <f t="shared" si="10"/>
        <v>15085.981781006398</v>
      </c>
      <c r="BZ47" s="4">
        <f t="shared" si="11"/>
        <v>3542.2290769978194</v>
      </c>
      <c r="CA47" s="4">
        <f t="shared" si="12"/>
        <v>12.19893014274</v>
      </c>
      <c r="CB47" s="4">
        <f t="shared" si="13"/>
        <v>1798.1821598611798</v>
      </c>
    </row>
    <row r="48" spans="1:80" x14ac:dyDescent="0.25">
      <c r="A48" s="2">
        <v>42067</v>
      </c>
      <c r="B48" s="3">
        <v>2.5499999999999998E-2</v>
      </c>
      <c r="C48" s="4">
        <v>9.3369999999999997</v>
      </c>
      <c r="D48" s="4">
        <v>4.1269999999999998</v>
      </c>
      <c r="E48" s="4">
        <v>41269.580650000004</v>
      </c>
      <c r="F48" s="4">
        <v>122.2</v>
      </c>
      <c r="G48" s="4">
        <v>-2.1</v>
      </c>
      <c r="H48" s="4">
        <v>28174.2</v>
      </c>
      <c r="J48" s="4">
        <v>4</v>
      </c>
      <c r="K48" s="4">
        <v>0.85360000000000003</v>
      </c>
      <c r="L48" s="4">
        <v>7.9705000000000004</v>
      </c>
      <c r="M48" s="4">
        <v>3.5228999999999999</v>
      </c>
      <c r="N48" s="4">
        <v>104.30029999999999</v>
      </c>
      <c r="O48" s="4">
        <v>0</v>
      </c>
      <c r="P48" s="4">
        <v>104.3</v>
      </c>
      <c r="Q48" s="4">
        <v>78.409199999999998</v>
      </c>
      <c r="R48" s="4">
        <v>0</v>
      </c>
      <c r="S48" s="4">
        <v>78.400000000000006</v>
      </c>
      <c r="T48" s="4">
        <v>28174.227999999999</v>
      </c>
      <c r="W48" s="4">
        <v>0</v>
      </c>
      <c r="X48" s="4">
        <v>3.4146000000000001</v>
      </c>
      <c r="Y48" s="4">
        <v>12.5</v>
      </c>
      <c r="Z48" s="4">
        <v>844</v>
      </c>
      <c r="AA48" s="4">
        <v>871</v>
      </c>
      <c r="AB48" s="4">
        <v>860</v>
      </c>
      <c r="AC48" s="4">
        <v>61</v>
      </c>
      <c r="AD48" s="4">
        <v>4.74</v>
      </c>
      <c r="AE48" s="4">
        <v>0.11</v>
      </c>
      <c r="AF48" s="4">
        <v>981</v>
      </c>
      <c r="AG48" s="4">
        <v>-16</v>
      </c>
      <c r="AH48" s="4">
        <v>10</v>
      </c>
      <c r="AI48" s="4">
        <v>9</v>
      </c>
      <c r="AJ48" s="4">
        <v>192</v>
      </c>
      <c r="AK48" s="4">
        <v>140.69999999999999</v>
      </c>
      <c r="AL48" s="4">
        <v>4</v>
      </c>
      <c r="AM48" s="4">
        <v>195</v>
      </c>
      <c r="AN48" s="4" t="s">
        <v>155</v>
      </c>
      <c r="AO48" s="4">
        <v>2</v>
      </c>
      <c r="AP48" s="5">
        <v>0.85969907407407409</v>
      </c>
      <c r="AQ48" s="4">
        <v>47.159638000000001</v>
      </c>
      <c r="AR48" s="4">
        <v>-88.484222000000003</v>
      </c>
      <c r="AS48" s="4">
        <v>310.5</v>
      </c>
      <c r="AT48" s="4">
        <v>28.2</v>
      </c>
      <c r="AU48" s="4">
        <v>12</v>
      </c>
      <c r="AV48" s="4">
        <v>9</v>
      </c>
      <c r="AW48" s="4" t="s">
        <v>195</v>
      </c>
      <c r="AX48" s="4">
        <v>1.4</v>
      </c>
      <c r="AY48" s="4">
        <v>1</v>
      </c>
      <c r="AZ48" s="4">
        <v>1.7</v>
      </c>
      <c r="BA48" s="4">
        <v>14.023</v>
      </c>
      <c r="BB48" s="4">
        <v>12.14</v>
      </c>
      <c r="BC48" s="4">
        <v>0.87</v>
      </c>
      <c r="BD48" s="4">
        <v>17.145</v>
      </c>
      <c r="BE48" s="4">
        <v>1688.548</v>
      </c>
      <c r="BF48" s="4">
        <v>475.02</v>
      </c>
      <c r="BG48" s="4">
        <v>2.3140000000000001</v>
      </c>
      <c r="BH48" s="4">
        <v>0</v>
      </c>
      <c r="BI48" s="4">
        <v>2.3140000000000001</v>
      </c>
      <c r="BJ48" s="4">
        <v>1.74</v>
      </c>
      <c r="BK48" s="4">
        <v>0</v>
      </c>
      <c r="BL48" s="4">
        <v>1.74</v>
      </c>
      <c r="BM48" s="4">
        <v>197.37960000000001</v>
      </c>
      <c r="BQ48" s="4">
        <v>525.97299999999996</v>
      </c>
      <c r="BR48" s="4">
        <v>0.48629600000000001</v>
      </c>
      <c r="BS48" s="4">
        <v>-5</v>
      </c>
      <c r="BT48" s="4">
        <v>-0.12373199999999999</v>
      </c>
      <c r="BU48" s="4">
        <v>11.883868</v>
      </c>
      <c r="BV48" s="4">
        <v>-2.4993829999999999</v>
      </c>
      <c r="BW48" s="4">
        <f t="shared" si="14"/>
        <v>3.1397179255999998</v>
      </c>
      <c r="BY48" s="4">
        <f t="shared" si="10"/>
        <v>14788.996897680367</v>
      </c>
      <c r="BZ48" s="4">
        <f t="shared" si="11"/>
        <v>4160.4202583143197</v>
      </c>
      <c r="CA48" s="4">
        <f t="shared" si="12"/>
        <v>15.239634645839999</v>
      </c>
      <c r="CB48" s="4">
        <f t="shared" si="13"/>
        <v>1785.0267984548209</v>
      </c>
    </row>
    <row r="49" spans="1:80" x14ac:dyDescent="0.25">
      <c r="A49" s="2">
        <v>42067</v>
      </c>
      <c r="B49" s="3">
        <v>2.5511574074074072E-2</v>
      </c>
      <c r="C49" s="4">
        <v>9.1349999999999998</v>
      </c>
      <c r="D49" s="4">
        <v>4.2884000000000002</v>
      </c>
      <c r="E49" s="4">
        <v>42883.842239999998</v>
      </c>
      <c r="F49" s="4">
        <v>145.19999999999999</v>
      </c>
      <c r="G49" s="4">
        <v>-2.4</v>
      </c>
      <c r="H49" s="4">
        <v>27421.3</v>
      </c>
      <c r="J49" s="4">
        <v>4</v>
      </c>
      <c r="K49" s="4">
        <v>0.85440000000000005</v>
      </c>
      <c r="L49" s="4">
        <v>7.8049999999999997</v>
      </c>
      <c r="M49" s="4">
        <v>3.6642000000000001</v>
      </c>
      <c r="N49" s="4">
        <v>124.08159999999999</v>
      </c>
      <c r="O49" s="4">
        <v>0</v>
      </c>
      <c r="P49" s="4">
        <v>124.1</v>
      </c>
      <c r="Q49" s="4">
        <v>93.280100000000004</v>
      </c>
      <c r="R49" s="4">
        <v>0</v>
      </c>
      <c r="S49" s="4">
        <v>93.3</v>
      </c>
      <c r="T49" s="4">
        <v>27421.295099999999</v>
      </c>
      <c r="W49" s="4">
        <v>0</v>
      </c>
      <c r="X49" s="4">
        <v>3.4178000000000002</v>
      </c>
      <c r="Y49" s="4">
        <v>12.6</v>
      </c>
      <c r="Z49" s="4">
        <v>844</v>
      </c>
      <c r="AA49" s="4">
        <v>872</v>
      </c>
      <c r="AB49" s="4">
        <v>860</v>
      </c>
      <c r="AC49" s="4">
        <v>61</v>
      </c>
      <c r="AD49" s="4">
        <v>4.74</v>
      </c>
      <c r="AE49" s="4">
        <v>0.11</v>
      </c>
      <c r="AF49" s="4">
        <v>981</v>
      </c>
      <c r="AG49" s="4">
        <v>-16</v>
      </c>
      <c r="AH49" s="4">
        <v>10</v>
      </c>
      <c r="AI49" s="4">
        <v>9</v>
      </c>
      <c r="AJ49" s="4">
        <v>191.7</v>
      </c>
      <c r="AK49" s="4">
        <v>140</v>
      </c>
      <c r="AL49" s="4">
        <v>4</v>
      </c>
      <c r="AM49" s="4">
        <v>195</v>
      </c>
      <c r="AN49" s="4" t="s">
        <v>155</v>
      </c>
      <c r="AO49" s="4">
        <v>2</v>
      </c>
      <c r="AP49" s="5">
        <v>0.85971064814814813</v>
      </c>
      <c r="AQ49" s="4">
        <v>47.159770999999999</v>
      </c>
      <c r="AR49" s="4">
        <v>-88.484230999999994</v>
      </c>
      <c r="AS49" s="4">
        <v>311.8</v>
      </c>
      <c r="AT49" s="4">
        <v>29.7</v>
      </c>
      <c r="AU49" s="4">
        <v>12</v>
      </c>
      <c r="AV49" s="4">
        <v>8</v>
      </c>
      <c r="AW49" s="4" t="s">
        <v>198</v>
      </c>
      <c r="AX49" s="4">
        <v>1.4</v>
      </c>
      <c r="AY49" s="4">
        <v>1.4245000000000001</v>
      </c>
      <c r="AZ49" s="4">
        <v>2.0396000000000001</v>
      </c>
      <c r="BA49" s="4">
        <v>14.023</v>
      </c>
      <c r="BB49" s="4">
        <v>12.21</v>
      </c>
      <c r="BC49" s="4">
        <v>0.87</v>
      </c>
      <c r="BD49" s="4">
        <v>17.033999999999999</v>
      </c>
      <c r="BE49" s="4">
        <v>1665.1020000000001</v>
      </c>
      <c r="BF49" s="4">
        <v>497.53500000000003</v>
      </c>
      <c r="BG49" s="4">
        <v>2.7719999999999998</v>
      </c>
      <c r="BH49" s="4">
        <v>0</v>
      </c>
      <c r="BI49" s="4">
        <v>2.7719999999999998</v>
      </c>
      <c r="BJ49" s="4">
        <v>2.0840000000000001</v>
      </c>
      <c r="BK49" s="4">
        <v>0</v>
      </c>
      <c r="BL49" s="4">
        <v>2.0840000000000001</v>
      </c>
      <c r="BM49" s="4">
        <v>193.45240000000001</v>
      </c>
      <c r="BQ49" s="4">
        <v>530.16499999999996</v>
      </c>
      <c r="BR49" s="4">
        <v>0.46663100000000002</v>
      </c>
      <c r="BS49" s="4">
        <v>-5</v>
      </c>
      <c r="BT49" s="4">
        <v>-0.123547</v>
      </c>
      <c r="BU49" s="4">
        <v>11.403304</v>
      </c>
      <c r="BV49" s="4">
        <v>-2.4956589999999998</v>
      </c>
      <c r="BW49" s="4">
        <f t="shared" si="14"/>
        <v>3.0127529167999998</v>
      </c>
      <c r="BY49" s="4">
        <f t="shared" si="10"/>
        <v>13993.908586894899</v>
      </c>
      <c r="BZ49" s="4">
        <f t="shared" si="11"/>
        <v>4181.4010846066803</v>
      </c>
      <c r="CA49" s="4">
        <f t="shared" si="12"/>
        <v>17.514425840032001</v>
      </c>
      <c r="CB49" s="4">
        <f t="shared" si="13"/>
        <v>1678.7633568412257</v>
      </c>
    </row>
    <row r="50" spans="1:80" x14ac:dyDescent="0.25">
      <c r="A50" s="2">
        <v>42067</v>
      </c>
      <c r="B50" s="3">
        <v>2.5523148148148146E-2</v>
      </c>
      <c r="C50" s="4">
        <v>9.0760000000000005</v>
      </c>
      <c r="D50" s="4">
        <v>4.6200999999999999</v>
      </c>
      <c r="E50" s="4">
        <v>46201.271189999999</v>
      </c>
      <c r="F50" s="4">
        <v>153.69999999999999</v>
      </c>
      <c r="G50" s="4">
        <v>-2.5</v>
      </c>
      <c r="H50" s="4">
        <v>26587.8</v>
      </c>
      <c r="J50" s="4">
        <v>4</v>
      </c>
      <c r="K50" s="4">
        <v>0.85260000000000002</v>
      </c>
      <c r="L50" s="4">
        <v>7.7380000000000004</v>
      </c>
      <c r="M50" s="4">
        <v>3.9390000000000001</v>
      </c>
      <c r="N50" s="4">
        <v>131.04130000000001</v>
      </c>
      <c r="O50" s="4">
        <v>0</v>
      </c>
      <c r="P50" s="4">
        <v>131</v>
      </c>
      <c r="Q50" s="4">
        <v>98.512100000000004</v>
      </c>
      <c r="R50" s="4">
        <v>0</v>
      </c>
      <c r="S50" s="4">
        <v>98.5</v>
      </c>
      <c r="T50" s="4">
        <v>26587.753400000001</v>
      </c>
      <c r="W50" s="4">
        <v>0</v>
      </c>
      <c r="X50" s="4">
        <v>3.4085999999999999</v>
      </c>
      <c r="Y50" s="4">
        <v>12.5</v>
      </c>
      <c r="Z50" s="4">
        <v>845</v>
      </c>
      <c r="AA50" s="4">
        <v>872</v>
      </c>
      <c r="AB50" s="4">
        <v>860</v>
      </c>
      <c r="AC50" s="4">
        <v>61</v>
      </c>
      <c r="AD50" s="4">
        <v>4.74</v>
      </c>
      <c r="AE50" s="4">
        <v>0.11</v>
      </c>
      <c r="AF50" s="4">
        <v>981</v>
      </c>
      <c r="AG50" s="4">
        <v>-16</v>
      </c>
      <c r="AH50" s="4">
        <v>10</v>
      </c>
      <c r="AI50" s="4">
        <v>9</v>
      </c>
      <c r="AJ50" s="4">
        <v>191.3</v>
      </c>
      <c r="AK50" s="4">
        <v>140</v>
      </c>
      <c r="AL50" s="4">
        <v>4.0999999999999996</v>
      </c>
      <c r="AM50" s="4">
        <v>195</v>
      </c>
      <c r="AN50" s="4" t="s">
        <v>155</v>
      </c>
      <c r="AO50" s="4">
        <v>2</v>
      </c>
      <c r="AP50" s="5">
        <v>0.85972222222222217</v>
      </c>
      <c r="AQ50" s="4">
        <v>47.159911999999998</v>
      </c>
      <c r="AR50" s="4">
        <v>-88.484234999999998</v>
      </c>
      <c r="AS50" s="4">
        <v>312.3</v>
      </c>
      <c r="AT50" s="4">
        <v>32.1</v>
      </c>
      <c r="AU50" s="4">
        <v>12</v>
      </c>
      <c r="AV50" s="4">
        <v>8</v>
      </c>
      <c r="AW50" s="4" t="s">
        <v>198</v>
      </c>
      <c r="AX50" s="4">
        <v>1.4</v>
      </c>
      <c r="AY50" s="4">
        <v>1.8395999999999999</v>
      </c>
      <c r="AZ50" s="4">
        <v>2.4396</v>
      </c>
      <c r="BA50" s="4">
        <v>14.023</v>
      </c>
      <c r="BB50" s="4">
        <v>12.05</v>
      </c>
      <c r="BC50" s="4">
        <v>0.86</v>
      </c>
      <c r="BD50" s="4">
        <v>17.291</v>
      </c>
      <c r="BE50" s="4">
        <v>1636.4269999999999</v>
      </c>
      <c r="BF50" s="4">
        <v>530.19299999999998</v>
      </c>
      <c r="BG50" s="4">
        <v>2.9020000000000001</v>
      </c>
      <c r="BH50" s="4">
        <v>0</v>
      </c>
      <c r="BI50" s="4">
        <v>2.9020000000000001</v>
      </c>
      <c r="BJ50" s="4">
        <v>2.1819999999999999</v>
      </c>
      <c r="BK50" s="4">
        <v>0</v>
      </c>
      <c r="BL50" s="4">
        <v>2.1819999999999999</v>
      </c>
      <c r="BM50" s="4">
        <v>185.93889999999999</v>
      </c>
      <c r="BQ50" s="4">
        <v>524.13699999999994</v>
      </c>
      <c r="BR50" s="4">
        <v>0.462455</v>
      </c>
      <c r="BS50" s="4">
        <v>-5</v>
      </c>
      <c r="BT50" s="4">
        <v>-0.125</v>
      </c>
      <c r="BU50" s="4">
        <v>11.301233</v>
      </c>
      <c r="BV50" s="4">
        <v>-2.5249999999999999</v>
      </c>
      <c r="BW50" s="4">
        <f t="shared" si="14"/>
        <v>2.9857857586000001</v>
      </c>
      <c r="BY50" s="4">
        <f t="shared" si="10"/>
        <v>13629.814754279865</v>
      </c>
      <c r="BZ50" s="4">
        <f t="shared" si="11"/>
        <v>4415.9821208131525</v>
      </c>
      <c r="CA50" s="4">
        <f t="shared" si="12"/>
        <v>18.173897029222001</v>
      </c>
      <c r="CB50" s="4">
        <f t="shared" si="13"/>
        <v>1599.1188516570758</v>
      </c>
    </row>
    <row r="51" spans="1:80" x14ac:dyDescent="0.25">
      <c r="A51" s="2">
        <v>42067</v>
      </c>
      <c r="B51" s="3">
        <v>2.5534722222222223E-2</v>
      </c>
      <c r="C51" s="4">
        <v>8.8960000000000008</v>
      </c>
      <c r="D51" s="4">
        <v>4.8052000000000001</v>
      </c>
      <c r="E51" s="4">
        <v>48051.884059999997</v>
      </c>
      <c r="F51" s="4">
        <v>152.1</v>
      </c>
      <c r="G51" s="4">
        <v>-2.5</v>
      </c>
      <c r="H51" s="4">
        <v>25450.5</v>
      </c>
      <c r="J51" s="4">
        <v>3.9</v>
      </c>
      <c r="K51" s="4">
        <v>0.85329999999999995</v>
      </c>
      <c r="L51" s="4">
        <v>7.5913000000000004</v>
      </c>
      <c r="M51" s="4">
        <v>4.1003999999999996</v>
      </c>
      <c r="N51" s="4">
        <v>129.79140000000001</v>
      </c>
      <c r="O51" s="4">
        <v>0</v>
      </c>
      <c r="P51" s="4">
        <v>129.80000000000001</v>
      </c>
      <c r="Q51" s="4">
        <v>97.572500000000005</v>
      </c>
      <c r="R51" s="4">
        <v>0</v>
      </c>
      <c r="S51" s="4">
        <v>97.6</v>
      </c>
      <c r="T51" s="4">
        <v>25450.544900000001</v>
      </c>
      <c r="W51" s="4">
        <v>0</v>
      </c>
      <c r="X51" s="4">
        <v>3.3279999999999998</v>
      </c>
      <c r="Y51" s="4">
        <v>12.5</v>
      </c>
      <c r="Z51" s="4">
        <v>845</v>
      </c>
      <c r="AA51" s="4">
        <v>872</v>
      </c>
      <c r="AB51" s="4">
        <v>860</v>
      </c>
      <c r="AC51" s="4">
        <v>61</v>
      </c>
      <c r="AD51" s="4">
        <v>4.74</v>
      </c>
      <c r="AE51" s="4">
        <v>0.11</v>
      </c>
      <c r="AF51" s="4">
        <v>981</v>
      </c>
      <c r="AG51" s="4">
        <v>-16</v>
      </c>
      <c r="AH51" s="4">
        <v>10</v>
      </c>
      <c r="AI51" s="4">
        <v>9</v>
      </c>
      <c r="AJ51" s="4">
        <v>191.7</v>
      </c>
      <c r="AK51" s="4">
        <v>139.69999999999999</v>
      </c>
      <c r="AL51" s="4">
        <v>4</v>
      </c>
      <c r="AM51" s="4">
        <v>195</v>
      </c>
      <c r="AN51" s="4" t="s">
        <v>155</v>
      </c>
      <c r="AO51" s="4">
        <v>2</v>
      </c>
      <c r="AP51" s="5">
        <v>0.85973379629629632</v>
      </c>
      <c r="AQ51" s="4">
        <v>47.160052</v>
      </c>
      <c r="AR51" s="4">
        <v>-88.484232000000006</v>
      </c>
      <c r="AS51" s="4">
        <v>312.39999999999998</v>
      </c>
      <c r="AT51" s="4">
        <v>33.299999999999997</v>
      </c>
      <c r="AU51" s="4">
        <v>12</v>
      </c>
      <c r="AV51" s="4">
        <v>8</v>
      </c>
      <c r="AW51" s="4" t="s">
        <v>198</v>
      </c>
      <c r="AX51" s="4">
        <v>1.4</v>
      </c>
      <c r="AY51" s="4">
        <v>2.1547000000000001</v>
      </c>
      <c r="AZ51" s="4">
        <v>2.7547000000000001</v>
      </c>
      <c r="BA51" s="4">
        <v>14.023</v>
      </c>
      <c r="BB51" s="4">
        <v>12.11</v>
      </c>
      <c r="BC51" s="4">
        <v>0.86</v>
      </c>
      <c r="BD51" s="4">
        <v>17.189</v>
      </c>
      <c r="BE51" s="4">
        <v>1616.597</v>
      </c>
      <c r="BF51" s="4">
        <v>555.76300000000003</v>
      </c>
      <c r="BG51" s="4">
        <v>2.8940000000000001</v>
      </c>
      <c r="BH51" s="4">
        <v>0</v>
      </c>
      <c r="BI51" s="4">
        <v>2.8940000000000001</v>
      </c>
      <c r="BJ51" s="4">
        <v>2.1760000000000002</v>
      </c>
      <c r="BK51" s="4">
        <v>0</v>
      </c>
      <c r="BL51" s="4">
        <v>2.1760000000000002</v>
      </c>
      <c r="BM51" s="4">
        <v>179.2278</v>
      </c>
      <c r="BQ51" s="4">
        <v>515.30600000000004</v>
      </c>
      <c r="BR51" s="4">
        <v>0.44985900000000001</v>
      </c>
      <c r="BS51" s="4">
        <v>-5</v>
      </c>
      <c r="BT51" s="4">
        <v>-0.126359</v>
      </c>
      <c r="BU51" s="4">
        <v>10.993433</v>
      </c>
      <c r="BV51" s="4">
        <v>-2.5524450000000001</v>
      </c>
      <c r="BW51" s="4">
        <f t="shared" si="14"/>
        <v>2.9044649986</v>
      </c>
      <c r="BY51" s="4">
        <f t="shared" si="10"/>
        <v>13097.927745128236</v>
      </c>
      <c r="BZ51" s="4">
        <f t="shared" si="11"/>
        <v>4502.880815327323</v>
      </c>
      <c r="CA51" s="4">
        <f t="shared" si="12"/>
        <v>17.630300423295999</v>
      </c>
      <c r="CB51" s="4">
        <f t="shared" si="13"/>
        <v>1499.4202251994614</v>
      </c>
    </row>
    <row r="52" spans="1:80" x14ac:dyDescent="0.25">
      <c r="A52" s="2">
        <v>42067</v>
      </c>
      <c r="B52" s="3">
        <v>2.55462962962963E-2</v>
      </c>
      <c r="C52" s="4">
        <v>8.7349999999999994</v>
      </c>
      <c r="D52" s="4">
        <v>5.0012999999999996</v>
      </c>
      <c r="E52" s="4">
        <v>50012.839090000001</v>
      </c>
      <c r="F52" s="4">
        <v>133.30000000000001</v>
      </c>
      <c r="G52" s="4">
        <v>-2.6</v>
      </c>
      <c r="H52" s="4">
        <v>24587.3</v>
      </c>
      <c r="J52" s="4">
        <v>3.9</v>
      </c>
      <c r="K52" s="4">
        <v>0.85350000000000004</v>
      </c>
      <c r="L52" s="4">
        <v>7.4558999999999997</v>
      </c>
      <c r="M52" s="4">
        <v>4.2686999999999999</v>
      </c>
      <c r="N52" s="4">
        <v>113.7388</v>
      </c>
      <c r="O52" s="4">
        <v>0</v>
      </c>
      <c r="P52" s="4">
        <v>113.7</v>
      </c>
      <c r="Q52" s="4">
        <v>85.505099999999999</v>
      </c>
      <c r="R52" s="4">
        <v>0</v>
      </c>
      <c r="S52" s="4">
        <v>85.5</v>
      </c>
      <c r="T52" s="4">
        <v>24587.322400000001</v>
      </c>
      <c r="W52" s="4">
        <v>0</v>
      </c>
      <c r="X52" s="4">
        <v>3.3287</v>
      </c>
      <c r="Y52" s="4">
        <v>12.2</v>
      </c>
      <c r="Z52" s="4">
        <v>847</v>
      </c>
      <c r="AA52" s="4">
        <v>874</v>
      </c>
      <c r="AB52" s="4">
        <v>861</v>
      </c>
      <c r="AC52" s="4">
        <v>61</v>
      </c>
      <c r="AD52" s="4">
        <v>4.74</v>
      </c>
      <c r="AE52" s="4">
        <v>0.11</v>
      </c>
      <c r="AF52" s="4">
        <v>981</v>
      </c>
      <c r="AG52" s="4">
        <v>-16</v>
      </c>
      <c r="AH52" s="4">
        <v>9.7292710000000007</v>
      </c>
      <c r="AI52" s="4">
        <v>9</v>
      </c>
      <c r="AJ52" s="4">
        <v>191</v>
      </c>
      <c r="AK52" s="4">
        <v>139</v>
      </c>
      <c r="AL52" s="4">
        <v>3.8</v>
      </c>
      <c r="AM52" s="4">
        <v>195</v>
      </c>
      <c r="AN52" s="4" t="s">
        <v>155</v>
      </c>
      <c r="AO52" s="4">
        <v>2</v>
      </c>
      <c r="AP52" s="5">
        <v>0.85974537037037047</v>
      </c>
      <c r="AQ52" s="4">
        <v>47.160193999999997</v>
      </c>
      <c r="AR52" s="4">
        <v>-88.484233000000003</v>
      </c>
      <c r="AS52" s="4">
        <v>312.7</v>
      </c>
      <c r="AT52" s="4">
        <v>34.200000000000003</v>
      </c>
      <c r="AU52" s="4">
        <v>12</v>
      </c>
      <c r="AV52" s="4">
        <v>8</v>
      </c>
      <c r="AW52" s="4" t="s">
        <v>198</v>
      </c>
      <c r="AX52" s="4">
        <v>1.4</v>
      </c>
      <c r="AY52" s="4">
        <v>2.5396000000000001</v>
      </c>
      <c r="AZ52" s="4">
        <v>3.0547</v>
      </c>
      <c r="BA52" s="4">
        <v>14.023</v>
      </c>
      <c r="BB52" s="4">
        <v>12.13</v>
      </c>
      <c r="BC52" s="4">
        <v>0.87</v>
      </c>
      <c r="BD52" s="4">
        <v>17.161999999999999</v>
      </c>
      <c r="BE52" s="4">
        <v>1593.758</v>
      </c>
      <c r="BF52" s="4">
        <v>580.75800000000004</v>
      </c>
      <c r="BG52" s="4">
        <v>2.5459999999999998</v>
      </c>
      <c r="BH52" s="4">
        <v>0</v>
      </c>
      <c r="BI52" s="4">
        <v>2.5459999999999998</v>
      </c>
      <c r="BJ52" s="4">
        <v>1.9139999999999999</v>
      </c>
      <c r="BK52" s="4">
        <v>0</v>
      </c>
      <c r="BL52" s="4">
        <v>1.9139999999999999</v>
      </c>
      <c r="BM52" s="4">
        <v>173.80179999999999</v>
      </c>
      <c r="BQ52" s="4">
        <v>517.36800000000005</v>
      </c>
      <c r="BR52" s="4">
        <v>0.425956</v>
      </c>
      <c r="BS52" s="4">
        <v>-5</v>
      </c>
      <c r="BT52" s="4">
        <v>-0.13081200000000001</v>
      </c>
      <c r="BU52" s="4">
        <v>10.409300999999999</v>
      </c>
      <c r="BV52" s="4">
        <v>-2.6424059999999998</v>
      </c>
      <c r="BW52" s="4">
        <f t="shared" si="14"/>
        <v>2.7501373241999998</v>
      </c>
      <c r="BY52" s="4">
        <f t="shared" si="10"/>
        <v>12226.761269707446</v>
      </c>
      <c r="BZ52" s="4">
        <f t="shared" si="11"/>
        <v>4455.3749198264459</v>
      </c>
      <c r="CA52" s="4">
        <f t="shared" si="12"/>
        <v>14.683547358017998</v>
      </c>
      <c r="CB52" s="4">
        <f t="shared" si="13"/>
        <v>1376.7671456623095</v>
      </c>
    </row>
    <row r="53" spans="1:80" x14ac:dyDescent="0.25">
      <c r="A53" s="2">
        <v>42067</v>
      </c>
      <c r="B53" s="3">
        <v>2.555787037037037E-2</v>
      </c>
      <c r="C53" s="4">
        <v>8.4640000000000004</v>
      </c>
      <c r="D53" s="4">
        <v>5.3703000000000003</v>
      </c>
      <c r="E53" s="4">
        <v>53702.720529999999</v>
      </c>
      <c r="F53" s="4">
        <v>115.6</v>
      </c>
      <c r="G53" s="4">
        <v>-2.7</v>
      </c>
      <c r="H53" s="4">
        <v>24189.7</v>
      </c>
      <c r="J53" s="4">
        <v>3.9</v>
      </c>
      <c r="K53" s="4">
        <v>0.85240000000000005</v>
      </c>
      <c r="L53" s="4">
        <v>7.2152000000000003</v>
      </c>
      <c r="M53" s="4">
        <v>4.5777999999999999</v>
      </c>
      <c r="N53" s="4">
        <v>98.505899999999997</v>
      </c>
      <c r="O53" s="4">
        <v>0</v>
      </c>
      <c r="P53" s="4">
        <v>98.5</v>
      </c>
      <c r="Q53" s="4">
        <v>74.054400000000001</v>
      </c>
      <c r="R53" s="4">
        <v>0</v>
      </c>
      <c r="S53" s="4">
        <v>74.099999999999994</v>
      </c>
      <c r="T53" s="4">
        <v>24189.6594</v>
      </c>
      <c r="W53" s="4">
        <v>0</v>
      </c>
      <c r="X53" s="4">
        <v>3.3245</v>
      </c>
      <c r="Y53" s="4">
        <v>12.1</v>
      </c>
      <c r="Z53" s="4">
        <v>848</v>
      </c>
      <c r="AA53" s="4">
        <v>875</v>
      </c>
      <c r="AB53" s="4">
        <v>862</v>
      </c>
      <c r="AC53" s="4">
        <v>61</v>
      </c>
      <c r="AD53" s="4">
        <v>4.75</v>
      </c>
      <c r="AE53" s="4">
        <v>0.11</v>
      </c>
      <c r="AF53" s="4">
        <v>980</v>
      </c>
      <c r="AG53" s="4">
        <v>-16</v>
      </c>
      <c r="AH53" s="4">
        <v>9</v>
      </c>
      <c r="AI53" s="4">
        <v>9</v>
      </c>
      <c r="AJ53" s="4">
        <v>190.7</v>
      </c>
      <c r="AK53" s="4">
        <v>139</v>
      </c>
      <c r="AL53" s="4">
        <v>3.7</v>
      </c>
      <c r="AM53" s="4">
        <v>195</v>
      </c>
      <c r="AN53" s="4" t="s">
        <v>155</v>
      </c>
      <c r="AO53" s="4">
        <v>2</v>
      </c>
      <c r="AP53" s="5">
        <v>0.85975694444444439</v>
      </c>
      <c r="AQ53" s="4">
        <v>47.160336000000001</v>
      </c>
      <c r="AR53" s="4">
        <v>-88.484222000000003</v>
      </c>
      <c r="AS53" s="4">
        <v>312.89999999999998</v>
      </c>
      <c r="AT53" s="4">
        <v>34.6</v>
      </c>
      <c r="AU53" s="4">
        <v>12</v>
      </c>
      <c r="AV53" s="4">
        <v>8</v>
      </c>
      <c r="AW53" s="4" t="s">
        <v>198</v>
      </c>
      <c r="AX53" s="4">
        <v>1.4849000000000001</v>
      </c>
      <c r="AY53" s="4">
        <v>2.8546999999999998</v>
      </c>
      <c r="AZ53" s="4">
        <v>3.3546999999999998</v>
      </c>
      <c r="BA53" s="4">
        <v>14.023</v>
      </c>
      <c r="BB53" s="4">
        <v>12.04</v>
      </c>
      <c r="BC53" s="4">
        <v>0.86</v>
      </c>
      <c r="BD53" s="4">
        <v>17.309999999999999</v>
      </c>
      <c r="BE53" s="4">
        <v>1539.183</v>
      </c>
      <c r="BF53" s="4">
        <v>621.55200000000002</v>
      </c>
      <c r="BG53" s="4">
        <v>2.2010000000000001</v>
      </c>
      <c r="BH53" s="4">
        <v>0</v>
      </c>
      <c r="BI53" s="4">
        <v>2.2010000000000001</v>
      </c>
      <c r="BJ53" s="4">
        <v>1.6539999999999999</v>
      </c>
      <c r="BK53" s="4">
        <v>0</v>
      </c>
      <c r="BL53" s="4">
        <v>1.6539999999999999</v>
      </c>
      <c r="BM53" s="4">
        <v>170.6439</v>
      </c>
      <c r="BQ53" s="4">
        <v>515.66499999999996</v>
      </c>
      <c r="BR53" s="4">
        <v>0.44092100000000001</v>
      </c>
      <c r="BS53" s="4">
        <v>-5</v>
      </c>
      <c r="BT53" s="4">
        <v>-0.13327</v>
      </c>
      <c r="BU53" s="4">
        <v>10.775009000000001</v>
      </c>
      <c r="BV53" s="4">
        <v>-2.6920489999999999</v>
      </c>
      <c r="BW53" s="4">
        <f t="shared" si="14"/>
        <v>2.8467573777999999</v>
      </c>
      <c r="BY53" s="4">
        <f t="shared" si="10"/>
        <v>12222.931769425841</v>
      </c>
      <c r="BZ53" s="4">
        <f t="shared" si="11"/>
        <v>4935.8573263544167</v>
      </c>
      <c r="CA53" s="4">
        <f t="shared" si="12"/>
        <v>13.134714420982</v>
      </c>
      <c r="CB53" s="4">
        <f t="shared" si="13"/>
        <v>1399.2427538625711</v>
      </c>
    </row>
    <row r="54" spans="1:80" x14ac:dyDescent="0.25">
      <c r="A54" s="2">
        <v>42067</v>
      </c>
      <c r="B54" s="3">
        <v>2.5569444444444447E-2</v>
      </c>
      <c r="C54" s="4">
        <v>8.7609999999999992</v>
      </c>
      <c r="D54" s="4">
        <v>5.4279999999999999</v>
      </c>
      <c r="E54" s="4">
        <v>54279.80214</v>
      </c>
      <c r="F54" s="4">
        <v>105.4</v>
      </c>
      <c r="G54" s="4">
        <v>-2.8</v>
      </c>
      <c r="H54" s="4">
        <v>24068.400000000001</v>
      </c>
      <c r="J54" s="4">
        <v>3.9</v>
      </c>
      <c r="K54" s="4">
        <v>0.84970000000000001</v>
      </c>
      <c r="L54" s="4">
        <v>7.4443000000000001</v>
      </c>
      <c r="M54" s="4">
        <v>4.6120000000000001</v>
      </c>
      <c r="N54" s="4">
        <v>89.539500000000004</v>
      </c>
      <c r="O54" s="4">
        <v>0</v>
      </c>
      <c r="P54" s="4">
        <v>89.5</v>
      </c>
      <c r="Q54" s="4">
        <v>67.313699999999997</v>
      </c>
      <c r="R54" s="4">
        <v>0</v>
      </c>
      <c r="S54" s="4">
        <v>67.3</v>
      </c>
      <c r="T54" s="4">
        <v>24068.400799999999</v>
      </c>
      <c r="W54" s="4">
        <v>0</v>
      </c>
      <c r="X54" s="4">
        <v>3.3136999999999999</v>
      </c>
      <c r="Y54" s="4">
        <v>12.1</v>
      </c>
      <c r="Z54" s="4">
        <v>849</v>
      </c>
      <c r="AA54" s="4">
        <v>876</v>
      </c>
      <c r="AB54" s="4">
        <v>861</v>
      </c>
      <c r="AC54" s="4">
        <v>61</v>
      </c>
      <c r="AD54" s="4">
        <v>4.75</v>
      </c>
      <c r="AE54" s="4">
        <v>0.11</v>
      </c>
      <c r="AF54" s="4">
        <v>980</v>
      </c>
      <c r="AG54" s="4">
        <v>-16</v>
      </c>
      <c r="AH54" s="4">
        <v>9</v>
      </c>
      <c r="AI54" s="4">
        <v>9</v>
      </c>
      <c r="AJ54" s="4">
        <v>189.7</v>
      </c>
      <c r="AK54" s="4">
        <v>138.69999999999999</v>
      </c>
      <c r="AL54" s="4">
        <v>3.7</v>
      </c>
      <c r="AM54" s="4">
        <v>195</v>
      </c>
      <c r="AN54" s="4" t="s">
        <v>155</v>
      </c>
      <c r="AO54" s="4">
        <v>2</v>
      </c>
      <c r="AP54" s="5">
        <v>0.85976851851851854</v>
      </c>
      <c r="AQ54" s="4">
        <v>47.160471999999999</v>
      </c>
      <c r="AR54" s="4">
        <v>-88.484191999999993</v>
      </c>
      <c r="AS54" s="4">
        <v>313</v>
      </c>
      <c r="AT54" s="4">
        <v>33.6</v>
      </c>
      <c r="AU54" s="4">
        <v>12</v>
      </c>
      <c r="AV54" s="4">
        <v>8</v>
      </c>
      <c r="AW54" s="4" t="s">
        <v>198</v>
      </c>
      <c r="AX54" s="4">
        <v>1.5</v>
      </c>
      <c r="AY54" s="4">
        <v>3.0697999999999999</v>
      </c>
      <c r="AZ54" s="4">
        <v>3.5697999999999999</v>
      </c>
      <c r="BA54" s="4">
        <v>14.023</v>
      </c>
      <c r="BB54" s="4">
        <v>11.81</v>
      </c>
      <c r="BC54" s="4">
        <v>0.84</v>
      </c>
      <c r="BD54" s="4">
        <v>17.693000000000001</v>
      </c>
      <c r="BE54" s="4">
        <v>1560.41</v>
      </c>
      <c r="BF54" s="4">
        <v>615.28499999999997</v>
      </c>
      <c r="BG54" s="4">
        <v>1.9650000000000001</v>
      </c>
      <c r="BH54" s="4">
        <v>0</v>
      </c>
      <c r="BI54" s="4">
        <v>1.9650000000000001</v>
      </c>
      <c r="BJ54" s="4">
        <v>1.478</v>
      </c>
      <c r="BK54" s="4">
        <v>0</v>
      </c>
      <c r="BL54" s="4">
        <v>1.478</v>
      </c>
      <c r="BM54" s="4">
        <v>166.83199999999999</v>
      </c>
      <c r="BQ54" s="4">
        <v>505.03800000000001</v>
      </c>
      <c r="BR54" s="4">
        <v>0.444718</v>
      </c>
      <c r="BS54" s="4">
        <v>-5</v>
      </c>
      <c r="BT54" s="4">
        <v>-0.134269</v>
      </c>
      <c r="BU54" s="4">
        <v>10.867803</v>
      </c>
      <c r="BV54" s="4">
        <v>-2.7122280000000001</v>
      </c>
      <c r="BW54" s="4">
        <f t="shared" si="14"/>
        <v>2.8712735525999999</v>
      </c>
      <c r="BY54" s="4">
        <f t="shared" si="10"/>
        <v>12498.214389192512</v>
      </c>
      <c r="BZ54" s="4">
        <f t="shared" si="11"/>
        <v>4928.1687764461349</v>
      </c>
      <c r="CA54" s="4">
        <f t="shared" si="12"/>
        <v>11.838145658658</v>
      </c>
      <c r="CB54" s="4">
        <f t="shared" si="13"/>
        <v>1379.7670529830559</v>
      </c>
    </row>
    <row r="55" spans="1:80" x14ac:dyDescent="0.25">
      <c r="A55" s="2">
        <v>42067</v>
      </c>
      <c r="B55" s="3">
        <v>2.5581018518518517E-2</v>
      </c>
      <c r="C55" s="4">
        <v>8.94</v>
      </c>
      <c r="D55" s="4">
        <v>4.8007999999999997</v>
      </c>
      <c r="E55" s="4">
        <v>48007.967270000001</v>
      </c>
      <c r="F55" s="4">
        <v>97.9</v>
      </c>
      <c r="G55" s="4">
        <v>-2.9</v>
      </c>
      <c r="H55" s="4">
        <v>24015.9</v>
      </c>
      <c r="J55" s="4">
        <v>3.85</v>
      </c>
      <c r="K55" s="4">
        <v>0.85419999999999996</v>
      </c>
      <c r="L55" s="4">
        <v>7.6363000000000003</v>
      </c>
      <c r="M55" s="4">
        <v>4.1007999999999996</v>
      </c>
      <c r="N55" s="4">
        <v>83.624700000000004</v>
      </c>
      <c r="O55" s="4">
        <v>0</v>
      </c>
      <c r="P55" s="4">
        <v>83.6</v>
      </c>
      <c r="Q55" s="4">
        <v>62.867100000000001</v>
      </c>
      <c r="R55" s="4">
        <v>0</v>
      </c>
      <c r="S55" s="4">
        <v>62.9</v>
      </c>
      <c r="T55" s="4">
        <v>24015.8688</v>
      </c>
      <c r="W55" s="4">
        <v>0</v>
      </c>
      <c r="X55" s="4">
        <v>3.2919999999999998</v>
      </c>
      <c r="Y55" s="4">
        <v>12</v>
      </c>
      <c r="Z55" s="4">
        <v>850</v>
      </c>
      <c r="AA55" s="4">
        <v>877</v>
      </c>
      <c r="AB55" s="4">
        <v>859</v>
      </c>
      <c r="AC55" s="4">
        <v>61</v>
      </c>
      <c r="AD55" s="4">
        <v>4.75</v>
      </c>
      <c r="AE55" s="4">
        <v>0.11</v>
      </c>
      <c r="AF55" s="4">
        <v>980</v>
      </c>
      <c r="AG55" s="4">
        <v>-16</v>
      </c>
      <c r="AH55" s="4">
        <v>9</v>
      </c>
      <c r="AI55" s="4">
        <v>9</v>
      </c>
      <c r="AJ55" s="4">
        <v>189.3</v>
      </c>
      <c r="AK55" s="4">
        <v>138.30000000000001</v>
      </c>
      <c r="AL55" s="4">
        <v>2.9</v>
      </c>
      <c r="AM55" s="4">
        <v>195</v>
      </c>
      <c r="AN55" s="4" t="s">
        <v>155</v>
      </c>
      <c r="AO55" s="4">
        <v>2</v>
      </c>
      <c r="AP55" s="5">
        <v>0.85978009259259258</v>
      </c>
      <c r="AQ55" s="4">
        <v>47.160601</v>
      </c>
      <c r="AR55" s="4">
        <v>-88.484136000000007</v>
      </c>
      <c r="AS55" s="4">
        <v>313.3</v>
      </c>
      <c r="AT55" s="4">
        <v>33.4</v>
      </c>
      <c r="AU55" s="4">
        <v>12</v>
      </c>
      <c r="AV55" s="4">
        <v>8</v>
      </c>
      <c r="AW55" s="4" t="s">
        <v>198</v>
      </c>
      <c r="AX55" s="4">
        <v>1.5</v>
      </c>
      <c r="AY55" s="4">
        <v>3.3546999999999998</v>
      </c>
      <c r="AZ55" s="4">
        <v>3.7698</v>
      </c>
      <c r="BA55" s="4">
        <v>14.023</v>
      </c>
      <c r="BB55" s="4">
        <v>12.21</v>
      </c>
      <c r="BC55" s="4">
        <v>0.87</v>
      </c>
      <c r="BD55" s="4">
        <v>17.071000000000002</v>
      </c>
      <c r="BE55" s="4">
        <v>1637.4949999999999</v>
      </c>
      <c r="BF55" s="4">
        <v>559.67999999999995</v>
      </c>
      <c r="BG55" s="4">
        <v>1.8779999999999999</v>
      </c>
      <c r="BH55" s="4">
        <v>0</v>
      </c>
      <c r="BI55" s="4">
        <v>1.8779999999999999</v>
      </c>
      <c r="BJ55" s="4">
        <v>1.4119999999999999</v>
      </c>
      <c r="BK55" s="4">
        <v>0</v>
      </c>
      <c r="BL55" s="4">
        <v>1.4119999999999999</v>
      </c>
      <c r="BM55" s="4">
        <v>170.3006</v>
      </c>
      <c r="BQ55" s="4">
        <v>513.28599999999994</v>
      </c>
      <c r="BR55" s="4">
        <v>0.4713</v>
      </c>
      <c r="BS55" s="4">
        <v>-5</v>
      </c>
      <c r="BT55" s="4">
        <v>-0.13473199999999999</v>
      </c>
      <c r="BU55" s="4">
        <v>11.517386999999999</v>
      </c>
      <c r="BV55" s="4">
        <v>-2.7215919999999998</v>
      </c>
      <c r="BW55" s="4">
        <f t="shared" si="14"/>
        <v>3.0428936453999995</v>
      </c>
      <c r="BY55" s="4">
        <f t="shared" si="10"/>
        <v>13899.572092041402</v>
      </c>
      <c r="BZ55" s="4">
        <f t="shared" si="11"/>
        <v>4750.7397020899189</v>
      </c>
      <c r="CA55" s="4">
        <f t="shared" si="12"/>
        <v>11.985499677227999</v>
      </c>
      <c r="CB55" s="4">
        <f t="shared" si="13"/>
        <v>1492.6390344810043</v>
      </c>
    </row>
    <row r="56" spans="1:80" x14ac:dyDescent="0.25">
      <c r="A56" s="2">
        <v>42067</v>
      </c>
      <c r="B56" s="3">
        <v>2.5592592592592594E-2</v>
      </c>
      <c r="C56" s="4">
        <v>8.8859999999999992</v>
      </c>
      <c r="D56" s="4">
        <v>4.8238000000000003</v>
      </c>
      <c r="E56" s="4">
        <v>48237.917009999997</v>
      </c>
      <c r="F56" s="4">
        <v>96.7</v>
      </c>
      <c r="G56" s="4">
        <v>-2.9</v>
      </c>
      <c r="H56" s="4">
        <v>23749.7</v>
      </c>
      <c r="J56" s="4">
        <v>3.8</v>
      </c>
      <c r="K56" s="4">
        <v>0.85460000000000003</v>
      </c>
      <c r="L56" s="4">
        <v>7.5941000000000001</v>
      </c>
      <c r="M56" s="4">
        <v>4.1223000000000001</v>
      </c>
      <c r="N56" s="4">
        <v>82.637200000000007</v>
      </c>
      <c r="O56" s="4">
        <v>0</v>
      </c>
      <c r="P56" s="4">
        <v>82.6</v>
      </c>
      <c r="Q56" s="4">
        <v>62.124699999999997</v>
      </c>
      <c r="R56" s="4">
        <v>0</v>
      </c>
      <c r="S56" s="4">
        <v>62.1</v>
      </c>
      <c r="T56" s="4">
        <v>23749.6855</v>
      </c>
      <c r="W56" s="4">
        <v>0</v>
      </c>
      <c r="X56" s="4">
        <v>3.2473999999999998</v>
      </c>
      <c r="Y56" s="4">
        <v>12</v>
      </c>
      <c r="Z56" s="4">
        <v>849</v>
      </c>
      <c r="AA56" s="4">
        <v>876</v>
      </c>
      <c r="AB56" s="4">
        <v>858</v>
      </c>
      <c r="AC56" s="4">
        <v>61</v>
      </c>
      <c r="AD56" s="4">
        <v>4.75</v>
      </c>
      <c r="AE56" s="4">
        <v>0.11</v>
      </c>
      <c r="AF56" s="4">
        <v>980</v>
      </c>
      <c r="AG56" s="4">
        <v>-16</v>
      </c>
      <c r="AH56" s="4">
        <v>9</v>
      </c>
      <c r="AI56" s="4">
        <v>9</v>
      </c>
      <c r="AJ56" s="4">
        <v>189.7</v>
      </c>
      <c r="AK56" s="4">
        <v>138.69999999999999</v>
      </c>
      <c r="AL56" s="4">
        <v>2.6</v>
      </c>
      <c r="AM56" s="4">
        <v>195</v>
      </c>
      <c r="AN56" s="4" t="s">
        <v>155</v>
      </c>
      <c r="AO56" s="4">
        <v>2</v>
      </c>
      <c r="AP56" s="5">
        <v>0.85979166666666673</v>
      </c>
      <c r="AQ56" s="4">
        <v>47.160727999999999</v>
      </c>
      <c r="AR56" s="4">
        <v>-88.484064000000004</v>
      </c>
      <c r="AS56" s="4">
        <v>313.2</v>
      </c>
      <c r="AT56" s="4">
        <v>34</v>
      </c>
      <c r="AU56" s="4">
        <v>12</v>
      </c>
      <c r="AV56" s="4">
        <v>8</v>
      </c>
      <c r="AW56" s="4" t="s">
        <v>198</v>
      </c>
      <c r="AX56" s="4">
        <v>1.5</v>
      </c>
      <c r="AY56" s="4">
        <v>3.4</v>
      </c>
      <c r="AZ56" s="4">
        <v>3.8</v>
      </c>
      <c r="BA56" s="4">
        <v>14.023</v>
      </c>
      <c r="BB56" s="4">
        <v>12.25</v>
      </c>
      <c r="BC56" s="4">
        <v>0.87</v>
      </c>
      <c r="BD56" s="4">
        <v>17.018000000000001</v>
      </c>
      <c r="BE56" s="4">
        <v>1633.9259999999999</v>
      </c>
      <c r="BF56" s="4">
        <v>564.51099999999997</v>
      </c>
      <c r="BG56" s="4">
        <v>1.8620000000000001</v>
      </c>
      <c r="BH56" s="4">
        <v>0</v>
      </c>
      <c r="BI56" s="4">
        <v>1.8620000000000001</v>
      </c>
      <c r="BJ56" s="4">
        <v>1.4</v>
      </c>
      <c r="BK56" s="4">
        <v>0</v>
      </c>
      <c r="BL56" s="4">
        <v>1.4</v>
      </c>
      <c r="BM56" s="4">
        <v>168.9802</v>
      </c>
      <c r="BQ56" s="4">
        <v>508.03</v>
      </c>
      <c r="BR56" s="4">
        <v>0.48013</v>
      </c>
      <c r="BS56" s="4">
        <v>-5</v>
      </c>
      <c r="BT56" s="4">
        <v>-0.134267</v>
      </c>
      <c r="BU56" s="4">
        <v>11.733174</v>
      </c>
      <c r="BV56" s="4">
        <v>-2.7121879999999998</v>
      </c>
      <c r="BW56" s="4">
        <f t="shared" si="14"/>
        <v>3.0999045707999997</v>
      </c>
      <c r="BY56" s="4">
        <f t="shared" si="10"/>
        <v>14129.128751048387</v>
      </c>
      <c r="BZ56" s="4">
        <f t="shared" si="11"/>
        <v>4881.5237656926174</v>
      </c>
      <c r="CA56" s="4">
        <f t="shared" si="12"/>
        <v>12.106288933199998</v>
      </c>
      <c r="CB56" s="4">
        <f t="shared" si="13"/>
        <v>1508.8149818468028</v>
      </c>
    </row>
    <row r="57" spans="1:80" x14ac:dyDescent="0.25">
      <c r="A57" s="2">
        <v>42067</v>
      </c>
      <c r="B57" s="3">
        <v>2.5604166666666664E-2</v>
      </c>
      <c r="C57" s="4">
        <v>8.7110000000000003</v>
      </c>
      <c r="D57" s="4">
        <v>5.1124000000000001</v>
      </c>
      <c r="E57" s="4">
        <v>51124.089070000002</v>
      </c>
      <c r="F57" s="4">
        <v>106.1</v>
      </c>
      <c r="G57" s="4">
        <v>-2.9</v>
      </c>
      <c r="H57" s="4">
        <v>23502.400000000001</v>
      </c>
      <c r="J57" s="4">
        <v>3.8</v>
      </c>
      <c r="K57" s="4">
        <v>0.85340000000000005</v>
      </c>
      <c r="L57" s="4">
        <v>7.4333999999999998</v>
      </c>
      <c r="M57" s="4">
        <v>4.3627000000000002</v>
      </c>
      <c r="N57" s="4">
        <v>90.563400000000001</v>
      </c>
      <c r="O57" s="4">
        <v>0</v>
      </c>
      <c r="P57" s="4">
        <v>90.6</v>
      </c>
      <c r="Q57" s="4">
        <v>68.083399999999997</v>
      </c>
      <c r="R57" s="4">
        <v>0</v>
      </c>
      <c r="S57" s="4">
        <v>68.099999999999994</v>
      </c>
      <c r="T57" s="4">
        <v>23502.434600000001</v>
      </c>
      <c r="W57" s="4">
        <v>0</v>
      </c>
      <c r="X57" s="4">
        <v>3.2427999999999999</v>
      </c>
      <c r="Y57" s="4">
        <v>12</v>
      </c>
      <c r="Z57" s="4">
        <v>850</v>
      </c>
      <c r="AA57" s="4">
        <v>877</v>
      </c>
      <c r="AB57" s="4">
        <v>858</v>
      </c>
      <c r="AC57" s="4">
        <v>61</v>
      </c>
      <c r="AD57" s="4">
        <v>4.75</v>
      </c>
      <c r="AE57" s="4">
        <v>0.11</v>
      </c>
      <c r="AF57" s="4">
        <v>980</v>
      </c>
      <c r="AG57" s="4">
        <v>-16</v>
      </c>
      <c r="AH57" s="4">
        <v>9</v>
      </c>
      <c r="AI57" s="4">
        <v>9</v>
      </c>
      <c r="AJ57" s="4">
        <v>189.3</v>
      </c>
      <c r="AK57" s="4">
        <v>138</v>
      </c>
      <c r="AL57" s="4">
        <v>2.4</v>
      </c>
      <c r="AM57" s="4">
        <v>195</v>
      </c>
      <c r="AN57" s="4" t="s">
        <v>155</v>
      </c>
      <c r="AO57" s="4">
        <v>2</v>
      </c>
      <c r="AP57" s="5">
        <v>0.85980324074074066</v>
      </c>
      <c r="AQ57" s="4">
        <v>47.160862000000002</v>
      </c>
      <c r="AR57" s="4">
        <v>-88.484010999999995</v>
      </c>
      <c r="AS57" s="4">
        <v>313.60000000000002</v>
      </c>
      <c r="AT57" s="4">
        <v>35</v>
      </c>
      <c r="AU57" s="4">
        <v>12</v>
      </c>
      <c r="AV57" s="4">
        <v>8</v>
      </c>
      <c r="AW57" s="4" t="s">
        <v>198</v>
      </c>
      <c r="AX57" s="4">
        <v>1.5</v>
      </c>
      <c r="AY57" s="4">
        <v>3.4</v>
      </c>
      <c r="AZ57" s="4">
        <v>3.8</v>
      </c>
      <c r="BA57" s="4">
        <v>14.023</v>
      </c>
      <c r="BB57" s="4">
        <v>12.15</v>
      </c>
      <c r="BC57" s="4">
        <v>0.87</v>
      </c>
      <c r="BD57" s="4">
        <v>17.184000000000001</v>
      </c>
      <c r="BE57" s="4">
        <v>1593.1130000000001</v>
      </c>
      <c r="BF57" s="4">
        <v>595.10400000000004</v>
      </c>
      <c r="BG57" s="4">
        <v>2.0329999999999999</v>
      </c>
      <c r="BH57" s="4">
        <v>0</v>
      </c>
      <c r="BI57" s="4">
        <v>2.0329999999999999</v>
      </c>
      <c r="BJ57" s="4">
        <v>1.528</v>
      </c>
      <c r="BK57" s="4">
        <v>0</v>
      </c>
      <c r="BL57" s="4">
        <v>1.528</v>
      </c>
      <c r="BM57" s="4">
        <v>166.56729999999999</v>
      </c>
      <c r="BQ57" s="4">
        <v>505.32600000000002</v>
      </c>
      <c r="BR57" s="4">
        <v>0.43614799999999998</v>
      </c>
      <c r="BS57" s="4">
        <v>-5</v>
      </c>
      <c r="BT57" s="4">
        <v>-0.13473399999999999</v>
      </c>
      <c r="BU57" s="4">
        <v>10.658367</v>
      </c>
      <c r="BV57" s="4">
        <v>-2.7216269999999998</v>
      </c>
      <c r="BW57" s="4">
        <f t="shared" si="14"/>
        <v>2.8159405614000002</v>
      </c>
      <c r="BY57" s="4">
        <f t="shared" si="10"/>
        <v>12514.247490509128</v>
      </c>
      <c r="BZ57" s="4">
        <f t="shared" si="11"/>
        <v>4674.6707475188159</v>
      </c>
      <c r="CA57" s="4">
        <f t="shared" si="12"/>
        <v>12.002770779912</v>
      </c>
      <c r="CB57" s="4">
        <f t="shared" si="13"/>
        <v>1351.0302497489149</v>
      </c>
    </row>
    <row r="58" spans="1:80" x14ac:dyDescent="0.25">
      <c r="A58" s="2">
        <v>42067</v>
      </c>
      <c r="B58" s="3">
        <v>2.5615740740740744E-2</v>
      </c>
      <c r="C58" s="4">
        <v>8.5269999999999992</v>
      </c>
      <c r="D58" s="4">
        <v>5.4279999999999999</v>
      </c>
      <c r="E58" s="4">
        <v>54280.316140000003</v>
      </c>
      <c r="F58" s="4">
        <v>115.6</v>
      </c>
      <c r="G58" s="4">
        <v>-2.9</v>
      </c>
      <c r="H58" s="4">
        <v>23445.3</v>
      </c>
      <c r="J58" s="4">
        <v>3.8</v>
      </c>
      <c r="K58" s="4">
        <v>0.8518</v>
      </c>
      <c r="L58" s="4">
        <v>7.2630999999999997</v>
      </c>
      <c r="M58" s="4">
        <v>4.6237000000000004</v>
      </c>
      <c r="N58" s="4">
        <v>98.455299999999994</v>
      </c>
      <c r="O58" s="4">
        <v>0</v>
      </c>
      <c r="P58" s="4">
        <v>98.5</v>
      </c>
      <c r="Q58" s="4">
        <v>74.016400000000004</v>
      </c>
      <c r="R58" s="4">
        <v>0</v>
      </c>
      <c r="S58" s="4">
        <v>74</v>
      </c>
      <c r="T58" s="4">
        <v>23445.256799999999</v>
      </c>
      <c r="W58" s="4">
        <v>0</v>
      </c>
      <c r="X58" s="4">
        <v>3.2368999999999999</v>
      </c>
      <c r="Y58" s="4">
        <v>12</v>
      </c>
      <c r="Z58" s="4">
        <v>850</v>
      </c>
      <c r="AA58" s="4">
        <v>877</v>
      </c>
      <c r="AB58" s="4">
        <v>856</v>
      </c>
      <c r="AC58" s="4">
        <v>61</v>
      </c>
      <c r="AD58" s="4">
        <v>4.75</v>
      </c>
      <c r="AE58" s="4">
        <v>0.11</v>
      </c>
      <c r="AF58" s="4">
        <v>980</v>
      </c>
      <c r="AG58" s="4">
        <v>-16</v>
      </c>
      <c r="AH58" s="4">
        <v>9.266</v>
      </c>
      <c r="AI58" s="4">
        <v>9</v>
      </c>
      <c r="AJ58" s="4">
        <v>189.7</v>
      </c>
      <c r="AK58" s="4">
        <v>138.30000000000001</v>
      </c>
      <c r="AL58" s="4">
        <v>2.5</v>
      </c>
      <c r="AM58" s="4">
        <v>195</v>
      </c>
      <c r="AN58" s="4" t="s">
        <v>155</v>
      </c>
      <c r="AO58" s="4">
        <v>2</v>
      </c>
      <c r="AP58" s="5">
        <v>0.85981481481481481</v>
      </c>
      <c r="AQ58" s="4">
        <v>47.161008000000002</v>
      </c>
      <c r="AR58" s="4">
        <v>-88.483986000000002</v>
      </c>
      <c r="AS58" s="4">
        <v>313.89999999999998</v>
      </c>
      <c r="AT58" s="4">
        <v>35.5</v>
      </c>
      <c r="AU58" s="4">
        <v>12</v>
      </c>
      <c r="AV58" s="4">
        <v>9</v>
      </c>
      <c r="AW58" s="4" t="s">
        <v>201</v>
      </c>
      <c r="AX58" s="4">
        <v>1.4151149999999999</v>
      </c>
      <c r="AY58" s="4">
        <v>2.6360359999999998</v>
      </c>
      <c r="AZ58" s="4">
        <v>3.0360360000000002</v>
      </c>
      <c r="BA58" s="4">
        <v>14.023</v>
      </c>
      <c r="BB58" s="4">
        <v>12.02</v>
      </c>
      <c r="BC58" s="4">
        <v>0.86</v>
      </c>
      <c r="BD58" s="4">
        <v>17.396000000000001</v>
      </c>
      <c r="BE58" s="4">
        <v>1547.2919999999999</v>
      </c>
      <c r="BF58" s="4">
        <v>626.923</v>
      </c>
      <c r="BG58" s="4">
        <v>2.1960000000000002</v>
      </c>
      <c r="BH58" s="4">
        <v>0</v>
      </c>
      <c r="BI58" s="4">
        <v>2.1960000000000002</v>
      </c>
      <c r="BJ58" s="4">
        <v>1.651</v>
      </c>
      <c r="BK58" s="4">
        <v>0</v>
      </c>
      <c r="BL58" s="4">
        <v>1.651</v>
      </c>
      <c r="BM58" s="4">
        <v>165.1671</v>
      </c>
      <c r="BQ58" s="4">
        <v>501.392</v>
      </c>
      <c r="BR58" s="4">
        <v>0.41654200000000002</v>
      </c>
      <c r="BS58" s="4">
        <v>-5</v>
      </c>
      <c r="BT58" s="4">
        <v>-0.134266</v>
      </c>
      <c r="BU58" s="4">
        <v>10.179245</v>
      </c>
      <c r="BV58" s="4">
        <v>-2.7121729999999999</v>
      </c>
      <c r="BW58" s="4">
        <f t="shared" si="14"/>
        <v>2.6893565289999999</v>
      </c>
      <c r="BY58" s="4">
        <f t="shared" si="10"/>
        <v>11607.944829295979</v>
      </c>
      <c r="BZ58" s="4">
        <f t="shared" si="11"/>
        <v>4703.2412732804951</v>
      </c>
      <c r="CA58" s="4">
        <f t="shared" si="12"/>
        <v>12.385972985815</v>
      </c>
      <c r="CB58" s="4">
        <f t="shared" si="13"/>
        <v>1279.4513227748596</v>
      </c>
    </row>
    <row r="59" spans="1:80" x14ac:dyDescent="0.25">
      <c r="A59" s="2">
        <v>42067</v>
      </c>
      <c r="B59" s="3">
        <v>2.5627314814814815E-2</v>
      </c>
      <c r="C59" s="4">
        <v>8.4619999999999997</v>
      </c>
      <c r="D59" s="4">
        <v>5.5865</v>
      </c>
      <c r="E59" s="4">
        <v>55865.130440000001</v>
      </c>
      <c r="F59" s="4">
        <v>116.1</v>
      </c>
      <c r="G59" s="4">
        <v>-3</v>
      </c>
      <c r="H59" s="4">
        <v>23635.9</v>
      </c>
      <c r="J59" s="4">
        <v>3.8</v>
      </c>
      <c r="K59" s="4">
        <v>0.85060000000000002</v>
      </c>
      <c r="L59" s="4">
        <v>7.1978</v>
      </c>
      <c r="M59" s="4">
        <v>4.7519999999999998</v>
      </c>
      <c r="N59" s="4">
        <v>98.767600000000002</v>
      </c>
      <c r="O59" s="4">
        <v>0</v>
      </c>
      <c r="P59" s="4">
        <v>98.8</v>
      </c>
      <c r="Q59" s="4">
        <v>74.251099999999994</v>
      </c>
      <c r="R59" s="4">
        <v>0</v>
      </c>
      <c r="S59" s="4">
        <v>74.3</v>
      </c>
      <c r="T59" s="4">
        <v>23635.940299999998</v>
      </c>
      <c r="W59" s="4">
        <v>0</v>
      </c>
      <c r="X59" s="4">
        <v>3.2324000000000002</v>
      </c>
      <c r="Y59" s="4">
        <v>12</v>
      </c>
      <c r="Z59" s="4">
        <v>850</v>
      </c>
      <c r="AA59" s="4">
        <v>878</v>
      </c>
      <c r="AB59" s="4">
        <v>854</v>
      </c>
      <c r="AC59" s="4">
        <v>61</v>
      </c>
      <c r="AD59" s="4">
        <v>4.75</v>
      </c>
      <c r="AE59" s="4">
        <v>0.11</v>
      </c>
      <c r="AF59" s="4">
        <v>980</v>
      </c>
      <c r="AG59" s="4">
        <v>-16</v>
      </c>
      <c r="AH59" s="4">
        <v>10</v>
      </c>
      <c r="AI59" s="4">
        <v>9</v>
      </c>
      <c r="AJ59" s="4">
        <v>189</v>
      </c>
      <c r="AK59" s="4">
        <v>138.69999999999999</v>
      </c>
      <c r="AL59" s="4">
        <v>2.6</v>
      </c>
      <c r="AM59" s="4">
        <v>195</v>
      </c>
      <c r="AN59" s="4" t="s">
        <v>155</v>
      </c>
      <c r="AO59" s="4">
        <v>2</v>
      </c>
      <c r="AP59" s="5">
        <v>0.85982638888888896</v>
      </c>
      <c r="AQ59" s="4">
        <v>47.161152999999999</v>
      </c>
      <c r="AR59" s="4">
        <v>-88.483975000000001</v>
      </c>
      <c r="AS59" s="4">
        <v>314.2</v>
      </c>
      <c r="AT59" s="4">
        <v>35.6</v>
      </c>
      <c r="AU59" s="4">
        <v>12</v>
      </c>
      <c r="AV59" s="4">
        <v>9</v>
      </c>
      <c r="AW59" s="4" t="s">
        <v>201</v>
      </c>
      <c r="AX59" s="4">
        <v>1.4</v>
      </c>
      <c r="AY59" s="4">
        <v>2.5</v>
      </c>
      <c r="AZ59" s="4">
        <v>2.9</v>
      </c>
      <c r="BA59" s="4">
        <v>14.023</v>
      </c>
      <c r="BB59" s="4">
        <v>11.92</v>
      </c>
      <c r="BC59" s="4">
        <v>0.85</v>
      </c>
      <c r="BD59" s="4">
        <v>17.561</v>
      </c>
      <c r="BE59" s="4">
        <v>1524.558</v>
      </c>
      <c r="BF59" s="4">
        <v>640.61599999999999</v>
      </c>
      <c r="BG59" s="4">
        <v>2.1909999999999998</v>
      </c>
      <c r="BH59" s="4">
        <v>0</v>
      </c>
      <c r="BI59" s="4">
        <v>2.1909999999999998</v>
      </c>
      <c r="BJ59" s="4">
        <v>1.647</v>
      </c>
      <c r="BK59" s="4">
        <v>0</v>
      </c>
      <c r="BL59" s="4">
        <v>1.647</v>
      </c>
      <c r="BM59" s="4">
        <v>165.553</v>
      </c>
      <c r="BQ59" s="4">
        <v>497.80799999999999</v>
      </c>
      <c r="BR59" s="4">
        <v>0.42013899999999998</v>
      </c>
      <c r="BS59" s="4">
        <v>-5</v>
      </c>
      <c r="BT59" s="4">
        <v>-0.13553599999999999</v>
      </c>
      <c r="BU59" s="4">
        <v>10.267150000000001</v>
      </c>
      <c r="BV59" s="4">
        <v>-2.7378330000000002</v>
      </c>
      <c r="BW59" s="4">
        <f t="shared" si="14"/>
        <v>2.7125810299999999</v>
      </c>
      <c r="BY59" s="4">
        <f t="shared" si="10"/>
        <v>11536.161998568899</v>
      </c>
      <c r="BZ59" s="4">
        <f t="shared" si="11"/>
        <v>4847.4705159628002</v>
      </c>
      <c r="CA59" s="4">
        <f t="shared" si="12"/>
        <v>12.462667088849999</v>
      </c>
      <c r="CB59" s="4">
        <f t="shared" si="13"/>
        <v>1293.5154452859501</v>
      </c>
    </row>
    <row r="60" spans="1:80" x14ac:dyDescent="0.25">
      <c r="A60" s="2">
        <v>42067</v>
      </c>
      <c r="B60" s="3">
        <v>2.5638888888888892E-2</v>
      </c>
      <c r="C60" s="4">
        <v>8.5670000000000002</v>
      </c>
      <c r="D60" s="4">
        <v>5.2973999999999997</v>
      </c>
      <c r="E60" s="4">
        <v>52973.973510000003</v>
      </c>
      <c r="F60" s="4">
        <v>104.9</v>
      </c>
      <c r="G60" s="4">
        <v>-3.1</v>
      </c>
      <c r="H60" s="4">
        <v>23868.799999999999</v>
      </c>
      <c r="J60" s="4">
        <v>3.8</v>
      </c>
      <c r="K60" s="4">
        <v>0.85229999999999995</v>
      </c>
      <c r="L60" s="4">
        <v>7.3014999999999999</v>
      </c>
      <c r="M60" s="4">
        <v>4.5151000000000003</v>
      </c>
      <c r="N60" s="4">
        <v>89.385499999999993</v>
      </c>
      <c r="O60" s="4">
        <v>0</v>
      </c>
      <c r="P60" s="4">
        <v>89.4</v>
      </c>
      <c r="Q60" s="4">
        <v>67.197900000000004</v>
      </c>
      <c r="R60" s="4">
        <v>0</v>
      </c>
      <c r="S60" s="4">
        <v>67.2</v>
      </c>
      <c r="T60" s="4">
        <v>23868.846399999999</v>
      </c>
      <c r="W60" s="4">
        <v>0</v>
      </c>
      <c r="X60" s="4">
        <v>3.2387999999999999</v>
      </c>
      <c r="Y60" s="4">
        <v>12</v>
      </c>
      <c r="Z60" s="4">
        <v>852</v>
      </c>
      <c r="AA60" s="4">
        <v>879</v>
      </c>
      <c r="AB60" s="4">
        <v>848</v>
      </c>
      <c r="AC60" s="4">
        <v>61</v>
      </c>
      <c r="AD60" s="4">
        <v>4.75</v>
      </c>
      <c r="AE60" s="4">
        <v>0.11</v>
      </c>
      <c r="AF60" s="4">
        <v>980</v>
      </c>
      <c r="AG60" s="4">
        <v>-16</v>
      </c>
      <c r="AH60" s="4">
        <v>10</v>
      </c>
      <c r="AI60" s="4">
        <v>9</v>
      </c>
      <c r="AJ60" s="4">
        <v>189.3</v>
      </c>
      <c r="AK60" s="4">
        <v>138.30000000000001</v>
      </c>
      <c r="AL60" s="4">
        <v>2.4</v>
      </c>
      <c r="AM60" s="4">
        <v>195</v>
      </c>
      <c r="AN60" s="4" t="s">
        <v>155</v>
      </c>
      <c r="AO60" s="4">
        <v>2</v>
      </c>
      <c r="AP60" s="5">
        <v>0.859837962962963</v>
      </c>
      <c r="AQ60" s="4">
        <v>47.161298000000002</v>
      </c>
      <c r="AR60" s="4">
        <v>-88.483975000000001</v>
      </c>
      <c r="AS60" s="4">
        <v>314.5</v>
      </c>
      <c r="AT60" s="4">
        <v>35.6</v>
      </c>
      <c r="AU60" s="4">
        <v>12</v>
      </c>
      <c r="AV60" s="4">
        <v>9</v>
      </c>
      <c r="AW60" s="4" t="s">
        <v>201</v>
      </c>
      <c r="AX60" s="4">
        <v>1.1453</v>
      </c>
      <c r="AY60" s="4">
        <v>2.5</v>
      </c>
      <c r="AZ60" s="4">
        <v>2.8151000000000002</v>
      </c>
      <c r="BA60" s="4">
        <v>14.023</v>
      </c>
      <c r="BB60" s="4">
        <v>12.06</v>
      </c>
      <c r="BC60" s="4">
        <v>0.86</v>
      </c>
      <c r="BD60" s="4">
        <v>17.326000000000001</v>
      </c>
      <c r="BE60" s="4">
        <v>1558.5309999999999</v>
      </c>
      <c r="BF60" s="4">
        <v>613.40300000000002</v>
      </c>
      <c r="BG60" s="4">
        <v>1.998</v>
      </c>
      <c r="BH60" s="4">
        <v>0</v>
      </c>
      <c r="BI60" s="4">
        <v>1.998</v>
      </c>
      <c r="BJ60" s="4">
        <v>1.502</v>
      </c>
      <c r="BK60" s="4">
        <v>0</v>
      </c>
      <c r="BL60" s="4">
        <v>1.502</v>
      </c>
      <c r="BM60" s="4">
        <v>168.482</v>
      </c>
      <c r="BQ60" s="4">
        <v>502.67599999999999</v>
      </c>
      <c r="BR60" s="4">
        <v>0.47297099999999997</v>
      </c>
      <c r="BS60" s="4">
        <v>-5</v>
      </c>
      <c r="BT60" s="4">
        <v>-0.13645299999999999</v>
      </c>
      <c r="BU60" s="4">
        <v>11.55823</v>
      </c>
      <c r="BV60" s="4">
        <v>-2.7563409999999999</v>
      </c>
      <c r="BW60" s="4">
        <f t="shared" si="14"/>
        <v>3.0536843659999997</v>
      </c>
      <c r="BY60" s="4">
        <f t="shared" si="10"/>
        <v>13276.21464321581</v>
      </c>
      <c r="BZ60" s="4">
        <f t="shared" si="11"/>
        <v>5225.22162908053</v>
      </c>
      <c r="CA60" s="4">
        <f t="shared" si="12"/>
        <v>12.794660096019999</v>
      </c>
      <c r="CB60" s="4">
        <f t="shared" si="13"/>
        <v>1481.9361709204602</v>
      </c>
    </row>
    <row r="61" spans="1:80" x14ac:dyDescent="0.25">
      <c r="A61" s="2">
        <v>42067</v>
      </c>
      <c r="B61" s="3">
        <v>2.5650462962962962E-2</v>
      </c>
      <c r="C61" s="4">
        <v>8.8930000000000007</v>
      </c>
      <c r="D61" s="4">
        <v>4.8304999999999998</v>
      </c>
      <c r="E61" s="4">
        <v>48305.099340000001</v>
      </c>
      <c r="F61" s="4">
        <v>101.4</v>
      </c>
      <c r="G61" s="4">
        <v>-3.2</v>
      </c>
      <c r="H61" s="4">
        <v>23838.400000000001</v>
      </c>
      <c r="J61" s="4">
        <v>3.8</v>
      </c>
      <c r="K61" s="4">
        <v>0.85419999999999996</v>
      </c>
      <c r="L61" s="4">
        <v>7.5967000000000002</v>
      </c>
      <c r="M61" s="4">
        <v>4.1262999999999996</v>
      </c>
      <c r="N61" s="4">
        <v>86.656599999999997</v>
      </c>
      <c r="O61" s="4">
        <v>0</v>
      </c>
      <c r="P61" s="4">
        <v>86.7</v>
      </c>
      <c r="Q61" s="4">
        <v>65.1464</v>
      </c>
      <c r="R61" s="4">
        <v>0</v>
      </c>
      <c r="S61" s="4">
        <v>65.099999999999994</v>
      </c>
      <c r="T61" s="4">
        <v>23838.434600000001</v>
      </c>
      <c r="W61" s="4">
        <v>0</v>
      </c>
      <c r="X61" s="4">
        <v>3.246</v>
      </c>
      <c r="Y61" s="4">
        <v>12</v>
      </c>
      <c r="Z61" s="4">
        <v>853</v>
      </c>
      <c r="AA61" s="4">
        <v>880</v>
      </c>
      <c r="AB61" s="4">
        <v>838</v>
      </c>
      <c r="AC61" s="4">
        <v>61</v>
      </c>
      <c r="AD61" s="4">
        <v>4.75</v>
      </c>
      <c r="AE61" s="4">
        <v>0.11</v>
      </c>
      <c r="AF61" s="4">
        <v>980</v>
      </c>
      <c r="AG61" s="4">
        <v>-16</v>
      </c>
      <c r="AH61" s="4">
        <v>10</v>
      </c>
      <c r="AI61" s="4">
        <v>9</v>
      </c>
      <c r="AJ61" s="4">
        <v>190</v>
      </c>
      <c r="AK61" s="4">
        <v>139</v>
      </c>
      <c r="AL61" s="4">
        <v>2</v>
      </c>
      <c r="AM61" s="4">
        <v>195</v>
      </c>
      <c r="AN61" s="4" t="s">
        <v>155</v>
      </c>
      <c r="AO61" s="4">
        <v>2</v>
      </c>
      <c r="AP61" s="5">
        <v>0.85984953703703704</v>
      </c>
      <c r="AQ61" s="4">
        <v>47.161565000000003</v>
      </c>
      <c r="AR61" s="4">
        <v>-88.484021999999996</v>
      </c>
      <c r="AS61" s="4">
        <v>315</v>
      </c>
      <c r="AT61" s="4">
        <v>35.9</v>
      </c>
      <c r="AU61" s="4">
        <v>12</v>
      </c>
      <c r="AV61" s="4">
        <v>9</v>
      </c>
      <c r="AW61" s="4" t="s">
        <v>201</v>
      </c>
      <c r="AX61" s="4">
        <v>1.1849000000000001</v>
      </c>
      <c r="AY61" s="4">
        <v>2.7547000000000001</v>
      </c>
      <c r="AZ61" s="4">
        <v>3.0547</v>
      </c>
      <c r="BA61" s="4">
        <v>14.023</v>
      </c>
      <c r="BB61" s="4">
        <v>12.24</v>
      </c>
      <c r="BC61" s="4">
        <v>0.87</v>
      </c>
      <c r="BD61" s="4">
        <v>17.065999999999999</v>
      </c>
      <c r="BE61" s="4">
        <v>1632.6869999999999</v>
      </c>
      <c r="BF61" s="4">
        <v>564.43799999999999</v>
      </c>
      <c r="BG61" s="4">
        <v>1.95</v>
      </c>
      <c r="BH61" s="4">
        <v>0</v>
      </c>
      <c r="BI61" s="4">
        <v>1.95</v>
      </c>
      <c r="BJ61" s="4">
        <v>1.466</v>
      </c>
      <c r="BK61" s="4">
        <v>0</v>
      </c>
      <c r="BL61" s="4">
        <v>1.466</v>
      </c>
      <c r="BM61" s="4">
        <v>169.42449999999999</v>
      </c>
      <c r="BQ61" s="4">
        <v>507.25799999999998</v>
      </c>
      <c r="BR61" s="4">
        <v>0.51227299999999998</v>
      </c>
      <c r="BS61" s="4">
        <v>-5</v>
      </c>
      <c r="BT61" s="4">
        <v>-0.135273</v>
      </c>
      <c r="BU61" s="4">
        <v>12.518665</v>
      </c>
      <c r="BV61" s="4">
        <v>-2.7325089999999999</v>
      </c>
      <c r="BW61" s="4">
        <f t="shared" si="14"/>
        <v>3.307431293</v>
      </c>
      <c r="BY61" s="4">
        <f t="shared" si="10"/>
        <v>15063.588401304134</v>
      </c>
      <c r="BZ61" s="4">
        <f t="shared" si="11"/>
        <v>5207.6495433939899</v>
      </c>
      <c r="CA61" s="4">
        <f t="shared" si="12"/>
        <v>13.525691449929999</v>
      </c>
      <c r="CB61" s="4">
        <f t="shared" si="13"/>
        <v>1614.0570728605924</v>
      </c>
    </row>
    <row r="62" spans="1:80" x14ac:dyDescent="0.25">
      <c r="A62" s="2">
        <v>42067</v>
      </c>
      <c r="B62" s="3">
        <v>2.5662037037037039E-2</v>
      </c>
      <c r="C62" s="4">
        <v>9.1080000000000005</v>
      </c>
      <c r="D62" s="4">
        <v>4.3581000000000003</v>
      </c>
      <c r="E62" s="4">
        <v>43580.895879999996</v>
      </c>
      <c r="F62" s="4">
        <v>102.2</v>
      </c>
      <c r="G62" s="4">
        <v>-3.2</v>
      </c>
      <c r="H62" s="4">
        <v>23323.599999999999</v>
      </c>
      <c r="J62" s="4">
        <v>3.8</v>
      </c>
      <c r="K62" s="4">
        <v>0.85760000000000003</v>
      </c>
      <c r="L62" s="4">
        <v>7.8117000000000001</v>
      </c>
      <c r="M62" s="4">
        <v>3.7376</v>
      </c>
      <c r="N62" s="4">
        <v>87.672899999999998</v>
      </c>
      <c r="O62" s="4">
        <v>0</v>
      </c>
      <c r="P62" s="4">
        <v>87.7</v>
      </c>
      <c r="Q62" s="4">
        <v>65.910399999999996</v>
      </c>
      <c r="R62" s="4">
        <v>0</v>
      </c>
      <c r="S62" s="4">
        <v>65.900000000000006</v>
      </c>
      <c r="T62" s="4">
        <v>23323.647400000002</v>
      </c>
      <c r="W62" s="4">
        <v>0</v>
      </c>
      <c r="X62" s="4">
        <v>3.2589999999999999</v>
      </c>
      <c r="Y62" s="4">
        <v>12</v>
      </c>
      <c r="Z62" s="4">
        <v>853</v>
      </c>
      <c r="AA62" s="4">
        <v>880</v>
      </c>
      <c r="AB62" s="4">
        <v>837</v>
      </c>
      <c r="AC62" s="4">
        <v>61</v>
      </c>
      <c r="AD62" s="4">
        <v>4.75</v>
      </c>
      <c r="AE62" s="4">
        <v>0.11</v>
      </c>
      <c r="AF62" s="4">
        <v>980</v>
      </c>
      <c r="AG62" s="4">
        <v>-16</v>
      </c>
      <c r="AH62" s="4">
        <v>10</v>
      </c>
      <c r="AI62" s="4">
        <v>9</v>
      </c>
      <c r="AJ62" s="4">
        <v>190</v>
      </c>
      <c r="AK62" s="4">
        <v>138.69999999999999</v>
      </c>
      <c r="AL62" s="4">
        <v>2.2999999999999998</v>
      </c>
      <c r="AM62" s="4">
        <v>195</v>
      </c>
      <c r="AN62" s="4" t="s">
        <v>155</v>
      </c>
      <c r="AO62" s="4">
        <v>2</v>
      </c>
      <c r="AP62" s="5">
        <v>0.85987268518518523</v>
      </c>
      <c r="AQ62" s="4">
        <v>47.161608000000001</v>
      </c>
      <c r="AR62" s="4">
        <v>-88.484030000000004</v>
      </c>
      <c r="AS62" s="4">
        <v>315.10000000000002</v>
      </c>
      <c r="AT62" s="4">
        <v>36</v>
      </c>
      <c r="AU62" s="4">
        <v>12</v>
      </c>
      <c r="AV62" s="4">
        <v>9</v>
      </c>
      <c r="AW62" s="4" t="s">
        <v>201</v>
      </c>
      <c r="AX62" s="4">
        <v>1.2</v>
      </c>
      <c r="AY62" s="4">
        <v>3.0547</v>
      </c>
      <c r="AZ62" s="4">
        <v>3.2698</v>
      </c>
      <c r="BA62" s="4">
        <v>14.023</v>
      </c>
      <c r="BB62" s="4">
        <v>12.54</v>
      </c>
      <c r="BC62" s="4">
        <v>0.89</v>
      </c>
      <c r="BD62" s="4">
        <v>16.600999999999999</v>
      </c>
      <c r="BE62" s="4">
        <v>1706.212</v>
      </c>
      <c r="BF62" s="4">
        <v>519.59</v>
      </c>
      <c r="BG62" s="4">
        <v>2.0049999999999999</v>
      </c>
      <c r="BH62" s="4">
        <v>0</v>
      </c>
      <c r="BI62" s="4">
        <v>2.0049999999999999</v>
      </c>
      <c r="BJ62" s="4">
        <v>1.508</v>
      </c>
      <c r="BK62" s="4">
        <v>0</v>
      </c>
      <c r="BL62" s="4">
        <v>1.508</v>
      </c>
      <c r="BM62" s="4">
        <v>168.4631</v>
      </c>
      <c r="BQ62" s="4">
        <v>517.57100000000003</v>
      </c>
      <c r="BR62" s="4">
        <v>0.497</v>
      </c>
      <c r="BS62" s="4">
        <v>-5</v>
      </c>
      <c r="BT62" s="4">
        <v>-0.136272</v>
      </c>
      <c r="BU62" s="4">
        <v>12.145438</v>
      </c>
      <c r="BV62" s="4">
        <v>-2.7526890000000002</v>
      </c>
      <c r="BW62" s="4">
        <f t="shared" si="14"/>
        <v>3.2088247195999999</v>
      </c>
      <c r="BY62" s="4">
        <f t="shared" si="10"/>
        <v>15272.624048850872</v>
      </c>
      <c r="BZ62" s="4">
        <f t="shared" si="11"/>
        <v>4650.9476721195406</v>
      </c>
      <c r="CA62" s="4">
        <f t="shared" si="12"/>
        <v>13.498391211448002</v>
      </c>
      <c r="CB62" s="4">
        <f t="shared" si="13"/>
        <v>1557.0502417530658</v>
      </c>
    </row>
    <row r="63" spans="1:80" x14ac:dyDescent="0.25">
      <c r="A63" s="2">
        <v>42067</v>
      </c>
      <c r="B63" s="3">
        <v>2.5673611111111109E-2</v>
      </c>
      <c r="C63" s="4">
        <v>8.7210000000000001</v>
      </c>
      <c r="D63" s="4">
        <v>4.8705999999999996</v>
      </c>
      <c r="E63" s="4">
        <v>48705.785539999997</v>
      </c>
      <c r="F63" s="4">
        <v>124.6</v>
      </c>
      <c r="G63" s="4">
        <v>-3.2</v>
      </c>
      <c r="H63" s="4">
        <v>22780.6</v>
      </c>
      <c r="J63" s="4">
        <v>3.8</v>
      </c>
      <c r="K63" s="4">
        <v>0.85650000000000004</v>
      </c>
      <c r="L63" s="4">
        <v>7.4687999999999999</v>
      </c>
      <c r="M63" s="4">
        <v>4.1715</v>
      </c>
      <c r="N63" s="4">
        <v>106.6962</v>
      </c>
      <c r="O63" s="4">
        <v>0</v>
      </c>
      <c r="P63" s="4">
        <v>106.7</v>
      </c>
      <c r="Q63" s="4">
        <v>80.211699999999993</v>
      </c>
      <c r="R63" s="4">
        <v>0</v>
      </c>
      <c r="S63" s="4">
        <v>80.2</v>
      </c>
      <c r="T63" s="4">
        <v>22780.571199999998</v>
      </c>
      <c r="W63" s="4">
        <v>0</v>
      </c>
      <c r="X63" s="4">
        <v>3.2545000000000002</v>
      </c>
      <c r="Y63" s="4">
        <v>11.9</v>
      </c>
      <c r="Z63" s="4">
        <v>852</v>
      </c>
      <c r="AA63" s="4">
        <v>879</v>
      </c>
      <c r="AB63" s="4">
        <v>837</v>
      </c>
      <c r="AC63" s="4">
        <v>61</v>
      </c>
      <c r="AD63" s="4">
        <v>4.75</v>
      </c>
      <c r="AE63" s="4">
        <v>0.11</v>
      </c>
      <c r="AF63" s="4">
        <v>980</v>
      </c>
      <c r="AG63" s="4">
        <v>-16</v>
      </c>
      <c r="AH63" s="4">
        <v>10</v>
      </c>
      <c r="AI63" s="4">
        <v>9</v>
      </c>
      <c r="AJ63" s="4">
        <v>190</v>
      </c>
      <c r="AK63" s="4">
        <v>138.30000000000001</v>
      </c>
      <c r="AL63" s="4">
        <v>2.9</v>
      </c>
      <c r="AM63" s="4">
        <v>195</v>
      </c>
      <c r="AN63" s="4" t="s">
        <v>155</v>
      </c>
      <c r="AO63" s="4">
        <v>2</v>
      </c>
      <c r="AP63" s="5">
        <v>0.85987268518518523</v>
      </c>
      <c r="AQ63" s="4">
        <v>47.161735</v>
      </c>
      <c r="AR63" s="4">
        <v>-88.484093999999999</v>
      </c>
      <c r="AS63" s="4">
        <v>315.2</v>
      </c>
      <c r="AT63" s="4">
        <v>36.9</v>
      </c>
      <c r="AU63" s="4">
        <v>12</v>
      </c>
      <c r="AV63" s="4">
        <v>9</v>
      </c>
      <c r="AW63" s="4" t="s">
        <v>201</v>
      </c>
      <c r="AX63" s="4">
        <v>1.1151</v>
      </c>
      <c r="AY63" s="4">
        <v>2.5905999999999998</v>
      </c>
      <c r="AZ63" s="4">
        <v>2.7906</v>
      </c>
      <c r="BA63" s="4">
        <v>14.023</v>
      </c>
      <c r="BB63" s="4">
        <v>12.42</v>
      </c>
      <c r="BC63" s="4">
        <v>0.89</v>
      </c>
      <c r="BD63" s="4">
        <v>16.760000000000002</v>
      </c>
      <c r="BE63" s="4">
        <v>1627.001</v>
      </c>
      <c r="BF63" s="4">
        <v>578.36599999999999</v>
      </c>
      <c r="BG63" s="4">
        <v>2.4340000000000002</v>
      </c>
      <c r="BH63" s="4">
        <v>0</v>
      </c>
      <c r="BI63" s="4">
        <v>2.4340000000000002</v>
      </c>
      <c r="BJ63" s="4">
        <v>1.83</v>
      </c>
      <c r="BK63" s="4">
        <v>0</v>
      </c>
      <c r="BL63" s="4">
        <v>1.83</v>
      </c>
      <c r="BM63" s="4">
        <v>164.10560000000001</v>
      </c>
      <c r="BQ63" s="4">
        <v>515.49900000000002</v>
      </c>
      <c r="BR63" s="4">
        <v>0.51216099999999998</v>
      </c>
      <c r="BS63" s="4">
        <v>-5</v>
      </c>
      <c r="BT63" s="4">
        <v>-0.13672899999999999</v>
      </c>
      <c r="BU63" s="4">
        <v>12.515931</v>
      </c>
      <c r="BV63" s="4">
        <v>-2.7619310000000001</v>
      </c>
      <c r="BW63" s="4">
        <f t="shared" si="14"/>
        <v>3.3067089701999999</v>
      </c>
      <c r="BY63" s="4">
        <f t="shared" si="10"/>
        <v>15007.849570410148</v>
      </c>
      <c r="BZ63" s="4">
        <f t="shared" si="11"/>
        <v>5334.9874552258016</v>
      </c>
      <c r="CA63" s="4">
        <f t="shared" si="12"/>
        <v>16.880361299010001</v>
      </c>
      <c r="CB63" s="4">
        <f t="shared" si="13"/>
        <v>1563.0440527646497</v>
      </c>
    </row>
    <row r="64" spans="1:80" x14ac:dyDescent="0.25">
      <c r="A64" s="2">
        <v>42067</v>
      </c>
      <c r="B64" s="3">
        <v>2.5685185185185186E-2</v>
      </c>
      <c r="C64" s="4">
        <v>7.6779999999999999</v>
      </c>
      <c r="D64" s="4">
        <v>5.9596999999999998</v>
      </c>
      <c r="E64" s="4">
        <v>59596.900430000002</v>
      </c>
      <c r="F64" s="4">
        <v>150.6</v>
      </c>
      <c r="G64" s="4">
        <v>-3.2</v>
      </c>
      <c r="H64" s="4">
        <v>22801.9</v>
      </c>
      <c r="J64" s="4">
        <v>3.9</v>
      </c>
      <c r="K64" s="4">
        <v>0.85409999999999997</v>
      </c>
      <c r="L64" s="4">
        <v>6.5578000000000003</v>
      </c>
      <c r="M64" s="4">
        <v>5.09</v>
      </c>
      <c r="N64" s="4">
        <v>128.64619999999999</v>
      </c>
      <c r="O64" s="4">
        <v>0</v>
      </c>
      <c r="P64" s="4">
        <v>128.6</v>
      </c>
      <c r="Q64" s="4">
        <v>96.713200000000001</v>
      </c>
      <c r="R64" s="4">
        <v>0</v>
      </c>
      <c r="S64" s="4">
        <v>96.7</v>
      </c>
      <c r="T64" s="4">
        <v>22801.917300000001</v>
      </c>
      <c r="W64" s="4">
        <v>0</v>
      </c>
      <c r="X64" s="4">
        <v>3.3309000000000002</v>
      </c>
      <c r="Y64" s="4">
        <v>12</v>
      </c>
      <c r="Z64" s="4">
        <v>851</v>
      </c>
      <c r="AA64" s="4">
        <v>879</v>
      </c>
      <c r="AB64" s="4">
        <v>838</v>
      </c>
      <c r="AC64" s="4">
        <v>61</v>
      </c>
      <c r="AD64" s="4">
        <v>4.75</v>
      </c>
      <c r="AE64" s="4">
        <v>0.11</v>
      </c>
      <c r="AF64" s="4">
        <v>980</v>
      </c>
      <c r="AG64" s="4">
        <v>-16</v>
      </c>
      <c r="AH64" s="4">
        <v>9.7302700000000009</v>
      </c>
      <c r="AI64" s="4">
        <v>9</v>
      </c>
      <c r="AJ64" s="4">
        <v>190</v>
      </c>
      <c r="AK64" s="4">
        <v>138.69999999999999</v>
      </c>
      <c r="AL64" s="4">
        <v>3</v>
      </c>
      <c r="AM64" s="4">
        <v>195</v>
      </c>
      <c r="AN64" s="4" t="s">
        <v>155</v>
      </c>
      <c r="AO64" s="4">
        <v>2</v>
      </c>
      <c r="AP64" s="5">
        <v>0.85988425925925915</v>
      </c>
      <c r="AQ64" s="4">
        <v>47.161884999999998</v>
      </c>
      <c r="AR64" s="4">
        <v>-88.484161999999998</v>
      </c>
      <c r="AS64" s="4">
        <v>315.3</v>
      </c>
      <c r="AT64" s="4">
        <v>38.799999999999997</v>
      </c>
      <c r="AU64" s="4">
        <v>12</v>
      </c>
      <c r="AV64" s="4">
        <v>9</v>
      </c>
      <c r="AW64" s="4" t="s">
        <v>201</v>
      </c>
      <c r="AX64" s="4">
        <v>1.1000000000000001</v>
      </c>
      <c r="AY64" s="4">
        <v>2.7547000000000001</v>
      </c>
      <c r="AZ64" s="4">
        <v>2.9546999999999999</v>
      </c>
      <c r="BA64" s="4">
        <v>14.023</v>
      </c>
      <c r="BB64" s="4">
        <v>12.2</v>
      </c>
      <c r="BC64" s="4">
        <v>0.87</v>
      </c>
      <c r="BD64" s="4">
        <v>17.087</v>
      </c>
      <c r="BE64" s="4">
        <v>1427.5409999999999</v>
      </c>
      <c r="BF64" s="4">
        <v>705.21600000000001</v>
      </c>
      <c r="BG64" s="4">
        <v>2.9329999999999998</v>
      </c>
      <c r="BH64" s="4">
        <v>0</v>
      </c>
      <c r="BI64" s="4">
        <v>2.9329999999999998</v>
      </c>
      <c r="BJ64" s="4">
        <v>2.2050000000000001</v>
      </c>
      <c r="BK64" s="4">
        <v>0</v>
      </c>
      <c r="BL64" s="4">
        <v>2.2050000000000001</v>
      </c>
      <c r="BM64" s="4">
        <v>164.1422</v>
      </c>
      <c r="BQ64" s="4">
        <v>527.21100000000001</v>
      </c>
      <c r="BR64" s="4">
        <v>0.59642700000000004</v>
      </c>
      <c r="BS64" s="4">
        <v>-5</v>
      </c>
      <c r="BT64" s="4">
        <v>-0.13627</v>
      </c>
      <c r="BU64" s="4">
        <v>14.575175</v>
      </c>
      <c r="BV64" s="4">
        <v>-2.7526489999999999</v>
      </c>
      <c r="BW64" s="4">
        <f t="shared" si="14"/>
        <v>3.8507612349999998</v>
      </c>
      <c r="BY64" s="4">
        <f t="shared" si="10"/>
        <v>15334.508342375473</v>
      </c>
      <c r="BZ64" s="4">
        <f t="shared" si="11"/>
        <v>7575.3625536335994</v>
      </c>
      <c r="CA64" s="4">
        <f t="shared" si="12"/>
        <v>23.685898264875</v>
      </c>
      <c r="CB64" s="4">
        <f t="shared" si="13"/>
        <v>1820.617381602485</v>
      </c>
    </row>
    <row r="65" spans="1:80" x14ac:dyDescent="0.25">
      <c r="A65" s="2">
        <v>42067</v>
      </c>
      <c r="B65" s="3">
        <v>2.5696759259259256E-2</v>
      </c>
      <c r="C65" s="4">
        <v>8.0210000000000008</v>
      </c>
      <c r="D65" s="4">
        <v>6.3113000000000001</v>
      </c>
      <c r="E65" s="4">
        <v>63112.867469999997</v>
      </c>
      <c r="F65" s="4">
        <v>169.6</v>
      </c>
      <c r="G65" s="4">
        <v>-3.2</v>
      </c>
      <c r="H65" s="4">
        <v>22996.1</v>
      </c>
      <c r="J65" s="4">
        <v>3.9</v>
      </c>
      <c r="K65" s="4">
        <v>0.84770000000000001</v>
      </c>
      <c r="L65" s="4">
        <v>6.7991999999999999</v>
      </c>
      <c r="M65" s="4">
        <v>5.3501000000000003</v>
      </c>
      <c r="N65" s="4">
        <v>143.78639999999999</v>
      </c>
      <c r="O65" s="4">
        <v>0</v>
      </c>
      <c r="P65" s="4">
        <v>143.80000000000001</v>
      </c>
      <c r="Q65" s="4">
        <v>108.09529999999999</v>
      </c>
      <c r="R65" s="4">
        <v>0</v>
      </c>
      <c r="S65" s="4">
        <v>108.1</v>
      </c>
      <c r="T65" s="4">
        <v>22996.052</v>
      </c>
      <c r="W65" s="4">
        <v>0</v>
      </c>
      <c r="X65" s="4">
        <v>3.3060999999999998</v>
      </c>
      <c r="Y65" s="4">
        <v>12</v>
      </c>
      <c r="Z65" s="4">
        <v>852</v>
      </c>
      <c r="AA65" s="4">
        <v>880</v>
      </c>
      <c r="AB65" s="4">
        <v>839</v>
      </c>
      <c r="AC65" s="4">
        <v>61</v>
      </c>
      <c r="AD65" s="4">
        <v>4.75</v>
      </c>
      <c r="AE65" s="4">
        <v>0.11</v>
      </c>
      <c r="AF65" s="4">
        <v>980</v>
      </c>
      <c r="AG65" s="4">
        <v>-16</v>
      </c>
      <c r="AH65" s="4">
        <v>9.2687310000000007</v>
      </c>
      <c r="AI65" s="4">
        <v>9</v>
      </c>
      <c r="AJ65" s="4">
        <v>190</v>
      </c>
      <c r="AK65" s="4">
        <v>138</v>
      </c>
      <c r="AL65" s="4">
        <v>3</v>
      </c>
      <c r="AM65" s="4">
        <v>195</v>
      </c>
      <c r="AN65" s="4" t="s">
        <v>155</v>
      </c>
      <c r="AO65" s="4">
        <v>2</v>
      </c>
      <c r="AP65" s="5">
        <v>0.8598958333333333</v>
      </c>
      <c r="AQ65" s="4">
        <v>47.162044000000002</v>
      </c>
      <c r="AR65" s="4">
        <v>-88.484201999999996</v>
      </c>
      <c r="AS65" s="4">
        <v>315.89999999999998</v>
      </c>
      <c r="AT65" s="4">
        <v>39.1</v>
      </c>
      <c r="AU65" s="4">
        <v>12</v>
      </c>
      <c r="AV65" s="4">
        <v>9</v>
      </c>
      <c r="AW65" s="4" t="s">
        <v>201</v>
      </c>
      <c r="AX65" s="4">
        <v>1.1849000000000001</v>
      </c>
      <c r="AY65" s="4">
        <v>3.0547</v>
      </c>
      <c r="AZ65" s="4">
        <v>3.2547000000000001</v>
      </c>
      <c r="BA65" s="4">
        <v>14.023</v>
      </c>
      <c r="BB65" s="4">
        <v>11.67</v>
      </c>
      <c r="BC65" s="4">
        <v>0.83</v>
      </c>
      <c r="BD65" s="4">
        <v>17.965</v>
      </c>
      <c r="BE65" s="4">
        <v>1426.575</v>
      </c>
      <c r="BF65" s="4">
        <v>714.45899999999995</v>
      </c>
      <c r="BG65" s="4">
        <v>3.1589999999999998</v>
      </c>
      <c r="BH65" s="4">
        <v>0</v>
      </c>
      <c r="BI65" s="4">
        <v>3.1589999999999998</v>
      </c>
      <c r="BJ65" s="4">
        <v>2.375</v>
      </c>
      <c r="BK65" s="4">
        <v>0</v>
      </c>
      <c r="BL65" s="4">
        <v>2.375</v>
      </c>
      <c r="BM65" s="4">
        <v>159.5548</v>
      </c>
      <c r="BQ65" s="4">
        <v>504.36500000000001</v>
      </c>
      <c r="BR65" s="4">
        <v>0.71184999999999998</v>
      </c>
      <c r="BS65" s="4">
        <v>-5</v>
      </c>
      <c r="BT65" s="4">
        <v>-0.13700000000000001</v>
      </c>
      <c r="BU65" s="4">
        <v>17.395838000000001</v>
      </c>
      <c r="BV65" s="4">
        <v>-2.7673999999999999</v>
      </c>
      <c r="BW65" s="4">
        <f t="shared" si="14"/>
        <v>4.5959803996000002</v>
      </c>
      <c r="BY65" s="4">
        <f t="shared" si="10"/>
        <v>18289.736617404451</v>
      </c>
      <c r="BZ65" s="4">
        <f t="shared" si="11"/>
        <v>9159.8877969501536</v>
      </c>
      <c r="CA65" s="4">
        <f t="shared" si="12"/>
        <v>30.449239939250003</v>
      </c>
      <c r="CB65" s="4">
        <f t="shared" si="13"/>
        <v>2112.2235736739467</v>
      </c>
    </row>
    <row r="66" spans="1:80" x14ac:dyDescent="0.25">
      <c r="A66" s="2">
        <v>42067</v>
      </c>
      <c r="B66" s="3">
        <v>2.5708333333333337E-2</v>
      </c>
      <c r="C66" s="4">
        <v>8.6020000000000003</v>
      </c>
      <c r="D66" s="4">
        <v>5.0711000000000004</v>
      </c>
      <c r="E66" s="4">
        <v>50711.261039999998</v>
      </c>
      <c r="F66" s="4">
        <v>174.9</v>
      </c>
      <c r="G66" s="4">
        <v>-3.2</v>
      </c>
      <c r="H66" s="4">
        <v>22821.5</v>
      </c>
      <c r="J66" s="4">
        <v>4</v>
      </c>
      <c r="K66" s="4">
        <v>0.85540000000000005</v>
      </c>
      <c r="L66" s="4">
        <v>7.3582000000000001</v>
      </c>
      <c r="M66" s="4">
        <v>4.3380000000000001</v>
      </c>
      <c r="N66" s="4">
        <v>149.6086</v>
      </c>
      <c r="O66" s="4">
        <v>0</v>
      </c>
      <c r="P66" s="4">
        <v>149.6</v>
      </c>
      <c r="Q66" s="4">
        <v>112.4722</v>
      </c>
      <c r="R66" s="4">
        <v>0</v>
      </c>
      <c r="S66" s="4">
        <v>112.5</v>
      </c>
      <c r="T66" s="4">
        <v>22821.514500000001</v>
      </c>
      <c r="W66" s="4">
        <v>0</v>
      </c>
      <c r="X66" s="4">
        <v>3.4217</v>
      </c>
      <c r="Y66" s="4">
        <v>12</v>
      </c>
      <c r="Z66" s="4">
        <v>853</v>
      </c>
      <c r="AA66" s="4">
        <v>880</v>
      </c>
      <c r="AB66" s="4">
        <v>840</v>
      </c>
      <c r="AC66" s="4">
        <v>61</v>
      </c>
      <c r="AD66" s="4">
        <v>4.75</v>
      </c>
      <c r="AE66" s="4">
        <v>0.11</v>
      </c>
      <c r="AF66" s="4">
        <v>980</v>
      </c>
      <c r="AG66" s="4">
        <v>-16</v>
      </c>
      <c r="AH66" s="4">
        <v>9.7322679999999995</v>
      </c>
      <c r="AI66" s="4">
        <v>9</v>
      </c>
      <c r="AJ66" s="4">
        <v>190</v>
      </c>
      <c r="AK66" s="4">
        <v>138</v>
      </c>
      <c r="AL66" s="4">
        <v>2.9</v>
      </c>
      <c r="AM66" s="4">
        <v>195</v>
      </c>
      <c r="AN66" s="4" t="s">
        <v>155</v>
      </c>
      <c r="AO66" s="4">
        <v>2</v>
      </c>
      <c r="AP66" s="5">
        <v>0.85990740740740745</v>
      </c>
      <c r="AQ66" s="4">
        <v>47.162210000000002</v>
      </c>
      <c r="AR66" s="4">
        <v>-88.484194000000002</v>
      </c>
      <c r="AS66" s="4">
        <v>316.7</v>
      </c>
      <c r="AT66" s="4">
        <v>39.700000000000003</v>
      </c>
      <c r="AU66" s="4">
        <v>12</v>
      </c>
      <c r="AV66" s="4">
        <v>9</v>
      </c>
      <c r="AW66" s="4" t="s">
        <v>201</v>
      </c>
      <c r="AX66" s="4">
        <v>1.2</v>
      </c>
      <c r="AY66" s="4">
        <v>3.2698</v>
      </c>
      <c r="AZ66" s="4">
        <v>3.5547</v>
      </c>
      <c r="BA66" s="4">
        <v>14.023</v>
      </c>
      <c r="BB66" s="4">
        <v>12.32</v>
      </c>
      <c r="BC66" s="4">
        <v>0.88</v>
      </c>
      <c r="BD66" s="4">
        <v>16.899000000000001</v>
      </c>
      <c r="BE66" s="4">
        <v>1595.9949999999999</v>
      </c>
      <c r="BF66" s="4">
        <v>598.86900000000003</v>
      </c>
      <c r="BG66" s="4">
        <v>3.3980000000000001</v>
      </c>
      <c r="BH66" s="4">
        <v>0</v>
      </c>
      <c r="BI66" s="4">
        <v>3.3980000000000001</v>
      </c>
      <c r="BJ66" s="4">
        <v>2.5550000000000002</v>
      </c>
      <c r="BK66" s="4">
        <v>0</v>
      </c>
      <c r="BL66" s="4">
        <v>2.5550000000000002</v>
      </c>
      <c r="BM66" s="4">
        <v>163.6918</v>
      </c>
      <c r="BQ66" s="4">
        <v>539.64599999999996</v>
      </c>
      <c r="BR66" s="4">
        <v>0.67092700000000005</v>
      </c>
      <c r="BS66" s="4">
        <v>-5</v>
      </c>
      <c r="BT66" s="4">
        <v>-0.13753499999999999</v>
      </c>
      <c r="BU66" s="4">
        <v>16.395779999999998</v>
      </c>
      <c r="BV66" s="4">
        <v>-2.778216</v>
      </c>
      <c r="BW66" s="4">
        <f t="shared" si="14"/>
        <v>4.331765075999999</v>
      </c>
      <c r="BY66" s="4">
        <f t="shared" si="10"/>
        <v>19285.508598110697</v>
      </c>
      <c r="BZ66" s="4">
        <f t="shared" si="11"/>
        <v>7236.5472627683403</v>
      </c>
      <c r="CA66" s="4">
        <f t="shared" si="12"/>
        <v>30.8738275923</v>
      </c>
      <c r="CB66" s="4">
        <f t="shared" si="13"/>
        <v>2042.4134575996438</v>
      </c>
    </row>
    <row r="67" spans="1:80" x14ac:dyDescent="0.25">
      <c r="A67" s="2">
        <v>42067</v>
      </c>
      <c r="B67" s="3">
        <v>2.571990740740741E-2</v>
      </c>
      <c r="C67" s="4">
        <v>8.734</v>
      </c>
      <c r="D67" s="4">
        <v>4.7648000000000001</v>
      </c>
      <c r="E67" s="4">
        <v>47648.082900000001</v>
      </c>
      <c r="F67" s="4">
        <v>160.80000000000001</v>
      </c>
      <c r="G67" s="4">
        <v>-3.2</v>
      </c>
      <c r="H67" s="4">
        <v>22613.3</v>
      </c>
      <c r="J67" s="4">
        <v>4</v>
      </c>
      <c r="K67" s="4">
        <v>0.85760000000000003</v>
      </c>
      <c r="L67" s="4">
        <v>7.4905999999999997</v>
      </c>
      <c r="M67" s="4">
        <v>4.0862999999999996</v>
      </c>
      <c r="N67" s="4">
        <v>137.93809999999999</v>
      </c>
      <c r="O67" s="4">
        <v>0</v>
      </c>
      <c r="P67" s="4">
        <v>137.9</v>
      </c>
      <c r="Q67" s="4">
        <v>103.6986</v>
      </c>
      <c r="R67" s="4">
        <v>0</v>
      </c>
      <c r="S67" s="4">
        <v>103.7</v>
      </c>
      <c r="T67" s="4">
        <v>22613.256700000002</v>
      </c>
      <c r="W67" s="4">
        <v>0</v>
      </c>
      <c r="X67" s="4">
        <v>3.4304000000000001</v>
      </c>
      <c r="Y67" s="4">
        <v>12</v>
      </c>
      <c r="Z67" s="4">
        <v>853</v>
      </c>
      <c r="AA67" s="4">
        <v>880</v>
      </c>
      <c r="AB67" s="4">
        <v>840</v>
      </c>
      <c r="AC67" s="4">
        <v>61</v>
      </c>
      <c r="AD67" s="4">
        <v>4.75</v>
      </c>
      <c r="AE67" s="4">
        <v>0.11</v>
      </c>
      <c r="AF67" s="4">
        <v>980</v>
      </c>
      <c r="AG67" s="4">
        <v>-16</v>
      </c>
      <c r="AH67" s="4">
        <v>9.2667330000000003</v>
      </c>
      <c r="AI67" s="4">
        <v>9</v>
      </c>
      <c r="AJ67" s="4">
        <v>190</v>
      </c>
      <c r="AK67" s="4">
        <v>138</v>
      </c>
      <c r="AL67" s="4">
        <v>3.1</v>
      </c>
      <c r="AM67" s="4">
        <v>195</v>
      </c>
      <c r="AN67" s="4" t="s">
        <v>155</v>
      </c>
      <c r="AO67" s="4">
        <v>2</v>
      </c>
      <c r="AP67" s="5">
        <v>0.85991898148148149</v>
      </c>
      <c r="AQ67" s="4">
        <v>47.162376999999999</v>
      </c>
      <c r="AR67" s="4">
        <v>-88.484183999999999</v>
      </c>
      <c r="AS67" s="4">
        <v>317.39999999999998</v>
      </c>
      <c r="AT67" s="4">
        <v>41.2</v>
      </c>
      <c r="AU67" s="4">
        <v>12</v>
      </c>
      <c r="AV67" s="4">
        <v>8</v>
      </c>
      <c r="AW67" s="4" t="s">
        <v>198</v>
      </c>
      <c r="AX67" s="4">
        <v>1.1151</v>
      </c>
      <c r="AY67" s="4">
        <v>2.6208</v>
      </c>
      <c r="AZ67" s="4">
        <v>2.9207999999999998</v>
      </c>
      <c r="BA67" s="4">
        <v>14.023</v>
      </c>
      <c r="BB67" s="4">
        <v>12.52</v>
      </c>
      <c r="BC67" s="4">
        <v>0.89</v>
      </c>
      <c r="BD67" s="4">
        <v>16.605</v>
      </c>
      <c r="BE67" s="4">
        <v>1641.2280000000001</v>
      </c>
      <c r="BF67" s="4">
        <v>569.84500000000003</v>
      </c>
      <c r="BG67" s="4">
        <v>3.165</v>
      </c>
      <c r="BH67" s="4">
        <v>0</v>
      </c>
      <c r="BI67" s="4">
        <v>3.165</v>
      </c>
      <c r="BJ67" s="4">
        <v>2.379</v>
      </c>
      <c r="BK67" s="4">
        <v>0</v>
      </c>
      <c r="BL67" s="4">
        <v>2.379</v>
      </c>
      <c r="BM67" s="4">
        <v>163.8458</v>
      </c>
      <c r="BQ67" s="4">
        <v>546.50300000000004</v>
      </c>
      <c r="BR67" s="4">
        <v>0.57446699999999995</v>
      </c>
      <c r="BS67" s="4">
        <v>-5</v>
      </c>
      <c r="BT67" s="4">
        <v>-0.13900000000000001</v>
      </c>
      <c r="BU67" s="4">
        <v>14.038525</v>
      </c>
      <c r="BV67" s="4">
        <v>-2.8077999999999999</v>
      </c>
      <c r="BW67" s="4">
        <f t="shared" si="14"/>
        <v>3.708978305</v>
      </c>
      <c r="BY67" s="4">
        <f t="shared" si="10"/>
        <v>16980.789767511902</v>
      </c>
      <c r="BZ67" s="4">
        <f t="shared" si="11"/>
        <v>5895.8402763466247</v>
      </c>
      <c r="CA67" s="4">
        <f t="shared" si="12"/>
        <v>24.614068768574999</v>
      </c>
      <c r="CB67" s="4">
        <f t="shared" si="13"/>
        <v>1750.4167065376448</v>
      </c>
    </row>
    <row r="68" spans="1:80" x14ac:dyDescent="0.25">
      <c r="A68" s="2">
        <v>42067</v>
      </c>
      <c r="B68" s="3">
        <v>2.573148148148148E-2</v>
      </c>
      <c r="C68" s="4">
        <v>8.6</v>
      </c>
      <c r="D68" s="4">
        <v>4.6553000000000004</v>
      </c>
      <c r="E68" s="4">
        <v>46552.863069999999</v>
      </c>
      <c r="F68" s="4">
        <v>155.6</v>
      </c>
      <c r="G68" s="4">
        <v>-3.1</v>
      </c>
      <c r="H68" s="4">
        <v>22450.9</v>
      </c>
      <c r="J68" s="4">
        <v>4</v>
      </c>
      <c r="K68" s="4">
        <v>0.8599</v>
      </c>
      <c r="L68" s="4">
        <v>7.3952</v>
      </c>
      <c r="M68" s="4">
        <v>4.0030999999999999</v>
      </c>
      <c r="N68" s="4">
        <v>133.79920000000001</v>
      </c>
      <c r="O68" s="4">
        <v>0</v>
      </c>
      <c r="P68" s="4">
        <v>133.80000000000001</v>
      </c>
      <c r="Q68" s="4">
        <v>100.58710000000001</v>
      </c>
      <c r="R68" s="4">
        <v>0</v>
      </c>
      <c r="S68" s="4">
        <v>100.6</v>
      </c>
      <c r="T68" s="4">
        <v>22450.8766</v>
      </c>
      <c r="W68" s="4">
        <v>0</v>
      </c>
      <c r="X68" s="4">
        <v>3.4396</v>
      </c>
      <c r="Y68" s="4">
        <v>12</v>
      </c>
      <c r="Z68" s="4">
        <v>853</v>
      </c>
      <c r="AA68" s="4">
        <v>880</v>
      </c>
      <c r="AB68" s="4">
        <v>841</v>
      </c>
      <c r="AC68" s="4">
        <v>61</v>
      </c>
      <c r="AD68" s="4">
        <v>4.75</v>
      </c>
      <c r="AE68" s="4">
        <v>0.11</v>
      </c>
      <c r="AF68" s="4">
        <v>980</v>
      </c>
      <c r="AG68" s="4">
        <v>-16</v>
      </c>
      <c r="AH68" s="4">
        <v>10</v>
      </c>
      <c r="AI68" s="4">
        <v>9</v>
      </c>
      <c r="AJ68" s="4">
        <v>189.7</v>
      </c>
      <c r="AK68" s="4">
        <v>137.69999999999999</v>
      </c>
      <c r="AL68" s="4">
        <v>3.2</v>
      </c>
      <c r="AM68" s="4">
        <v>195</v>
      </c>
      <c r="AN68" s="4" t="s">
        <v>155</v>
      </c>
      <c r="AO68" s="4">
        <v>2</v>
      </c>
      <c r="AP68" s="5">
        <v>0.85993055555555553</v>
      </c>
      <c r="AQ68" s="4">
        <v>47.162553000000003</v>
      </c>
      <c r="AR68" s="4">
        <v>-88.484159000000005</v>
      </c>
      <c r="AS68" s="4">
        <v>317.8</v>
      </c>
      <c r="AT68" s="4">
        <v>42.6</v>
      </c>
      <c r="AU68" s="4">
        <v>12</v>
      </c>
      <c r="AV68" s="4">
        <v>8</v>
      </c>
      <c r="AW68" s="4" t="s">
        <v>198</v>
      </c>
      <c r="AX68" s="4">
        <v>1.1849000000000001</v>
      </c>
      <c r="AY68" s="4">
        <v>2.7547000000000001</v>
      </c>
      <c r="AZ68" s="4">
        <v>3.0547</v>
      </c>
      <c r="BA68" s="4">
        <v>14.023</v>
      </c>
      <c r="BB68" s="4">
        <v>12.73</v>
      </c>
      <c r="BC68" s="4">
        <v>0.91</v>
      </c>
      <c r="BD68" s="4">
        <v>16.291</v>
      </c>
      <c r="BE68" s="4">
        <v>1643.529</v>
      </c>
      <c r="BF68" s="4">
        <v>566.24300000000005</v>
      </c>
      <c r="BG68" s="4">
        <v>3.1139999999999999</v>
      </c>
      <c r="BH68" s="4">
        <v>0</v>
      </c>
      <c r="BI68" s="4">
        <v>3.1139999999999999</v>
      </c>
      <c r="BJ68" s="4">
        <v>2.3410000000000002</v>
      </c>
      <c r="BK68" s="4">
        <v>0</v>
      </c>
      <c r="BL68" s="4">
        <v>2.3410000000000002</v>
      </c>
      <c r="BM68" s="4">
        <v>164.9982</v>
      </c>
      <c r="BQ68" s="4">
        <v>555.82399999999996</v>
      </c>
      <c r="BR68" s="4">
        <v>0.59773799999999999</v>
      </c>
      <c r="BS68" s="4">
        <v>-5</v>
      </c>
      <c r="BT68" s="4">
        <v>-0.139266</v>
      </c>
      <c r="BU68" s="4">
        <v>14.607222</v>
      </c>
      <c r="BV68" s="4">
        <v>-2.8131729999999999</v>
      </c>
      <c r="BW68" s="4">
        <f t="shared" si="14"/>
        <v>3.8592280523999998</v>
      </c>
      <c r="BY68" s="4">
        <f t="shared" si="10"/>
        <v>17693.448616264806</v>
      </c>
      <c r="BZ68" s="4">
        <f t="shared" si="11"/>
        <v>6095.9018215192027</v>
      </c>
      <c r="CA68" s="4">
        <f t="shared" si="12"/>
        <v>25.202088439374002</v>
      </c>
      <c r="CB68" s="4">
        <f t="shared" si="13"/>
        <v>1834.1358214573045</v>
      </c>
    </row>
    <row r="69" spans="1:80" x14ac:dyDescent="0.25">
      <c r="A69" s="2">
        <v>42067</v>
      </c>
      <c r="B69" s="3">
        <v>2.5743055555555557E-2</v>
      </c>
      <c r="C69" s="4">
        <v>8.4710000000000001</v>
      </c>
      <c r="D69" s="4">
        <v>5.1471</v>
      </c>
      <c r="E69" s="4">
        <v>51471.332799999996</v>
      </c>
      <c r="F69" s="4">
        <v>183.1</v>
      </c>
      <c r="G69" s="4">
        <v>-2.9</v>
      </c>
      <c r="H69" s="4">
        <v>22280.799999999999</v>
      </c>
      <c r="J69" s="4">
        <v>4</v>
      </c>
      <c r="K69" s="4">
        <v>0.85629999999999995</v>
      </c>
      <c r="L69" s="4">
        <v>7.2530000000000001</v>
      </c>
      <c r="M69" s="4">
        <v>4.4073000000000002</v>
      </c>
      <c r="N69" s="4">
        <v>156.7595</v>
      </c>
      <c r="O69" s="4">
        <v>0</v>
      </c>
      <c r="P69" s="4">
        <v>156.80000000000001</v>
      </c>
      <c r="Q69" s="4">
        <v>117.84869999999999</v>
      </c>
      <c r="R69" s="4">
        <v>0</v>
      </c>
      <c r="S69" s="4">
        <v>117.8</v>
      </c>
      <c r="T69" s="4">
        <v>22280.751</v>
      </c>
      <c r="W69" s="4">
        <v>0</v>
      </c>
      <c r="X69" s="4">
        <v>3.4251</v>
      </c>
      <c r="Y69" s="4">
        <v>12</v>
      </c>
      <c r="Z69" s="4">
        <v>853</v>
      </c>
      <c r="AA69" s="4">
        <v>879</v>
      </c>
      <c r="AB69" s="4">
        <v>842</v>
      </c>
      <c r="AC69" s="4">
        <v>61</v>
      </c>
      <c r="AD69" s="4">
        <v>4.75</v>
      </c>
      <c r="AE69" s="4">
        <v>0.11</v>
      </c>
      <c r="AF69" s="4">
        <v>980</v>
      </c>
      <c r="AG69" s="4">
        <v>-16</v>
      </c>
      <c r="AH69" s="4">
        <v>10</v>
      </c>
      <c r="AI69" s="4">
        <v>9</v>
      </c>
      <c r="AJ69" s="4">
        <v>189</v>
      </c>
      <c r="AK69" s="4">
        <v>137</v>
      </c>
      <c r="AL69" s="4">
        <v>2.9</v>
      </c>
      <c r="AM69" s="4">
        <v>195</v>
      </c>
      <c r="AN69" s="4" t="s">
        <v>155</v>
      </c>
      <c r="AO69" s="4">
        <v>2</v>
      </c>
      <c r="AP69" s="5">
        <v>0.85994212962962957</v>
      </c>
      <c r="AQ69" s="4">
        <v>47.162726999999997</v>
      </c>
      <c r="AR69" s="4">
        <v>-88.484162999999995</v>
      </c>
      <c r="AS69" s="4">
        <v>318.2</v>
      </c>
      <c r="AT69" s="4">
        <v>42.8</v>
      </c>
      <c r="AU69" s="4">
        <v>12</v>
      </c>
      <c r="AV69" s="4">
        <v>8</v>
      </c>
      <c r="AW69" s="4" t="s">
        <v>198</v>
      </c>
      <c r="AX69" s="4">
        <v>1.2848999999999999</v>
      </c>
      <c r="AY69" s="4">
        <v>1.2718</v>
      </c>
      <c r="AZ69" s="4">
        <v>3.1</v>
      </c>
      <c r="BA69" s="4">
        <v>14.023</v>
      </c>
      <c r="BB69" s="4">
        <v>12.4</v>
      </c>
      <c r="BC69" s="4">
        <v>0.88</v>
      </c>
      <c r="BD69" s="4">
        <v>16.786000000000001</v>
      </c>
      <c r="BE69" s="4">
        <v>1583.404</v>
      </c>
      <c r="BF69" s="4">
        <v>612.38300000000004</v>
      </c>
      <c r="BG69" s="4">
        <v>3.5840000000000001</v>
      </c>
      <c r="BH69" s="4">
        <v>0</v>
      </c>
      <c r="BI69" s="4">
        <v>3.5840000000000001</v>
      </c>
      <c r="BJ69" s="4">
        <v>2.694</v>
      </c>
      <c r="BK69" s="4">
        <v>0</v>
      </c>
      <c r="BL69" s="4">
        <v>2.694</v>
      </c>
      <c r="BM69" s="4">
        <v>160.8509</v>
      </c>
      <c r="BQ69" s="4">
        <v>543.67499999999995</v>
      </c>
      <c r="BR69" s="4">
        <v>0.67930000000000001</v>
      </c>
      <c r="BS69" s="4">
        <v>-5</v>
      </c>
      <c r="BT69" s="4">
        <v>-0.14053199999999999</v>
      </c>
      <c r="BU69" s="4">
        <v>16.600394000000001</v>
      </c>
      <c r="BV69" s="4">
        <v>-2.838746</v>
      </c>
      <c r="BW69" s="4">
        <f t="shared" si="14"/>
        <v>4.3858240948000002</v>
      </c>
      <c r="BY69" s="4">
        <f t="shared" si="10"/>
        <v>19372.141002486715</v>
      </c>
      <c r="BZ69" s="4">
        <f t="shared" si="11"/>
        <v>7492.1939211507752</v>
      </c>
      <c r="CA69" s="4">
        <f t="shared" si="12"/>
        <v>32.959717078332005</v>
      </c>
      <c r="CB69" s="4">
        <f t="shared" si="13"/>
        <v>2032.0133079087507</v>
      </c>
    </row>
    <row r="70" spans="1:80" x14ac:dyDescent="0.25">
      <c r="A70" s="2">
        <v>42067</v>
      </c>
      <c r="B70" s="3">
        <v>2.5754629629629627E-2</v>
      </c>
      <c r="C70" s="4">
        <v>7.8490000000000002</v>
      </c>
      <c r="D70" s="4">
        <v>5.9339000000000004</v>
      </c>
      <c r="E70" s="4">
        <v>59339.425000000003</v>
      </c>
      <c r="F70" s="4">
        <v>215.5</v>
      </c>
      <c r="G70" s="4">
        <v>-2.7</v>
      </c>
      <c r="H70" s="4">
        <v>22448.3</v>
      </c>
      <c r="J70" s="4">
        <v>4</v>
      </c>
      <c r="K70" s="4">
        <v>0.85329999999999995</v>
      </c>
      <c r="L70" s="4">
        <v>6.6971999999999996</v>
      </c>
      <c r="M70" s="4">
        <v>5.0632000000000001</v>
      </c>
      <c r="N70" s="4">
        <v>183.86070000000001</v>
      </c>
      <c r="O70" s="4">
        <v>0</v>
      </c>
      <c r="P70" s="4">
        <v>183.9</v>
      </c>
      <c r="Q70" s="4">
        <v>138.22450000000001</v>
      </c>
      <c r="R70" s="4">
        <v>0</v>
      </c>
      <c r="S70" s="4">
        <v>138.19999999999999</v>
      </c>
      <c r="T70" s="4">
        <v>22448.304199999999</v>
      </c>
      <c r="W70" s="4">
        <v>0</v>
      </c>
      <c r="X70" s="4">
        <v>3.4136000000000002</v>
      </c>
      <c r="Y70" s="4">
        <v>11.9</v>
      </c>
      <c r="Z70" s="4">
        <v>853</v>
      </c>
      <c r="AA70" s="4">
        <v>880</v>
      </c>
      <c r="AB70" s="4">
        <v>842</v>
      </c>
      <c r="AC70" s="4">
        <v>61</v>
      </c>
      <c r="AD70" s="4">
        <v>4.75</v>
      </c>
      <c r="AE70" s="4">
        <v>0.11</v>
      </c>
      <c r="AF70" s="4">
        <v>979</v>
      </c>
      <c r="AG70" s="4">
        <v>-16</v>
      </c>
      <c r="AH70" s="4">
        <v>10</v>
      </c>
      <c r="AI70" s="4">
        <v>9</v>
      </c>
      <c r="AJ70" s="4">
        <v>189</v>
      </c>
      <c r="AK70" s="4">
        <v>137.30000000000001</v>
      </c>
      <c r="AL70" s="4">
        <v>2.7</v>
      </c>
      <c r="AM70" s="4">
        <v>195</v>
      </c>
      <c r="AN70" s="4" t="s">
        <v>155</v>
      </c>
      <c r="AO70" s="4">
        <v>2</v>
      </c>
      <c r="AP70" s="5">
        <v>0.85995370370370372</v>
      </c>
      <c r="AQ70" s="4">
        <v>47.162899000000003</v>
      </c>
      <c r="AR70" s="4">
        <v>-88.484196999999995</v>
      </c>
      <c r="AS70" s="4">
        <v>318.3</v>
      </c>
      <c r="AT70" s="4">
        <v>42.8</v>
      </c>
      <c r="AU70" s="4">
        <v>12</v>
      </c>
      <c r="AV70" s="4">
        <v>8</v>
      </c>
      <c r="AW70" s="4" t="s">
        <v>198</v>
      </c>
      <c r="AX70" s="4">
        <v>1.3849</v>
      </c>
      <c r="AY70" s="4">
        <v>1.4245000000000001</v>
      </c>
      <c r="AZ70" s="4">
        <v>3.2698</v>
      </c>
      <c r="BA70" s="4">
        <v>14.023</v>
      </c>
      <c r="BB70" s="4">
        <v>12.14</v>
      </c>
      <c r="BC70" s="4">
        <v>0.87</v>
      </c>
      <c r="BD70" s="4">
        <v>17.198</v>
      </c>
      <c r="BE70" s="4">
        <v>1449.8230000000001</v>
      </c>
      <c r="BF70" s="4">
        <v>697.62400000000002</v>
      </c>
      <c r="BG70" s="4">
        <v>4.1680000000000001</v>
      </c>
      <c r="BH70" s="4">
        <v>0</v>
      </c>
      <c r="BI70" s="4">
        <v>4.1680000000000001</v>
      </c>
      <c r="BJ70" s="4">
        <v>3.1339999999999999</v>
      </c>
      <c r="BK70" s="4">
        <v>0</v>
      </c>
      <c r="BL70" s="4">
        <v>3.1339999999999999</v>
      </c>
      <c r="BM70" s="4">
        <v>160.7038</v>
      </c>
      <c r="BQ70" s="4">
        <v>537.327</v>
      </c>
      <c r="BR70" s="4">
        <v>0.71814299999999998</v>
      </c>
      <c r="BS70" s="4">
        <v>-5</v>
      </c>
      <c r="BT70" s="4">
        <v>-0.141732</v>
      </c>
      <c r="BU70" s="4">
        <v>17.549620000000001</v>
      </c>
      <c r="BV70" s="4">
        <v>-2.8629889999999998</v>
      </c>
      <c r="BW70" s="4">
        <f t="shared" si="14"/>
        <v>4.6366096040000002</v>
      </c>
      <c r="BY70" s="4">
        <f t="shared" si="10"/>
        <v>18752.112082620621</v>
      </c>
      <c r="BZ70" s="4">
        <f t="shared" si="11"/>
        <v>9023.1176078225617</v>
      </c>
      <c r="CA70" s="4">
        <f t="shared" si="12"/>
        <v>40.53537519196</v>
      </c>
      <c r="CB70" s="4">
        <f t="shared" si="13"/>
        <v>2146.2411637651162</v>
      </c>
    </row>
    <row r="71" spans="1:80" x14ac:dyDescent="0.25">
      <c r="A71" s="2">
        <v>42067</v>
      </c>
      <c r="B71" s="3">
        <v>2.5766203703703704E-2</v>
      </c>
      <c r="C71" s="4">
        <v>7.5149999999999997</v>
      </c>
      <c r="D71" s="4">
        <v>6.5122</v>
      </c>
      <c r="E71" s="4">
        <v>65122.093410000001</v>
      </c>
      <c r="F71" s="4">
        <v>232.8</v>
      </c>
      <c r="G71" s="4">
        <v>-2.7</v>
      </c>
      <c r="H71" s="4">
        <v>22655.7</v>
      </c>
      <c r="J71" s="4">
        <v>4.0999999999999996</v>
      </c>
      <c r="K71" s="4">
        <v>0.85</v>
      </c>
      <c r="L71" s="4">
        <v>6.3883000000000001</v>
      </c>
      <c r="M71" s="4">
        <v>5.5355999999999996</v>
      </c>
      <c r="N71" s="4">
        <v>197.8742</v>
      </c>
      <c r="O71" s="4">
        <v>0</v>
      </c>
      <c r="P71" s="4">
        <v>197.9</v>
      </c>
      <c r="Q71" s="4">
        <v>148.75970000000001</v>
      </c>
      <c r="R71" s="4">
        <v>0</v>
      </c>
      <c r="S71" s="4">
        <v>148.80000000000001</v>
      </c>
      <c r="T71" s="4">
        <v>22655.6626</v>
      </c>
      <c r="W71" s="4">
        <v>0</v>
      </c>
      <c r="X71" s="4">
        <v>3.4851000000000001</v>
      </c>
      <c r="Y71" s="4">
        <v>12</v>
      </c>
      <c r="Z71" s="4">
        <v>853</v>
      </c>
      <c r="AA71" s="4">
        <v>879</v>
      </c>
      <c r="AB71" s="4">
        <v>840</v>
      </c>
      <c r="AC71" s="4">
        <v>61</v>
      </c>
      <c r="AD71" s="4">
        <v>4.75</v>
      </c>
      <c r="AE71" s="4">
        <v>0.11</v>
      </c>
      <c r="AF71" s="4">
        <v>979</v>
      </c>
      <c r="AG71" s="4">
        <v>-16</v>
      </c>
      <c r="AH71" s="4">
        <v>10</v>
      </c>
      <c r="AI71" s="4">
        <v>9</v>
      </c>
      <c r="AJ71" s="4">
        <v>189</v>
      </c>
      <c r="AK71" s="4">
        <v>138</v>
      </c>
      <c r="AL71" s="4">
        <v>3</v>
      </c>
      <c r="AM71" s="4">
        <v>195</v>
      </c>
      <c r="AN71" s="4" t="s">
        <v>155</v>
      </c>
      <c r="AO71" s="4">
        <v>2</v>
      </c>
      <c r="AP71" s="5">
        <v>0.85996527777777787</v>
      </c>
      <c r="AQ71" s="4">
        <v>47.163071000000002</v>
      </c>
      <c r="AR71" s="4">
        <v>-88.484245000000001</v>
      </c>
      <c r="AS71" s="4">
        <v>318.60000000000002</v>
      </c>
      <c r="AT71" s="4">
        <v>43.5</v>
      </c>
      <c r="AU71" s="4">
        <v>12</v>
      </c>
      <c r="AV71" s="4">
        <v>8</v>
      </c>
      <c r="AW71" s="4" t="s">
        <v>198</v>
      </c>
      <c r="AX71" s="4">
        <v>1.4</v>
      </c>
      <c r="AY71" s="4">
        <v>1.8395999999999999</v>
      </c>
      <c r="AZ71" s="4">
        <v>3.5547</v>
      </c>
      <c r="BA71" s="4">
        <v>14.023</v>
      </c>
      <c r="BB71" s="4">
        <v>11.86</v>
      </c>
      <c r="BC71" s="4">
        <v>0.85</v>
      </c>
      <c r="BD71" s="4">
        <v>17.643000000000001</v>
      </c>
      <c r="BE71" s="4">
        <v>1364.9380000000001</v>
      </c>
      <c r="BF71" s="4">
        <v>752.77800000000002</v>
      </c>
      <c r="BG71" s="4">
        <v>4.4269999999999996</v>
      </c>
      <c r="BH71" s="4">
        <v>0</v>
      </c>
      <c r="BI71" s="4">
        <v>4.4269999999999996</v>
      </c>
      <c r="BJ71" s="4">
        <v>3.3279999999999998</v>
      </c>
      <c r="BK71" s="4">
        <v>0</v>
      </c>
      <c r="BL71" s="4">
        <v>3.3279999999999998</v>
      </c>
      <c r="BM71" s="4">
        <v>160.07490000000001</v>
      </c>
      <c r="BQ71" s="4">
        <v>541.43200000000002</v>
      </c>
      <c r="BR71" s="4">
        <v>0.72699999999999998</v>
      </c>
      <c r="BS71" s="4">
        <v>-5</v>
      </c>
      <c r="BT71" s="4">
        <v>-0.14127300000000001</v>
      </c>
      <c r="BU71" s="4">
        <v>17.766062000000002</v>
      </c>
      <c r="BV71" s="4">
        <v>-2.8537089999999998</v>
      </c>
      <c r="BW71" s="4">
        <f t="shared" si="14"/>
        <v>4.6937935804000004</v>
      </c>
      <c r="BY71" s="4">
        <f t="shared" si="10"/>
        <v>17871.935399872975</v>
      </c>
      <c r="BZ71" s="4">
        <f t="shared" si="11"/>
        <v>9856.5647571139325</v>
      </c>
      <c r="CA71" s="4">
        <f t="shared" si="12"/>
        <v>43.575459845632004</v>
      </c>
      <c r="CB71" s="4">
        <f t="shared" si="13"/>
        <v>2164.2083551113324</v>
      </c>
    </row>
    <row r="72" spans="1:80" x14ac:dyDescent="0.25">
      <c r="A72" s="2">
        <v>42067</v>
      </c>
      <c r="B72" s="3">
        <v>2.5777777777777774E-2</v>
      </c>
      <c r="C72" s="4">
        <v>7.6959999999999997</v>
      </c>
      <c r="D72" s="4">
        <v>6.7557</v>
      </c>
      <c r="E72" s="4">
        <v>67557.456210000004</v>
      </c>
      <c r="F72" s="4">
        <v>231.5</v>
      </c>
      <c r="G72" s="4">
        <v>-2.6</v>
      </c>
      <c r="H72" s="4">
        <v>22814</v>
      </c>
      <c r="J72" s="4">
        <v>4.0999999999999996</v>
      </c>
      <c r="K72" s="4">
        <v>0.84599999999999997</v>
      </c>
      <c r="L72" s="4">
        <v>6.5110000000000001</v>
      </c>
      <c r="M72" s="4">
        <v>5.7154999999999996</v>
      </c>
      <c r="N72" s="4">
        <v>195.88669999999999</v>
      </c>
      <c r="O72" s="4">
        <v>0</v>
      </c>
      <c r="P72" s="4">
        <v>195.9</v>
      </c>
      <c r="Q72" s="4">
        <v>147.26560000000001</v>
      </c>
      <c r="R72" s="4">
        <v>0</v>
      </c>
      <c r="S72" s="4">
        <v>147.30000000000001</v>
      </c>
      <c r="T72" s="4">
        <v>22814</v>
      </c>
      <c r="W72" s="4">
        <v>0</v>
      </c>
      <c r="X72" s="4">
        <v>3.4687000000000001</v>
      </c>
      <c r="Y72" s="4">
        <v>11.9</v>
      </c>
      <c r="Z72" s="4">
        <v>853</v>
      </c>
      <c r="AA72" s="4">
        <v>880</v>
      </c>
      <c r="AB72" s="4">
        <v>839</v>
      </c>
      <c r="AC72" s="4">
        <v>61</v>
      </c>
      <c r="AD72" s="4">
        <v>4.75</v>
      </c>
      <c r="AE72" s="4">
        <v>0.11</v>
      </c>
      <c r="AF72" s="4">
        <v>979</v>
      </c>
      <c r="AG72" s="4">
        <v>-16</v>
      </c>
      <c r="AH72" s="4">
        <v>10</v>
      </c>
      <c r="AI72" s="4">
        <v>9</v>
      </c>
      <c r="AJ72" s="4">
        <v>189</v>
      </c>
      <c r="AK72" s="4">
        <v>138</v>
      </c>
      <c r="AL72" s="4">
        <v>3</v>
      </c>
      <c r="AM72" s="4">
        <v>195</v>
      </c>
      <c r="AN72" s="4" t="s">
        <v>155</v>
      </c>
      <c r="AO72" s="4">
        <v>2</v>
      </c>
      <c r="AP72" s="5">
        <v>0.8599768518518518</v>
      </c>
      <c r="AQ72" s="4">
        <v>47.163243999999999</v>
      </c>
      <c r="AR72" s="4">
        <v>-88.484292999999994</v>
      </c>
      <c r="AS72" s="4">
        <v>319</v>
      </c>
      <c r="AT72" s="4">
        <v>43.6</v>
      </c>
      <c r="AU72" s="4">
        <v>12</v>
      </c>
      <c r="AV72" s="4">
        <v>8</v>
      </c>
      <c r="AW72" s="4" t="s">
        <v>198</v>
      </c>
      <c r="AX72" s="4">
        <v>1.4</v>
      </c>
      <c r="AY72" s="4">
        <v>1.9</v>
      </c>
      <c r="AZ72" s="4">
        <v>3.6</v>
      </c>
      <c r="BA72" s="4">
        <v>14.023</v>
      </c>
      <c r="BB72" s="4">
        <v>11.53</v>
      </c>
      <c r="BC72" s="4">
        <v>0.82</v>
      </c>
      <c r="BD72" s="4">
        <v>18.2</v>
      </c>
      <c r="BE72" s="4">
        <v>1360.527</v>
      </c>
      <c r="BF72" s="4">
        <v>760.13900000000001</v>
      </c>
      <c r="BG72" s="4">
        <v>4.2859999999999996</v>
      </c>
      <c r="BH72" s="4">
        <v>0</v>
      </c>
      <c r="BI72" s="4">
        <v>4.2859999999999996</v>
      </c>
      <c r="BJ72" s="4">
        <v>3.2229999999999999</v>
      </c>
      <c r="BK72" s="4">
        <v>0</v>
      </c>
      <c r="BL72" s="4">
        <v>3.2229999999999999</v>
      </c>
      <c r="BM72" s="4">
        <v>157.64590000000001</v>
      </c>
      <c r="BQ72" s="4">
        <v>527.01800000000003</v>
      </c>
      <c r="BR72" s="4">
        <v>0.75157499999999999</v>
      </c>
      <c r="BS72" s="4">
        <v>-5</v>
      </c>
      <c r="BT72" s="4">
        <v>-0.14199999999999999</v>
      </c>
      <c r="BU72" s="4">
        <v>18.366624000000002</v>
      </c>
      <c r="BV72" s="4">
        <v>-2.8683999999999998</v>
      </c>
      <c r="BW72" s="4">
        <f t="shared" si="14"/>
        <v>4.8524620608000006</v>
      </c>
      <c r="BY72" s="4">
        <f t="shared" si="10"/>
        <v>18416.368146074976</v>
      </c>
      <c r="BZ72" s="4">
        <f t="shared" si="11"/>
        <v>10289.394966942433</v>
      </c>
      <c r="CA72" s="4">
        <f t="shared" si="12"/>
        <v>43.627178685023999</v>
      </c>
      <c r="CB72" s="4">
        <f t="shared" si="13"/>
        <v>2203.4168805060581</v>
      </c>
    </row>
    <row r="73" spans="1:80" x14ac:dyDescent="0.25">
      <c r="A73" s="2">
        <v>42067</v>
      </c>
      <c r="B73" s="3">
        <v>2.5789351851851851E-2</v>
      </c>
      <c r="C73" s="4">
        <v>8.2859999999999996</v>
      </c>
      <c r="D73" s="4">
        <v>5.4823000000000004</v>
      </c>
      <c r="E73" s="4">
        <v>54823.333330000001</v>
      </c>
      <c r="F73" s="4">
        <v>201.7</v>
      </c>
      <c r="G73" s="4">
        <v>-2.6</v>
      </c>
      <c r="H73" s="4">
        <v>22628.5</v>
      </c>
      <c r="J73" s="4">
        <v>4.0999999999999996</v>
      </c>
      <c r="K73" s="4">
        <v>0.85419999999999996</v>
      </c>
      <c r="L73" s="4">
        <v>7.0780000000000003</v>
      </c>
      <c r="M73" s="4">
        <v>4.6832000000000003</v>
      </c>
      <c r="N73" s="4">
        <v>172.30340000000001</v>
      </c>
      <c r="O73" s="4">
        <v>0</v>
      </c>
      <c r="P73" s="4">
        <v>172.3</v>
      </c>
      <c r="Q73" s="4">
        <v>129.5359</v>
      </c>
      <c r="R73" s="4">
        <v>0</v>
      </c>
      <c r="S73" s="4">
        <v>129.5</v>
      </c>
      <c r="T73" s="4">
        <v>22628.4872</v>
      </c>
      <c r="W73" s="4">
        <v>0</v>
      </c>
      <c r="X73" s="4">
        <v>3.5024000000000002</v>
      </c>
      <c r="Y73" s="4">
        <v>12</v>
      </c>
      <c r="Z73" s="4">
        <v>852</v>
      </c>
      <c r="AA73" s="4">
        <v>880</v>
      </c>
      <c r="AB73" s="4">
        <v>838</v>
      </c>
      <c r="AC73" s="4">
        <v>61</v>
      </c>
      <c r="AD73" s="4">
        <v>4.75</v>
      </c>
      <c r="AE73" s="4">
        <v>0.11</v>
      </c>
      <c r="AF73" s="4">
        <v>979</v>
      </c>
      <c r="AG73" s="4">
        <v>-16</v>
      </c>
      <c r="AH73" s="4">
        <v>10</v>
      </c>
      <c r="AI73" s="4">
        <v>9</v>
      </c>
      <c r="AJ73" s="4">
        <v>189</v>
      </c>
      <c r="AK73" s="4">
        <v>137.69999999999999</v>
      </c>
      <c r="AL73" s="4">
        <v>3.3</v>
      </c>
      <c r="AM73" s="4">
        <v>195</v>
      </c>
      <c r="AN73" s="4" t="s">
        <v>155</v>
      </c>
      <c r="AO73" s="4">
        <v>2</v>
      </c>
      <c r="AP73" s="5">
        <v>0.85998842592592595</v>
      </c>
      <c r="AQ73" s="4">
        <v>47.163415999999998</v>
      </c>
      <c r="AR73" s="4">
        <v>-88.484341000000001</v>
      </c>
      <c r="AS73" s="4">
        <v>319.2</v>
      </c>
      <c r="AT73" s="4">
        <v>43.6</v>
      </c>
      <c r="AU73" s="4">
        <v>12</v>
      </c>
      <c r="AV73" s="4">
        <v>7</v>
      </c>
      <c r="AW73" s="4" t="s">
        <v>199</v>
      </c>
      <c r="AX73" s="4">
        <v>1.4</v>
      </c>
      <c r="AY73" s="4">
        <v>1.9</v>
      </c>
      <c r="AZ73" s="4">
        <v>3.6</v>
      </c>
      <c r="BA73" s="4">
        <v>14.023</v>
      </c>
      <c r="BB73" s="4">
        <v>12.21</v>
      </c>
      <c r="BC73" s="4">
        <v>0.87</v>
      </c>
      <c r="BD73" s="4">
        <v>17.064</v>
      </c>
      <c r="BE73" s="4">
        <v>1530.204</v>
      </c>
      <c r="BF73" s="4">
        <v>644.40300000000002</v>
      </c>
      <c r="BG73" s="4">
        <v>3.9009999999999998</v>
      </c>
      <c r="BH73" s="4">
        <v>0</v>
      </c>
      <c r="BI73" s="4">
        <v>3.9009999999999998</v>
      </c>
      <c r="BJ73" s="4">
        <v>2.9329999999999998</v>
      </c>
      <c r="BK73" s="4">
        <v>0</v>
      </c>
      <c r="BL73" s="4">
        <v>2.9329999999999998</v>
      </c>
      <c r="BM73" s="4">
        <v>161.7758</v>
      </c>
      <c r="BQ73" s="4">
        <v>550.55100000000004</v>
      </c>
      <c r="BR73" s="4">
        <v>0.75972200000000001</v>
      </c>
      <c r="BS73" s="4">
        <v>-5</v>
      </c>
      <c r="BT73" s="4">
        <v>-0.14227100000000001</v>
      </c>
      <c r="BU73" s="4">
        <v>18.565712999999999</v>
      </c>
      <c r="BV73" s="4">
        <v>-2.873869</v>
      </c>
      <c r="BW73" s="4">
        <f t="shared" si="14"/>
        <v>4.9050613745999998</v>
      </c>
      <c r="BY73" s="4">
        <f t="shared" si="10"/>
        <v>20937.674953748123</v>
      </c>
      <c r="BZ73" s="4">
        <f t="shared" si="11"/>
        <v>8817.3214507478424</v>
      </c>
      <c r="CA73" s="4">
        <f t="shared" si="12"/>
        <v>40.132035100772995</v>
      </c>
      <c r="CB73" s="4">
        <f t="shared" si="13"/>
        <v>2285.6506186636493</v>
      </c>
    </row>
    <row r="74" spans="1:80" x14ac:dyDescent="0.25">
      <c r="A74" s="2">
        <v>42067</v>
      </c>
      <c r="B74" s="3">
        <v>2.5800925925925925E-2</v>
      </c>
      <c r="C74" s="4">
        <v>8.9489999999999998</v>
      </c>
      <c r="D74" s="4">
        <v>4.5495000000000001</v>
      </c>
      <c r="E74" s="4">
        <v>45494.622949999997</v>
      </c>
      <c r="F74" s="4">
        <v>179.9</v>
      </c>
      <c r="G74" s="4">
        <v>-2.5</v>
      </c>
      <c r="H74" s="4">
        <v>22269.8</v>
      </c>
      <c r="J74" s="4">
        <v>4.0999999999999996</v>
      </c>
      <c r="K74" s="4">
        <v>0.85840000000000005</v>
      </c>
      <c r="L74" s="4">
        <v>7.6816000000000004</v>
      </c>
      <c r="M74" s="4">
        <v>3.9051</v>
      </c>
      <c r="N74" s="4">
        <v>154.44640000000001</v>
      </c>
      <c r="O74" s="4">
        <v>0</v>
      </c>
      <c r="P74" s="4">
        <v>154.4</v>
      </c>
      <c r="Q74" s="4">
        <v>116.1112</v>
      </c>
      <c r="R74" s="4">
        <v>0</v>
      </c>
      <c r="S74" s="4">
        <v>116.1</v>
      </c>
      <c r="T74" s="4">
        <v>22269.7772</v>
      </c>
      <c r="W74" s="4">
        <v>0</v>
      </c>
      <c r="X74" s="4">
        <v>3.5192999999999999</v>
      </c>
      <c r="Y74" s="4">
        <v>12</v>
      </c>
      <c r="Z74" s="4">
        <v>852</v>
      </c>
      <c r="AA74" s="4">
        <v>879</v>
      </c>
      <c r="AB74" s="4">
        <v>837</v>
      </c>
      <c r="AC74" s="4">
        <v>61</v>
      </c>
      <c r="AD74" s="4">
        <v>4.75</v>
      </c>
      <c r="AE74" s="4">
        <v>0.11</v>
      </c>
      <c r="AF74" s="4">
        <v>979</v>
      </c>
      <c r="AG74" s="4">
        <v>-16</v>
      </c>
      <c r="AH74" s="4">
        <v>9.7302700000000009</v>
      </c>
      <c r="AI74" s="4">
        <v>9</v>
      </c>
      <c r="AJ74" s="4">
        <v>189</v>
      </c>
      <c r="AK74" s="4">
        <v>137.30000000000001</v>
      </c>
      <c r="AL74" s="4">
        <v>3.3</v>
      </c>
      <c r="AM74" s="4">
        <v>195</v>
      </c>
      <c r="AN74" s="4" t="s">
        <v>155</v>
      </c>
      <c r="AO74" s="4">
        <v>2</v>
      </c>
      <c r="AP74" s="5">
        <v>0.86</v>
      </c>
      <c r="AQ74" s="4">
        <v>47.163572000000002</v>
      </c>
      <c r="AR74" s="4">
        <v>-88.484482999999997</v>
      </c>
      <c r="AS74" s="4">
        <v>319.5</v>
      </c>
      <c r="AT74" s="4">
        <v>43.9</v>
      </c>
      <c r="AU74" s="4">
        <v>12</v>
      </c>
      <c r="AV74" s="4">
        <v>7</v>
      </c>
      <c r="AW74" s="4" t="s">
        <v>199</v>
      </c>
      <c r="AX74" s="4">
        <v>1.4</v>
      </c>
      <c r="AY74" s="4">
        <v>1.9</v>
      </c>
      <c r="AZ74" s="4">
        <v>3.6</v>
      </c>
      <c r="BA74" s="4">
        <v>14.023</v>
      </c>
      <c r="BB74" s="4">
        <v>12.58</v>
      </c>
      <c r="BC74" s="4">
        <v>0.9</v>
      </c>
      <c r="BD74" s="4">
        <v>16.501000000000001</v>
      </c>
      <c r="BE74" s="4">
        <v>1686.075</v>
      </c>
      <c r="BF74" s="4">
        <v>545.55200000000002</v>
      </c>
      <c r="BG74" s="4">
        <v>3.55</v>
      </c>
      <c r="BH74" s="4">
        <v>0</v>
      </c>
      <c r="BI74" s="4">
        <v>3.55</v>
      </c>
      <c r="BJ74" s="4">
        <v>2.669</v>
      </c>
      <c r="BK74" s="4">
        <v>0</v>
      </c>
      <c r="BL74" s="4">
        <v>2.669</v>
      </c>
      <c r="BM74" s="4">
        <v>161.64529999999999</v>
      </c>
      <c r="BQ74" s="4">
        <v>561.66999999999996</v>
      </c>
      <c r="BR74" s="4">
        <v>0.65444800000000003</v>
      </c>
      <c r="BS74" s="4">
        <v>-5</v>
      </c>
      <c r="BT74" s="4">
        <v>-0.14327000000000001</v>
      </c>
      <c r="BU74" s="4">
        <v>15.993062</v>
      </c>
      <c r="BV74" s="4">
        <v>-2.8940489999999999</v>
      </c>
      <c r="BW74" s="4">
        <f t="shared" si="14"/>
        <v>4.2253669803999996</v>
      </c>
      <c r="BY74" s="4">
        <f t="shared" si="10"/>
        <v>19873.574982586051</v>
      </c>
      <c r="BZ74" s="4">
        <f t="shared" si="11"/>
        <v>6430.3596096850888</v>
      </c>
      <c r="CA74" s="4">
        <f t="shared" si="12"/>
        <v>31.459200586286002</v>
      </c>
      <c r="CB74" s="4">
        <f t="shared" si="13"/>
        <v>1967.3397150354444</v>
      </c>
    </row>
    <row r="75" spans="1:80" x14ac:dyDescent="0.25">
      <c r="A75" s="2">
        <v>42067</v>
      </c>
      <c r="B75" s="3">
        <v>2.5812500000000002E-2</v>
      </c>
      <c r="C75" s="4">
        <v>9.3160000000000007</v>
      </c>
      <c r="D75" s="4">
        <v>4.0397999999999996</v>
      </c>
      <c r="E75" s="4">
        <v>40397.777779999997</v>
      </c>
      <c r="F75" s="4">
        <v>164.9</v>
      </c>
      <c r="G75" s="4">
        <v>-2.5</v>
      </c>
      <c r="H75" s="4">
        <v>22192.2</v>
      </c>
      <c r="J75" s="4">
        <v>4.0999999999999996</v>
      </c>
      <c r="K75" s="4">
        <v>0.86029999999999995</v>
      </c>
      <c r="L75" s="4">
        <v>8.0146999999999995</v>
      </c>
      <c r="M75" s="4">
        <v>3.4756</v>
      </c>
      <c r="N75" s="4">
        <v>141.8306</v>
      </c>
      <c r="O75" s="4">
        <v>0</v>
      </c>
      <c r="P75" s="4">
        <v>141.80000000000001</v>
      </c>
      <c r="Q75" s="4">
        <v>106.6267</v>
      </c>
      <c r="R75" s="4">
        <v>0</v>
      </c>
      <c r="S75" s="4">
        <v>106.6</v>
      </c>
      <c r="T75" s="4">
        <v>22192.242600000001</v>
      </c>
      <c r="W75" s="4">
        <v>0</v>
      </c>
      <c r="X75" s="4">
        <v>3.5274000000000001</v>
      </c>
      <c r="Y75" s="4">
        <v>11.9</v>
      </c>
      <c r="Z75" s="4">
        <v>852</v>
      </c>
      <c r="AA75" s="4">
        <v>879</v>
      </c>
      <c r="AB75" s="4">
        <v>838</v>
      </c>
      <c r="AC75" s="4">
        <v>61</v>
      </c>
      <c r="AD75" s="4">
        <v>4.75</v>
      </c>
      <c r="AE75" s="4">
        <v>0.11</v>
      </c>
      <c r="AF75" s="4">
        <v>979</v>
      </c>
      <c r="AG75" s="4">
        <v>-16</v>
      </c>
      <c r="AH75" s="4">
        <v>9.2687310000000007</v>
      </c>
      <c r="AI75" s="4">
        <v>9</v>
      </c>
      <c r="AJ75" s="4">
        <v>189</v>
      </c>
      <c r="AK75" s="4">
        <v>138</v>
      </c>
      <c r="AL75" s="4">
        <v>3</v>
      </c>
      <c r="AM75" s="4">
        <v>195</v>
      </c>
      <c r="AN75" s="4" t="s">
        <v>155</v>
      </c>
      <c r="AO75" s="4">
        <v>2</v>
      </c>
      <c r="AP75" s="5">
        <v>0.86001157407407414</v>
      </c>
      <c r="AQ75" s="4">
        <v>47.163733000000001</v>
      </c>
      <c r="AR75" s="4">
        <v>-88.484593000000004</v>
      </c>
      <c r="AS75" s="4">
        <v>319.7</v>
      </c>
      <c r="AT75" s="4">
        <v>44</v>
      </c>
      <c r="AU75" s="4">
        <v>12</v>
      </c>
      <c r="AV75" s="4">
        <v>8</v>
      </c>
      <c r="AW75" s="4" t="s">
        <v>199</v>
      </c>
      <c r="AX75" s="4">
        <v>1.3150999999999999</v>
      </c>
      <c r="AY75" s="4">
        <v>1.9</v>
      </c>
      <c r="AZ75" s="4">
        <v>2.5811999999999999</v>
      </c>
      <c r="BA75" s="4">
        <v>14.023</v>
      </c>
      <c r="BB75" s="4">
        <v>12.77</v>
      </c>
      <c r="BC75" s="4">
        <v>0.91</v>
      </c>
      <c r="BD75" s="4">
        <v>16.233000000000001</v>
      </c>
      <c r="BE75" s="4">
        <v>1772.6110000000001</v>
      </c>
      <c r="BF75" s="4">
        <v>489.24799999999999</v>
      </c>
      <c r="BG75" s="4">
        <v>3.2850000000000001</v>
      </c>
      <c r="BH75" s="4">
        <v>0</v>
      </c>
      <c r="BI75" s="4">
        <v>3.2850000000000001</v>
      </c>
      <c r="BJ75" s="4">
        <v>2.4700000000000002</v>
      </c>
      <c r="BK75" s="4">
        <v>0</v>
      </c>
      <c r="BL75" s="4">
        <v>2.4700000000000002</v>
      </c>
      <c r="BM75" s="4">
        <v>162.31039999999999</v>
      </c>
      <c r="BQ75" s="4">
        <v>567.25199999999995</v>
      </c>
      <c r="BR75" s="4">
        <v>0.60739600000000005</v>
      </c>
      <c r="BS75" s="4">
        <v>-5</v>
      </c>
      <c r="BT75" s="4">
        <v>-0.14399999999999999</v>
      </c>
      <c r="BU75" s="4">
        <v>14.84323</v>
      </c>
      <c r="BV75" s="4">
        <v>-2.9087999999999998</v>
      </c>
      <c r="BW75" s="4">
        <f t="shared" si="14"/>
        <v>3.9215813659999998</v>
      </c>
      <c r="BY75" s="4">
        <f t="shared" ref="BY75:BY138" si="15">BE75*$BU75*0.737</f>
        <v>19391.408034091612</v>
      </c>
      <c r="BZ75" s="4">
        <f t="shared" ref="BZ75:BZ138" si="16">BF75*$BU75*0.737</f>
        <v>5352.1091755964799</v>
      </c>
      <c r="CA75" s="4">
        <f t="shared" ref="CA75:CA138" si="17">BJ75*$BU75*0.737</f>
        <v>27.020467459700004</v>
      </c>
      <c r="CB75" s="4">
        <f t="shared" ref="CB75:CB138" si="18">BM75*$BU75*0.761</f>
        <v>1833.4092655285119</v>
      </c>
    </row>
    <row r="76" spans="1:80" x14ac:dyDescent="0.25">
      <c r="A76" s="2">
        <v>42067</v>
      </c>
      <c r="B76" s="3">
        <v>2.5824074074074072E-2</v>
      </c>
      <c r="C76" s="4">
        <v>9.4740000000000002</v>
      </c>
      <c r="D76" s="4">
        <v>3.7690999999999999</v>
      </c>
      <c r="E76" s="4">
        <v>37690.774360000003</v>
      </c>
      <c r="F76" s="4">
        <v>210.8</v>
      </c>
      <c r="G76" s="4">
        <v>-2.5</v>
      </c>
      <c r="H76" s="4">
        <v>22086.2</v>
      </c>
      <c r="J76" s="4">
        <v>4.0999999999999996</v>
      </c>
      <c r="K76" s="4">
        <v>0.86180000000000001</v>
      </c>
      <c r="L76" s="4">
        <v>8.1648999999999994</v>
      </c>
      <c r="M76" s="4">
        <v>3.2483</v>
      </c>
      <c r="N76" s="4">
        <v>181.69929999999999</v>
      </c>
      <c r="O76" s="4">
        <v>0</v>
      </c>
      <c r="P76" s="4">
        <v>181.7</v>
      </c>
      <c r="Q76" s="4">
        <v>136.59960000000001</v>
      </c>
      <c r="R76" s="4">
        <v>0</v>
      </c>
      <c r="S76" s="4">
        <v>136.6</v>
      </c>
      <c r="T76" s="4">
        <v>22086.225600000002</v>
      </c>
      <c r="W76" s="4">
        <v>0</v>
      </c>
      <c r="X76" s="4">
        <v>3.5335000000000001</v>
      </c>
      <c r="Y76" s="4">
        <v>12</v>
      </c>
      <c r="Z76" s="4">
        <v>851</v>
      </c>
      <c r="AA76" s="4">
        <v>879</v>
      </c>
      <c r="AB76" s="4">
        <v>837</v>
      </c>
      <c r="AC76" s="4">
        <v>61</v>
      </c>
      <c r="AD76" s="4">
        <v>4.75</v>
      </c>
      <c r="AE76" s="4">
        <v>0.11</v>
      </c>
      <c r="AF76" s="4">
        <v>979</v>
      </c>
      <c r="AG76" s="4">
        <v>-16</v>
      </c>
      <c r="AH76" s="4">
        <v>9.7322679999999995</v>
      </c>
      <c r="AI76" s="4">
        <v>9</v>
      </c>
      <c r="AJ76" s="4">
        <v>189</v>
      </c>
      <c r="AK76" s="4">
        <v>138</v>
      </c>
      <c r="AL76" s="4">
        <v>3.3</v>
      </c>
      <c r="AM76" s="4">
        <v>195</v>
      </c>
      <c r="AN76" s="4" t="s">
        <v>155</v>
      </c>
      <c r="AO76" s="4">
        <v>2</v>
      </c>
      <c r="AP76" s="5">
        <v>0.86002314814814806</v>
      </c>
      <c r="AQ76" s="4">
        <v>47.163881000000003</v>
      </c>
      <c r="AR76" s="4">
        <v>-88.484774999999999</v>
      </c>
      <c r="AS76" s="4">
        <v>319.5</v>
      </c>
      <c r="AT76" s="4">
        <v>45.4</v>
      </c>
      <c r="AU76" s="4">
        <v>12</v>
      </c>
      <c r="AV76" s="4">
        <v>8</v>
      </c>
      <c r="AW76" s="4" t="s">
        <v>200</v>
      </c>
      <c r="AX76" s="4">
        <v>1.6392610000000001</v>
      </c>
      <c r="AY76" s="4">
        <v>2.0696300000000001</v>
      </c>
      <c r="AZ76" s="4">
        <v>2.7392609999999999</v>
      </c>
      <c r="BA76" s="4">
        <v>14.023</v>
      </c>
      <c r="BB76" s="4">
        <v>12.91</v>
      </c>
      <c r="BC76" s="4">
        <v>0.92</v>
      </c>
      <c r="BD76" s="4">
        <v>16.033000000000001</v>
      </c>
      <c r="BE76" s="4">
        <v>1817.4960000000001</v>
      </c>
      <c r="BF76" s="4">
        <v>460.20699999999999</v>
      </c>
      <c r="BG76" s="4">
        <v>4.2359999999999998</v>
      </c>
      <c r="BH76" s="4">
        <v>0</v>
      </c>
      <c r="BI76" s="4">
        <v>4.2359999999999998</v>
      </c>
      <c r="BJ76" s="4">
        <v>3.1840000000000002</v>
      </c>
      <c r="BK76" s="4">
        <v>0</v>
      </c>
      <c r="BL76" s="4">
        <v>3.1840000000000002</v>
      </c>
      <c r="BM76" s="4">
        <v>162.57820000000001</v>
      </c>
      <c r="BQ76" s="4">
        <v>571.904</v>
      </c>
      <c r="BR76" s="4">
        <v>0.53312599999999999</v>
      </c>
      <c r="BS76" s="4">
        <v>-5</v>
      </c>
      <c r="BT76" s="4">
        <v>-0.14480299999999999</v>
      </c>
      <c r="BU76" s="4">
        <v>13.028264</v>
      </c>
      <c r="BV76" s="4">
        <v>-2.9250250000000002</v>
      </c>
      <c r="BW76" s="4">
        <f t="shared" ref="BW76:BW139" si="19">BU76*0.2642</f>
        <v>3.4420673487999998</v>
      </c>
      <c r="BY76" s="4">
        <f t="shared" si="15"/>
        <v>17451.28865001773</v>
      </c>
      <c r="BZ76" s="4">
        <f t="shared" si="16"/>
        <v>4418.8296402075757</v>
      </c>
      <c r="CA76" s="4">
        <f t="shared" si="17"/>
        <v>30.572228528512003</v>
      </c>
      <c r="CB76" s="4">
        <f t="shared" si="18"/>
        <v>1611.883011496293</v>
      </c>
    </row>
    <row r="77" spans="1:80" x14ac:dyDescent="0.25">
      <c r="A77" s="2">
        <v>42067</v>
      </c>
      <c r="B77" s="3">
        <v>2.5835648148148149E-2</v>
      </c>
      <c r="C77" s="4">
        <v>9.8620000000000001</v>
      </c>
      <c r="D77" s="4">
        <v>3.5268999999999999</v>
      </c>
      <c r="E77" s="4">
        <v>35268.668890000001</v>
      </c>
      <c r="F77" s="4">
        <v>255.4</v>
      </c>
      <c r="G77" s="4">
        <v>-2.5</v>
      </c>
      <c r="H77" s="4">
        <v>21685.8</v>
      </c>
      <c r="J77" s="4">
        <v>4.0999999999999996</v>
      </c>
      <c r="K77" s="4">
        <v>0.86140000000000005</v>
      </c>
      <c r="L77" s="4">
        <v>8.4953000000000003</v>
      </c>
      <c r="M77" s="4">
        <v>3.0381</v>
      </c>
      <c r="N77" s="4">
        <v>220.04040000000001</v>
      </c>
      <c r="O77" s="4">
        <v>0</v>
      </c>
      <c r="P77" s="4">
        <v>220</v>
      </c>
      <c r="Q77" s="4">
        <v>165.42410000000001</v>
      </c>
      <c r="R77" s="4">
        <v>0</v>
      </c>
      <c r="S77" s="4">
        <v>165.4</v>
      </c>
      <c r="T77" s="4">
        <v>21685.7683</v>
      </c>
      <c r="W77" s="4">
        <v>0</v>
      </c>
      <c r="X77" s="4">
        <v>3.5318000000000001</v>
      </c>
      <c r="Y77" s="4">
        <v>11.9</v>
      </c>
      <c r="Z77" s="4">
        <v>851</v>
      </c>
      <c r="AA77" s="4">
        <v>879</v>
      </c>
      <c r="AB77" s="4">
        <v>836</v>
      </c>
      <c r="AC77" s="4">
        <v>61</v>
      </c>
      <c r="AD77" s="4">
        <v>4.75</v>
      </c>
      <c r="AE77" s="4">
        <v>0.11</v>
      </c>
      <c r="AF77" s="4">
        <v>979</v>
      </c>
      <c r="AG77" s="4">
        <v>-16</v>
      </c>
      <c r="AH77" s="4">
        <v>9.2667330000000003</v>
      </c>
      <c r="AI77" s="4">
        <v>9</v>
      </c>
      <c r="AJ77" s="4">
        <v>189.3</v>
      </c>
      <c r="AK77" s="4">
        <v>138</v>
      </c>
      <c r="AL77" s="4">
        <v>3.1</v>
      </c>
      <c r="AM77" s="4">
        <v>195</v>
      </c>
      <c r="AN77" s="4" t="s">
        <v>155</v>
      </c>
      <c r="AO77" s="4">
        <v>2</v>
      </c>
      <c r="AP77" s="5">
        <v>0.86003472222222221</v>
      </c>
      <c r="AQ77" s="4">
        <v>47.164014999999999</v>
      </c>
      <c r="AR77" s="4">
        <v>-88.484966999999997</v>
      </c>
      <c r="AS77" s="4">
        <v>319.60000000000002</v>
      </c>
      <c r="AT77" s="4">
        <v>45.8</v>
      </c>
      <c r="AU77" s="4">
        <v>12</v>
      </c>
      <c r="AV77" s="4">
        <v>8</v>
      </c>
      <c r="AW77" s="4" t="s">
        <v>200</v>
      </c>
      <c r="AX77" s="4">
        <v>1.487894</v>
      </c>
      <c r="AY77" s="4">
        <v>2.1424210000000001</v>
      </c>
      <c r="AZ77" s="4">
        <v>2.8</v>
      </c>
      <c r="BA77" s="4">
        <v>14.023</v>
      </c>
      <c r="BB77" s="4">
        <v>12.87</v>
      </c>
      <c r="BC77" s="4">
        <v>0.92</v>
      </c>
      <c r="BD77" s="4">
        <v>16.088999999999999</v>
      </c>
      <c r="BE77" s="4">
        <v>1879.9559999999999</v>
      </c>
      <c r="BF77" s="4">
        <v>427.9</v>
      </c>
      <c r="BG77" s="4">
        <v>5.0990000000000002</v>
      </c>
      <c r="BH77" s="4">
        <v>0</v>
      </c>
      <c r="BI77" s="4">
        <v>5.0990000000000002</v>
      </c>
      <c r="BJ77" s="4">
        <v>3.8340000000000001</v>
      </c>
      <c r="BK77" s="4">
        <v>0</v>
      </c>
      <c r="BL77" s="4">
        <v>3.8340000000000001</v>
      </c>
      <c r="BM77" s="4">
        <v>158.69460000000001</v>
      </c>
      <c r="BQ77" s="4">
        <v>568.27499999999998</v>
      </c>
      <c r="BR77" s="4">
        <v>0.48905700000000002</v>
      </c>
      <c r="BS77" s="4">
        <v>-5</v>
      </c>
      <c r="BT77" s="4">
        <v>-0.146733</v>
      </c>
      <c r="BU77" s="4">
        <v>11.951328999999999</v>
      </c>
      <c r="BV77" s="4">
        <v>-2.9640119999999999</v>
      </c>
      <c r="BW77" s="4">
        <f t="shared" si="19"/>
        <v>3.1575411217999996</v>
      </c>
      <c r="BY77" s="4">
        <f t="shared" si="15"/>
        <v>16558.895851543184</v>
      </c>
      <c r="BZ77" s="4">
        <f t="shared" si="16"/>
        <v>3768.9986014966998</v>
      </c>
      <c r="CA77" s="4">
        <f t="shared" si="17"/>
        <v>33.770368399481995</v>
      </c>
      <c r="CB77" s="4">
        <f t="shared" si="18"/>
        <v>1443.3212564689074</v>
      </c>
    </row>
    <row r="78" spans="1:80" x14ac:dyDescent="0.25">
      <c r="A78" s="2">
        <v>42067</v>
      </c>
      <c r="B78" s="3">
        <v>2.5847222222222219E-2</v>
      </c>
      <c r="C78" s="4">
        <v>9.375</v>
      </c>
      <c r="D78" s="4">
        <v>3.3687999999999998</v>
      </c>
      <c r="E78" s="4">
        <v>33687.970050000004</v>
      </c>
      <c r="F78" s="4">
        <v>259.3</v>
      </c>
      <c r="G78" s="4">
        <v>-2.5</v>
      </c>
      <c r="H78" s="4">
        <v>21832.3</v>
      </c>
      <c r="J78" s="4">
        <v>4.0999999999999996</v>
      </c>
      <c r="K78" s="4">
        <v>0.86650000000000005</v>
      </c>
      <c r="L78" s="4">
        <v>8.1234999999999999</v>
      </c>
      <c r="M78" s="4">
        <v>2.9190999999999998</v>
      </c>
      <c r="N78" s="4">
        <v>224.70580000000001</v>
      </c>
      <c r="O78" s="4">
        <v>0</v>
      </c>
      <c r="P78" s="4">
        <v>224.7</v>
      </c>
      <c r="Q78" s="4">
        <v>168.9315</v>
      </c>
      <c r="R78" s="4">
        <v>0</v>
      </c>
      <c r="S78" s="4">
        <v>168.9</v>
      </c>
      <c r="T78" s="4">
        <v>21832.286899999999</v>
      </c>
      <c r="W78" s="4">
        <v>0</v>
      </c>
      <c r="X78" s="4">
        <v>3.5527000000000002</v>
      </c>
      <c r="Y78" s="4">
        <v>12</v>
      </c>
      <c r="Z78" s="4">
        <v>851</v>
      </c>
      <c r="AA78" s="4">
        <v>877</v>
      </c>
      <c r="AB78" s="4">
        <v>836</v>
      </c>
      <c r="AC78" s="4">
        <v>61</v>
      </c>
      <c r="AD78" s="4">
        <v>4.75</v>
      </c>
      <c r="AE78" s="4">
        <v>0.11</v>
      </c>
      <c r="AF78" s="4">
        <v>979</v>
      </c>
      <c r="AG78" s="4">
        <v>-16</v>
      </c>
      <c r="AH78" s="4">
        <v>9.734</v>
      </c>
      <c r="AI78" s="4">
        <v>9</v>
      </c>
      <c r="AJ78" s="4">
        <v>189.7</v>
      </c>
      <c r="AK78" s="4">
        <v>138</v>
      </c>
      <c r="AL78" s="4">
        <v>2.8</v>
      </c>
      <c r="AM78" s="4">
        <v>195</v>
      </c>
      <c r="AN78" s="4" t="s">
        <v>155</v>
      </c>
      <c r="AO78" s="4">
        <v>2</v>
      </c>
      <c r="AP78" s="5">
        <v>0.86003472222222221</v>
      </c>
      <c r="AQ78" s="4">
        <v>47.164147</v>
      </c>
      <c r="AR78" s="4">
        <v>-88.485158999999996</v>
      </c>
      <c r="AS78" s="4">
        <v>319.8</v>
      </c>
      <c r="AT78" s="4">
        <v>45.9</v>
      </c>
      <c r="AU78" s="4">
        <v>12</v>
      </c>
      <c r="AV78" s="4">
        <v>8</v>
      </c>
      <c r="AW78" s="4" t="s">
        <v>200</v>
      </c>
      <c r="AX78" s="4">
        <v>1.2377689999999999</v>
      </c>
      <c r="AY78" s="4">
        <v>2.1924459999999999</v>
      </c>
      <c r="AZ78" s="4">
        <v>2.8</v>
      </c>
      <c r="BA78" s="4">
        <v>14.023</v>
      </c>
      <c r="BB78" s="4">
        <v>13.4</v>
      </c>
      <c r="BC78" s="4">
        <v>0.96</v>
      </c>
      <c r="BD78" s="4">
        <v>15.407</v>
      </c>
      <c r="BE78" s="4">
        <v>1862.596</v>
      </c>
      <c r="BF78" s="4">
        <v>425.98599999999999</v>
      </c>
      <c r="BG78" s="4">
        <v>5.3949999999999996</v>
      </c>
      <c r="BH78" s="4">
        <v>0</v>
      </c>
      <c r="BI78" s="4">
        <v>5.3949999999999996</v>
      </c>
      <c r="BJ78" s="4">
        <v>4.056</v>
      </c>
      <c r="BK78" s="4">
        <v>0</v>
      </c>
      <c r="BL78" s="4">
        <v>4.056</v>
      </c>
      <c r="BM78" s="4">
        <v>165.53620000000001</v>
      </c>
      <c r="BQ78" s="4">
        <v>592.27700000000004</v>
      </c>
      <c r="BR78" s="4">
        <v>0.36470999999999998</v>
      </c>
      <c r="BS78" s="4">
        <v>-5</v>
      </c>
      <c r="BT78" s="4">
        <v>-0.146532</v>
      </c>
      <c r="BU78" s="4">
        <v>8.9126010000000004</v>
      </c>
      <c r="BV78" s="4">
        <v>-2.959946</v>
      </c>
      <c r="BW78" s="4">
        <f t="shared" si="19"/>
        <v>2.3547091841999999</v>
      </c>
      <c r="BY78" s="4">
        <f t="shared" si="15"/>
        <v>12234.623754508453</v>
      </c>
      <c r="BZ78" s="4">
        <f t="shared" si="16"/>
        <v>2798.126074944882</v>
      </c>
      <c r="CA78" s="4">
        <f t="shared" si="17"/>
        <v>26.642188616471998</v>
      </c>
      <c r="CB78" s="4">
        <f t="shared" si="18"/>
        <v>1122.7475153603684</v>
      </c>
    </row>
    <row r="79" spans="1:80" x14ac:dyDescent="0.25">
      <c r="A79" s="2">
        <v>42067</v>
      </c>
      <c r="B79" s="3">
        <v>2.5858796296296296E-2</v>
      </c>
      <c r="C79" s="4">
        <v>7.8159999999999998</v>
      </c>
      <c r="D79" s="4">
        <v>3.8849</v>
      </c>
      <c r="E79" s="4">
        <v>38848.969069999999</v>
      </c>
      <c r="F79" s="4">
        <v>226.7</v>
      </c>
      <c r="G79" s="4">
        <v>-2.4</v>
      </c>
      <c r="H79" s="4">
        <v>24796.1</v>
      </c>
      <c r="J79" s="4">
        <v>4.0999999999999996</v>
      </c>
      <c r="K79" s="4">
        <v>0.87090000000000001</v>
      </c>
      <c r="L79" s="4">
        <v>6.8075000000000001</v>
      </c>
      <c r="M79" s="4">
        <v>3.3835000000000002</v>
      </c>
      <c r="N79" s="4">
        <v>197.4385</v>
      </c>
      <c r="O79" s="4">
        <v>0</v>
      </c>
      <c r="P79" s="4">
        <v>197.4</v>
      </c>
      <c r="Q79" s="4">
        <v>148.43219999999999</v>
      </c>
      <c r="R79" s="4">
        <v>0</v>
      </c>
      <c r="S79" s="4">
        <v>148.4</v>
      </c>
      <c r="T79" s="4">
        <v>24796.105200000002</v>
      </c>
      <c r="W79" s="4">
        <v>0</v>
      </c>
      <c r="X79" s="4">
        <v>3.5708000000000002</v>
      </c>
      <c r="Y79" s="4">
        <v>11.9</v>
      </c>
      <c r="Z79" s="4">
        <v>851</v>
      </c>
      <c r="AA79" s="4">
        <v>877</v>
      </c>
      <c r="AB79" s="4">
        <v>837</v>
      </c>
      <c r="AC79" s="4">
        <v>61</v>
      </c>
      <c r="AD79" s="4">
        <v>4.75</v>
      </c>
      <c r="AE79" s="4">
        <v>0.11</v>
      </c>
      <c r="AF79" s="4">
        <v>979</v>
      </c>
      <c r="AG79" s="4">
        <v>-16</v>
      </c>
      <c r="AH79" s="4">
        <v>9</v>
      </c>
      <c r="AI79" s="4">
        <v>9</v>
      </c>
      <c r="AJ79" s="4">
        <v>189</v>
      </c>
      <c r="AK79" s="4">
        <v>138.30000000000001</v>
      </c>
      <c r="AL79" s="4">
        <v>1.9</v>
      </c>
      <c r="AM79" s="4">
        <v>195</v>
      </c>
      <c r="AN79" s="4" t="s">
        <v>155</v>
      </c>
      <c r="AO79" s="4">
        <v>2</v>
      </c>
      <c r="AP79" s="5">
        <v>0.8600578703703704</v>
      </c>
      <c r="AQ79" s="4">
        <v>47.164279999999998</v>
      </c>
      <c r="AR79" s="4">
        <v>-88.485348999999999</v>
      </c>
      <c r="AS79" s="4">
        <v>319.8</v>
      </c>
      <c r="AT79" s="4">
        <v>45.9</v>
      </c>
      <c r="AU79" s="4">
        <v>12</v>
      </c>
      <c r="AV79" s="4">
        <v>9</v>
      </c>
      <c r="AW79" s="4" t="s">
        <v>202</v>
      </c>
      <c r="AX79" s="4">
        <v>1.7943</v>
      </c>
      <c r="AY79" s="4">
        <v>2.5396000000000001</v>
      </c>
      <c r="AZ79" s="4">
        <v>3.4792000000000001</v>
      </c>
      <c r="BA79" s="4">
        <v>14.023</v>
      </c>
      <c r="BB79" s="4">
        <v>13.9</v>
      </c>
      <c r="BC79" s="4">
        <v>0.99</v>
      </c>
      <c r="BD79" s="4">
        <v>14.821</v>
      </c>
      <c r="BE79" s="4">
        <v>1629.4570000000001</v>
      </c>
      <c r="BF79" s="4">
        <v>515.45399999999995</v>
      </c>
      <c r="BG79" s="4">
        <v>4.9489999999999998</v>
      </c>
      <c r="BH79" s="4">
        <v>0</v>
      </c>
      <c r="BI79" s="4">
        <v>4.9489999999999998</v>
      </c>
      <c r="BJ79" s="4">
        <v>3.7210000000000001</v>
      </c>
      <c r="BK79" s="4">
        <v>0</v>
      </c>
      <c r="BL79" s="4">
        <v>3.7210000000000001</v>
      </c>
      <c r="BM79" s="4">
        <v>196.2713</v>
      </c>
      <c r="BQ79" s="4">
        <v>621.46400000000006</v>
      </c>
      <c r="BR79" s="4">
        <v>0.30742399999999998</v>
      </c>
      <c r="BS79" s="4">
        <v>-5</v>
      </c>
      <c r="BT79" s="4">
        <v>-0.14799999999999999</v>
      </c>
      <c r="BU79" s="4">
        <v>7.5126749999999998</v>
      </c>
      <c r="BV79" s="4">
        <v>-2.9895999999999998</v>
      </c>
      <c r="BW79" s="4">
        <f t="shared" si="19"/>
        <v>1.9848487349999999</v>
      </c>
      <c r="BY79" s="4">
        <f t="shared" si="15"/>
        <v>9022.045099329076</v>
      </c>
      <c r="BZ79" s="4">
        <f t="shared" si="16"/>
        <v>2853.9870856546495</v>
      </c>
      <c r="CA79" s="4">
        <f t="shared" si="17"/>
        <v>20.602587128474998</v>
      </c>
      <c r="CB79" s="4">
        <f t="shared" si="18"/>
        <v>1122.1116139216274</v>
      </c>
    </row>
    <row r="80" spans="1:80" x14ac:dyDescent="0.25">
      <c r="A80" s="2">
        <v>42067</v>
      </c>
      <c r="B80" s="3">
        <v>2.5870370370370366E-2</v>
      </c>
      <c r="C80" s="4">
        <v>6.7750000000000004</v>
      </c>
      <c r="D80" s="4">
        <v>4.3338000000000001</v>
      </c>
      <c r="E80" s="4">
        <v>43338.044929999996</v>
      </c>
      <c r="F80" s="4">
        <v>192.2</v>
      </c>
      <c r="G80" s="4">
        <v>-2.4</v>
      </c>
      <c r="H80" s="4">
        <v>35610.800000000003</v>
      </c>
      <c r="J80" s="4">
        <v>4</v>
      </c>
      <c r="K80" s="4">
        <v>0.86399999999999999</v>
      </c>
      <c r="L80" s="4">
        <v>5.8536999999999999</v>
      </c>
      <c r="M80" s="4">
        <v>3.7443</v>
      </c>
      <c r="N80" s="4">
        <v>166.0514</v>
      </c>
      <c r="O80" s="4">
        <v>0</v>
      </c>
      <c r="P80" s="4">
        <v>166.1</v>
      </c>
      <c r="Q80" s="4">
        <v>124.8357</v>
      </c>
      <c r="R80" s="4">
        <v>0</v>
      </c>
      <c r="S80" s="4">
        <v>124.8</v>
      </c>
      <c r="T80" s="4">
        <v>35610.823799999998</v>
      </c>
      <c r="W80" s="4">
        <v>0</v>
      </c>
      <c r="X80" s="4">
        <v>3.4559000000000002</v>
      </c>
      <c r="Y80" s="4">
        <v>11.9</v>
      </c>
      <c r="Z80" s="4">
        <v>852</v>
      </c>
      <c r="AA80" s="4">
        <v>879</v>
      </c>
      <c r="AB80" s="4">
        <v>839</v>
      </c>
      <c r="AC80" s="4">
        <v>61</v>
      </c>
      <c r="AD80" s="4">
        <v>4.75</v>
      </c>
      <c r="AE80" s="4">
        <v>0.11</v>
      </c>
      <c r="AF80" s="4">
        <v>979</v>
      </c>
      <c r="AG80" s="4">
        <v>-16</v>
      </c>
      <c r="AH80" s="4">
        <v>9</v>
      </c>
      <c r="AI80" s="4">
        <v>9</v>
      </c>
      <c r="AJ80" s="4">
        <v>189</v>
      </c>
      <c r="AK80" s="4">
        <v>138.69999999999999</v>
      </c>
      <c r="AL80" s="4">
        <v>1.6</v>
      </c>
      <c r="AM80" s="4">
        <v>195</v>
      </c>
      <c r="AN80" s="4" t="s">
        <v>155</v>
      </c>
      <c r="AO80" s="4">
        <v>2</v>
      </c>
      <c r="AP80" s="5">
        <v>0.86006944444444444</v>
      </c>
      <c r="AQ80" s="4">
        <v>47.164338000000001</v>
      </c>
      <c r="AR80" s="4">
        <v>-88.485692</v>
      </c>
      <c r="AS80" s="4">
        <v>319.89999999999998</v>
      </c>
      <c r="AT80" s="4">
        <v>48.6</v>
      </c>
      <c r="AU80" s="4">
        <v>12</v>
      </c>
      <c r="AV80" s="4">
        <v>8</v>
      </c>
      <c r="AW80" s="4" t="s">
        <v>203</v>
      </c>
      <c r="AX80" s="4">
        <v>2.4094000000000002</v>
      </c>
      <c r="AY80" s="4">
        <v>1.2416</v>
      </c>
      <c r="AZ80" s="4">
        <v>3.9396</v>
      </c>
      <c r="BA80" s="4">
        <v>14.023</v>
      </c>
      <c r="BB80" s="4">
        <v>13.16</v>
      </c>
      <c r="BC80" s="4">
        <v>0.94</v>
      </c>
      <c r="BD80" s="4">
        <v>15.744999999999999</v>
      </c>
      <c r="BE80" s="4">
        <v>1348.9780000000001</v>
      </c>
      <c r="BF80" s="4">
        <v>549.18100000000004</v>
      </c>
      <c r="BG80" s="4">
        <v>4.0069999999999997</v>
      </c>
      <c r="BH80" s="4">
        <v>0</v>
      </c>
      <c r="BI80" s="4">
        <v>4.0069999999999997</v>
      </c>
      <c r="BJ80" s="4">
        <v>3.0129999999999999</v>
      </c>
      <c r="BK80" s="4">
        <v>0</v>
      </c>
      <c r="BL80" s="4">
        <v>3.0129999999999999</v>
      </c>
      <c r="BM80" s="4">
        <v>271.37830000000002</v>
      </c>
      <c r="BQ80" s="4">
        <v>579.06500000000005</v>
      </c>
      <c r="BR80" s="4">
        <v>0.28046399999999999</v>
      </c>
      <c r="BS80" s="4">
        <v>-5</v>
      </c>
      <c r="BT80" s="4">
        <v>-0.14746400000000001</v>
      </c>
      <c r="BU80" s="4">
        <v>6.8538319999999997</v>
      </c>
      <c r="BV80" s="4">
        <v>-2.9787669999999999</v>
      </c>
      <c r="BW80" s="4">
        <f t="shared" si="19"/>
        <v>1.8107824143999998</v>
      </c>
      <c r="BY80" s="4">
        <f t="shared" si="15"/>
        <v>6814.0577461839521</v>
      </c>
      <c r="BZ80" s="4">
        <f t="shared" si="16"/>
        <v>2774.0638076433038</v>
      </c>
      <c r="CA80" s="4">
        <f t="shared" si="17"/>
        <v>15.219489116391999</v>
      </c>
      <c r="CB80" s="4">
        <f t="shared" si="18"/>
        <v>1415.4457515273016</v>
      </c>
    </row>
    <row r="81" spans="1:80" x14ac:dyDescent="0.25">
      <c r="A81" s="2">
        <v>42067</v>
      </c>
      <c r="B81" s="3">
        <v>2.5881944444444447E-2</v>
      </c>
      <c r="C81" s="4">
        <v>7.782</v>
      </c>
      <c r="D81" s="4">
        <v>4.3460999999999999</v>
      </c>
      <c r="E81" s="4">
        <v>43460.794170000001</v>
      </c>
      <c r="F81" s="4">
        <v>110.4</v>
      </c>
      <c r="G81" s="4">
        <v>-2.4</v>
      </c>
      <c r="H81" s="4">
        <v>36441</v>
      </c>
      <c r="J81" s="4">
        <v>4</v>
      </c>
      <c r="K81" s="4">
        <v>0.85509999999999997</v>
      </c>
      <c r="L81" s="4">
        <v>6.6539000000000001</v>
      </c>
      <c r="M81" s="4">
        <v>3.7162000000000002</v>
      </c>
      <c r="N81" s="4">
        <v>94.368600000000001</v>
      </c>
      <c r="O81" s="4">
        <v>0</v>
      </c>
      <c r="P81" s="4">
        <v>94.4</v>
      </c>
      <c r="Q81" s="4">
        <v>70.950699999999998</v>
      </c>
      <c r="R81" s="4">
        <v>0</v>
      </c>
      <c r="S81" s="4">
        <v>71</v>
      </c>
      <c r="T81" s="4">
        <v>36440.9853</v>
      </c>
      <c r="W81" s="4">
        <v>0</v>
      </c>
      <c r="X81" s="4">
        <v>3.4203000000000001</v>
      </c>
      <c r="Y81" s="4">
        <v>12</v>
      </c>
      <c r="Z81" s="4">
        <v>852</v>
      </c>
      <c r="AA81" s="4">
        <v>879</v>
      </c>
      <c r="AB81" s="4">
        <v>839</v>
      </c>
      <c r="AC81" s="4">
        <v>61.3</v>
      </c>
      <c r="AD81" s="4">
        <v>4.7699999999999996</v>
      </c>
      <c r="AE81" s="4">
        <v>0.11</v>
      </c>
      <c r="AF81" s="4">
        <v>979</v>
      </c>
      <c r="AG81" s="4">
        <v>-16</v>
      </c>
      <c r="AH81" s="4">
        <v>9</v>
      </c>
      <c r="AI81" s="4">
        <v>9</v>
      </c>
      <c r="AJ81" s="4">
        <v>189</v>
      </c>
      <c r="AK81" s="4">
        <v>138</v>
      </c>
      <c r="AL81" s="4">
        <v>2.4</v>
      </c>
      <c r="AM81" s="4">
        <v>195</v>
      </c>
      <c r="AN81" s="4" t="s">
        <v>155</v>
      </c>
      <c r="AO81" s="4">
        <v>2</v>
      </c>
      <c r="AP81" s="5">
        <v>0.86008101851851848</v>
      </c>
      <c r="AQ81" s="4">
        <v>47.164402000000003</v>
      </c>
      <c r="AR81" s="4">
        <v>-88.485934999999998</v>
      </c>
      <c r="AS81" s="4">
        <v>320</v>
      </c>
      <c r="AT81" s="4">
        <v>39.799999999999997</v>
      </c>
      <c r="AU81" s="4">
        <v>12</v>
      </c>
      <c r="AV81" s="4">
        <v>8</v>
      </c>
      <c r="AW81" s="4" t="s">
        <v>203</v>
      </c>
      <c r="AX81" s="4">
        <v>1.3113999999999999</v>
      </c>
      <c r="AY81" s="4">
        <v>1.1698</v>
      </c>
      <c r="AZ81" s="4">
        <v>3.1509999999999998</v>
      </c>
      <c r="BA81" s="4">
        <v>14.023</v>
      </c>
      <c r="BB81" s="4">
        <v>12.3</v>
      </c>
      <c r="BC81" s="4">
        <v>0.88</v>
      </c>
      <c r="BD81" s="4">
        <v>16.95</v>
      </c>
      <c r="BE81" s="4">
        <v>1439.547</v>
      </c>
      <c r="BF81" s="4">
        <v>511.714</v>
      </c>
      <c r="BG81" s="4">
        <v>2.1379999999999999</v>
      </c>
      <c r="BH81" s="4">
        <v>0</v>
      </c>
      <c r="BI81" s="4">
        <v>2.1379999999999999</v>
      </c>
      <c r="BJ81" s="4">
        <v>1.607</v>
      </c>
      <c r="BK81" s="4">
        <v>0</v>
      </c>
      <c r="BL81" s="4">
        <v>1.607</v>
      </c>
      <c r="BM81" s="4">
        <v>260.71230000000003</v>
      </c>
      <c r="BQ81" s="4">
        <v>538.03599999999994</v>
      </c>
      <c r="BR81" s="4">
        <v>0.28201100000000001</v>
      </c>
      <c r="BS81" s="4">
        <v>-5</v>
      </c>
      <c r="BT81" s="4">
        <v>-0.14654700000000001</v>
      </c>
      <c r="BU81" s="4">
        <v>6.8916440000000003</v>
      </c>
      <c r="BV81" s="4">
        <v>-2.9602590000000002</v>
      </c>
      <c r="BW81" s="4">
        <f t="shared" si="19"/>
        <v>1.8207723447999999</v>
      </c>
      <c r="BY81" s="4">
        <f t="shared" si="15"/>
        <v>7311.6630931625159</v>
      </c>
      <c r="BZ81" s="4">
        <f t="shared" si="16"/>
        <v>2599.0678790303919</v>
      </c>
      <c r="CA81" s="4">
        <f t="shared" si="17"/>
        <v>8.1621805961960003</v>
      </c>
      <c r="CB81" s="4">
        <f t="shared" si="18"/>
        <v>1367.3163684541335</v>
      </c>
    </row>
    <row r="82" spans="1:80" x14ac:dyDescent="0.25">
      <c r="A82" s="2">
        <v>42067</v>
      </c>
      <c r="B82" s="3">
        <v>2.5893518518518521E-2</v>
      </c>
      <c r="C82" s="4">
        <v>8.875</v>
      </c>
      <c r="D82" s="4">
        <v>4.2481</v>
      </c>
      <c r="E82" s="4">
        <v>42481.391530000001</v>
      </c>
      <c r="F82" s="4">
        <v>68.5</v>
      </c>
      <c r="G82" s="4">
        <v>-2.4</v>
      </c>
      <c r="H82" s="4">
        <v>29718.400000000001</v>
      </c>
      <c r="J82" s="4">
        <v>4.28</v>
      </c>
      <c r="K82" s="4">
        <v>0.85419999999999996</v>
      </c>
      <c r="L82" s="4">
        <v>7.5807000000000002</v>
      </c>
      <c r="M82" s="4">
        <v>3.6286</v>
      </c>
      <c r="N82" s="4">
        <v>58.502299999999998</v>
      </c>
      <c r="O82" s="4">
        <v>0</v>
      </c>
      <c r="P82" s="4">
        <v>58.5</v>
      </c>
      <c r="Q82" s="4">
        <v>43.993499999999997</v>
      </c>
      <c r="R82" s="4">
        <v>0</v>
      </c>
      <c r="S82" s="4">
        <v>44</v>
      </c>
      <c r="T82" s="4">
        <v>29718.4257</v>
      </c>
      <c r="W82" s="4">
        <v>0</v>
      </c>
      <c r="X82" s="4">
        <v>3.6553</v>
      </c>
      <c r="Y82" s="4">
        <v>11.9</v>
      </c>
      <c r="Z82" s="4">
        <v>852</v>
      </c>
      <c r="AA82" s="4">
        <v>880</v>
      </c>
      <c r="AB82" s="4">
        <v>839</v>
      </c>
      <c r="AC82" s="4">
        <v>62</v>
      </c>
      <c r="AD82" s="4">
        <v>4.83</v>
      </c>
      <c r="AE82" s="4">
        <v>0.11</v>
      </c>
      <c r="AF82" s="4">
        <v>979</v>
      </c>
      <c r="AG82" s="4">
        <v>-16</v>
      </c>
      <c r="AH82" s="4">
        <v>9</v>
      </c>
      <c r="AI82" s="4">
        <v>9</v>
      </c>
      <c r="AJ82" s="4">
        <v>189</v>
      </c>
      <c r="AK82" s="4">
        <v>138.30000000000001</v>
      </c>
      <c r="AL82" s="4">
        <v>2.4</v>
      </c>
      <c r="AM82" s="4">
        <v>195</v>
      </c>
      <c r="AN82" s="4" t="s">
        <v>155</v>
      </c>
      <c r="AO82" s="4">
        <v>2</v>
      </c>
      <c r="AP82" s="5">
        <v>0.86009259259259263</v>
      </c>
      <c r="AQ82" s="4">
        <v>47.164447000000003</v>
      </c>
      <c r="AR82" s="4">
        <v>-88.486141000000003</v>
      </c>
      <c r="AS82" s="4">
        <v>320</v>
      </c>
      <c r="AT82" s="4">
        <v>38.1</v>
      </c>
      <c r="AU82" s="4">
        <v>12</v>
      </c>
      <c r="AV82" s="4">
        <v>8</v>
      </c>
      <c r="AW82" s="4" t="s">
        <v>203</v>
      </c>
      <c r="AX82" s="4">
        <v>1.2698</v>
      </c>
      <c r="AY82" s="4">
        <v>1.0302</v>
      </c>
      <c r="AZ82" s="4">
        <v>3</v>
      </c>
      <c r="BA82" s="4">
        <v>14.023</v>
      </c>
      <c r="BB82" s="4">
        <v>12.22</v>
      </c>
      <c r="BC82" s="4">
        <v>0.87</v>
      </c>
      <c r="BD82" s="4">
        <v>17.074999999999999</v>
      </c>
      <c r="BE82" s="4">
        <v>1620.7090000000001</v>
      </c>
      <c r="BF82" s="4">
        <v>493.74700000000001</v>
      </c>
      <c r="BG82" s="4">
        <v>1.31</v>
      </c>
      <c r="BH82" s="4">
        <v>0</v>
      </c>
      <c r="BI82" s="4">
        <v>1.31</v>
      </c>
      <c r="BJ82" s="4">
        <v>0.98499999999999999</v>
      </c>
      <c r="BK82" s="4">
        <v>0</v>
      </c>
      <c r="BL82" s="4">
        <v>0.98499999999999999</v>
      </c>
      <c r="BM82" s="4">
        <v>210.10679999999999</v>
      </c>
      <c r="BQ82" s="4">
        <v>568.21100000000001</v>
      </c>
      <c r="BR82" s="4">
        <v>0.30445499999999998</v>
      </c>
      <c r="BS82" s="4">
        <v>-5</v>
      </c>
      <c r="BT82" s="4">
        <v>-0.147727</v>
      </c>
      <c r="BU82" s="4">
        <v>7.4401080000000004</v>
      </c>
      <c r="BV82" s="4">
        <v>-2.9840909999999998</v>
      </c>
      <c r="BW82" s="4">
        <f t="shared" si="19"/>
        <v>1.9656765335999999</v>
      </c>
      <c r="BY82" s="4">
        <f t="shared" si="15"/>
        <v>8886.930247473565</v>
      </c>
      <c r="BZ82" s="4">
        <f t="shared" si="16"/>
        <v>2707.3923504462123</v>
      </c>
      <c r="CA82" s="4">
        <f t="shared" si="17"/>
        <v>5.4011092020599998</v>
      </c>
      <c r="CB82" s="4">
        <f t="shared" si="18"/>
        <v>1189.6083527696783</v>
      </c>
    </row>
    <row r="83" spans="1:80" x14ac:dyDescent="0.25">
      <c r="A83" s="2">
        <v>42067</v>
      </c>
      <c r="B83" s="3">
        <v>2.5905092592592594E-2</v>
      </c>
      <c r="C83" s="4">
        <v>7.7160000000000002</v>
      </c>
      <c r="D83" s="4">
        <v>4.4603999999999999</v>
      </c>
      <c r="E83" s="4">
        <v>44603.84117</v>
      </c>
      <c r="F83" s="4">
        <v>57.6</v>
      </c>
      <c r="G83" s="4">
        <v>-2.5</v>
      </c>
      <c r="H83" s="4">
        <v>27736.6</v>
      </c>
      <c r="J83" s="4">
        <v>5.45</v>
      </c>
      <c r="K83" s="4">
        <v>0.86329999999999996</v>
      </c>
      <c r="L83" s="4">
        <v>6.6612</v>
      </c>
      <c r="M83" s="4">
        <v>3.8506</v>
      </c>
      <c r="N83" s="4">
        <v>49.734900000000003</v>
      </c>
      <c r="O83" s="4">
        <v>0</v>
      </c>
      <c r="P83" s="4">
        <v>49.7</v>
      </c>
      <c r="Q83" s="4">
        <v>37.400300000000001</v>
      </c>
      <c r="R83" s="4">
        <v>0</v>
      </c>
      <c r="S83" s="4">
        <v>37.4</v>
      </c>
      <c r="T83" s="4">
        <v>27736.596600000001</v>
      </c>
      <c r="W83" s="4">
        <v>0</v>
      </c>
      <c r="X83" s="4">
        <v>4.7070999999999996</v>
      </c>
      <c r="Y83" s="4">
        <v>12</v>
      </c>
      <c r="Z83" s="4">
        <v>851</v>
      </c>
      <c r="AA83" s="4">
        <v>879</v>
      </c>
      <c r="AB83" s="4">
        <v>838</v>
      </c>
      <c r="AC83" s="4">
        <v>62</v>
      </c>
      <c r="AD83" s="4">
        <v>4.83</v>
      </c>
      <c r="AE83" s="4">
        <v>0.11</v>
      </c>
      <c r="AF83" s="4">
        <v>979</v>
      </c>
      <c r="AG83" s="4">
        <v>-16</v>
      </c>
      <c r="AH83" s="4">
        <v>9</v>
      </c>
      <c r="AI83" s="4">
        <v>9</v>
      </c>
      <c r="AJ83" s="4">
        <v>189</v>
      </c>
      <c r="AK83" s="4">
        <v>139</v>
      </c>
      <c r="AL83" s="4">
        <v>2.2999999999999998</v>
      </c>
      <c r="AM83" s="4">
        <v>195</v>
      </c>
      <c r="AN83" s="4" t="s">
        <v>155</v>
      </c>
      <c r="AO83" s="4">
        <v>2</v>
      </c>
      <c r="AP83" s="5">
        <v>0.86010416666666656</v>
      </c>
      <c r="AQ83" s="4">
        <v>47.164503000000003</v>
      </c>
      <c r="AR83" s="4">
        <v>-88.486349000000004</v>
      </c>
      <c r="AS83" s="4">
        <v>320.10000000000002</v>
      </c>
      <c r="AT83" s="4">
        <v>38.1</v>
      </c>
      <c r="AU83" s="4">
        <v>12</v>
      </c>
      <c r="AV83" s="4">
        <v>8</v>
      </c>
      <c r="AW83" s="4" t="s">
        <v>203</v>
      </c>
      <c r="AX83" s="4">
        <v>1.3</v>
      </c>
      <c r="AY83" s="4">
        <v>1</v>
      </c>
      <c r="AZ83" s="4">
        <v>3</v>
      </c>
      <c r="BA83" s="4">
        <v>14.023</v>
      </c>
      <c r="BB83" s="4">
        <v>13.08</v>
      </c>
      <c r="BC83" s="4">
        <v>0.93</v>
      </c>
      <c r="BD83" s="4">
        <v>15.836</v>
      </c>
      <c r="BE83" s="4">
        <v>1520.4069999999999</v>
      </c>
      <c r="BF83" s="4">
        <v>559.38900000000001</v>
      </c>
      <c r="BG83" s="4">
        <v>1.1890000000000001</v>
      </c>
      <c r="BH83" s="4">
        <v>0</v>
      </c>
      <c r="BI83" s="4">
        <v>1.1890000000000001</v>
      </c>
      <c r="BJ83" s="4">
        <v>0.89400000000000002</v>
      </c>
      <c r="BK83" s="4">
        <v>0</v>
      </c>
      <c r="BL83" s="4">
        <v>0.89400000000000002</v>
      </c>
      <c r="BM83" s="4">
        <v>209.3546</v>
      </c>
      <c r="BQ83" s="4">
        <v>781.197</v>
      </c>
      <c r="BR83" s="4">
        <v>0.33321800000000001</v>
      </c>
      <c r="BS83" s="4">
        <v>-5</v>
      </c>
      <c r="BT83" s="4">
        <v>-0.14699999999999999</v>
      </c>
      <c r="BU83" s="4">
        <v>8.1430100000000003</v>
      </c>
      <c r="BV83" s="4">
        <v>-2.9693999999999998</v>
      </c>
      <c r="BW83" s="4">
        <f t="shared" si="19"/>
        <v>2.1513832420000001</v>
      </c>
      <c r="BY83" s="4">
        <f t="shared" si="15"/>
        <v>9124.5680915365901</v>
      </c>
      <c r="BZ83" s="4">
        <f t="shared" si="16"/>
        <v>3357.11623279593</v>
      </c>
      <c r="CA83" s="4">
        <f t="shared" si="17"/>
        <v>5.3652501427799999</v>
      </c>
      <c r="CB83" s="4">
        <f t="shared" si="18"/>
        <v>1297.334993624306</v>
      </c>
    </row>
    <row r="84" spans="1:80" x14ac:dyDescent="0.25">
      <c r="A84" s="2">
        <v>42067</v>
      </c>
      <c r="B84" s="3">
        <v>2.5916666666666668E-2</v>
      </c>
      <c r="C84" s="4">
        <v>7.2430000000000003</v>
      </c>
      <c r="D84" s="4">
        <v>4.6573000000000002</v>
      </c>
      <c r="E84" s="4">
        <v>46573.046999999999</v>
      </c>
      <c r="F84" s="4">
        <v>59.9</v>
      </c>
      <c r="G84" s="4">
        <v>-2.5</v>
      </c>
      <c r="H84" s="4">
        <v>34386.1</v>
      </c>
      <c r="J84" s="4">
        <v>6.19</v>
      </c>
      <c r="K84" s="4">
        <v>0.85840000000000005</v>
      </c>
      <c r="L84" s="4">
        <v>6.2172000000000001</v>
      </c>
      <c r="M84" s="4">
        <v>3.9979</v>
      </c>
      <c r="N84" s="4">
        <v>51.436</v>
      </c>
      <c r="O84" s="4">
        <v>0</v>
      </c>
      <c r="P84" s="4">
        <v>51.4</v>
      </c>
      <c r="Q84" s="4">
        <v>38.679200000000002</v>
      </c>
      <c r="R84" s="4">
        <v>0</v>
      </c>
      <c r="S84" s="4">
        <v>38.700000000000003</v>
      </c>
      <c r="T84" s="4">
        <v>34386.122600000002</v>
      </c>
      <c r="W84" s="4">
        <v>0</v>
      </c>
      <c r="X84" s="4">
        <v>5.3148</v>
      </c>
      <c r="Y84" s="4">
        <v>11.9</v>
      </c>
      <c r="Z84" s="4">
        <v>852</v>
      </c>
      <c r="AA84" s="4">
        <v>879</v>
      </c>
      <c r="AB84" s="4">
        <v>839</v>
      </c>
      <c r="AC84" s="4">
        <v>62</v>
      </c>
      <c r="AD84" s="4">
        <v>4.83</v>
      </c>
      <c r="AE84" s="4">
        <v>0.11</v>
      </c>
      <c r="AF84" s="4">
        <v>980</v>
      </c>
      <c r="AG84" s="4">
        <v>-16</v>
      </c>
      <c r="AH84" s="4">
        <v>9.2707289999999993</v>
      </c>
      <c r="AI84" s="4">
        <v>9</v>
      </c>
      <c r="AJ84" s="4">
        <v>188.7</v>
      </c>
      <c r="AK84" s="4">
        <v>138.69999999999999</v>
      </c>
      <c r="AL84" s="4">
        <v>2.2999999999999998</v>
      </c>
      <c r="AM84" s="4">
        <v>195</v>
      </c>
      <c r="AN84" s="4" t="s">
        <v>155</v>
      </c>
      <c r="AO84" s="4">
        <v>2</v>
      </c>
      <c r="AP84" s="5">
        <v>0.86011574074074071</v>
      </c>
      <c r="AQ84" s="4">
        <v>47.164529000000002</v>
      </c>
      <c r="AR84" s="4">
        <v>-88.486547000000002</v>
      </c>
      <c r="AS84" s="4">
        <v>320.10000000000002</v>
      </c>
      <c r="AT84" s="4">
        <v>34.299999999999997</v>
      </c>
      <c r="AU84" s="4">
        <v>12</v>
      </c>
      <c r="AV84" s="4">
        <v>8</v>
      </c>
      <c r="AW84" s="4" t="s">
        <v>203</v>
      </c>
      <c r="AX84" s="4">
        <v>1.2151000000000001</v>
      </c>
      <c r="AY84" s="4">
        <v>1.1698</v>
      </c>
      <c r="AZ84" s="4">
        <v>2.8302</v>
      </c>
      <c r="BA84" s="4">
        <v>14.023</v>
      </c>
      <c r="BB84" s="4">
        <v>12.61</v>
      </c>
      <c r="BC84" s="4">
        <v>0.9</v>
      </c>
      <c r="BD84" s="4">
        <v>16.495000000000001</v>
      </c>
      <c r="BE84" s="4">
        <v>1380.682</v>
      </c>
      <c r="BF84" s="4">
        <v>565.07399999999996</v>
      </c>
      <c r="BG84" s="4">
        <v>1.196</v>
      </c>
      <c r="BH84" s="4">
        <v>0</v>
      </c>
      <c r="BI84" s="4">
        <v>1.196</v>
      </c>
      <c r="BJ84" s="4">
        <v>0.9</v>
      </c>
      <c r="BK84" s="4">
        <v>0</v>
      </c>
      <c r="BL84" s="4">
        <v>0.9</v>
      </c>
      <c r="BM84" s="4">
        <v>252.52449999999999</v>
      </c>
      <c r="BQ84" s="4">
        <v>858.18899999999996</v>
      </c>
      <c r="BR84" s="4">
        <v>0.30618800000000002</v>
      </c>
      <c r="BS84" s="4">
        <v>-5</v>
      </c>
      <c r="BT84" s="4">
        <v>-0.146729</v>
      </c>
      <c r="BU84" s="4">
        <v>7.4824640000000002</v>
      </c>
      <c r="BV84" s="4">
        <v>-2.9639310000000001</v>
      </c>
      <c r="BW84" s="4">
        <f t="shared" si="19"/>
        <v>1.9768669887999999</v>
      </c>
      <c r="BY84" s="4">
        <f t="shared" si="15"/>
        <v>7613.8757766501767</v>
      </c>
      <c r="BZ84" s="4">
        <f t="shared" si="16"/>
        <v>3116.1435005416315</v>
      </c>
      <c r="CA84" s="4">
        <f t="shared" si="17"/>
        <v>4.9631183712000002</v>
      </c>
      <c r="CB84" s="4">
        <f t="shared" si="18"/>
        <v>1437.9136705600481</v>
      </c>
    </row>
    <row r="85" spans="1:80" x14ac:dyDescent="0.25">
      <c r="A85" s="2">
        <v>42067</v>
      </c>
      <c r="B85" s="3">
        <v>2.5928240740740741E-2</v>
      </c>
      <c r="C85" s="4">
        <v>7.6109999999999998</v>
      </c>
      <c r="D85" s="4">
        <v>4.7346000000000004</v>
      </c>
      <c r="E85" s="4">
        <v>47346.018920000002</v>
      </c>
      <c r="F85" s="4">
        <v>67.099999999999994</v>
      </c>
      <c r="G85" s="4">
        <v>-2.5</v>
      </c>
      <c r="H85" s="4">
        <v>35506.1</v>
      </c>
      <c r="J85" s="4">
        <v>5.85</v>
      </c>
      <c r="K85" s="4">
        <v>0.85360000000000003</v>
      </c>
      <c r="L85" s="4">
        <v>6.4962999999999997</v>
      </c>
      <c r="M85" s="4">
        <v>4.0414000000000003</v>
      </c>
      <c r="N85" s="4">
        <v>57.267499999999998</v>
      </c>
      <c r="O85" s="4">
        <v>0</v>
      </c>
      <c r="P85" s="4">
        <v>57.3</v>
      </c>
      <c r="Q85" s="4">
        <v>43.064999999999998</v>
      </c>
      <c r="R85" s="4">
        <v>0</v>
      </c>
      <c r="S85" s="4">
        <v>43.1</v>
      </c>
      <c r="T85" s="4">
        <v>35506.083100000003</v>
      </c>
      <c r="W85" s="4">
        <v>0</v>
      </c>
      <c r="X85" s="4">
        <v>4.9961000000000002</v>
      </c>
      <c r="Y85" s="4">
        <v>12</v>
      </c>
      <c r="Z85" s="4">
        <v>852</v>
      </c>
      <c r="AA85" s="4">
        <v>880</v>
      </c>
      <c r="AB85" s="4">
        <v>840</v>
      </c>
      <c r="AC85" s="4">
        <v>62</v>
      </c>
      <c r="AD85" s="4">
        <v>4.83</v>
      </c>
      <c r="AE85" s="4">
        <v>0.11</v>
      </c>
      <c r="AF85" s="4">
        <v>979</v>
      </c>
      <c r="AG85" s="4">
        <v>-16</v>
      </c>
      <c r="AH85" s="4">
        <v>10</v>
      </c>
      <c r="AI85" s="4">
        <v>9</v>
      </c>
      <c r="AJ85" s="4">
        <v>188</v>
      </c>
      <c r="AK85" s="4">
        <v>138</v>
      </c>
      <c r="AL85" s="4">
        <v>2.4</v>
      </c>
      <c r="AM85" s="4">
        <v>195</v>
      </c>
      <c r="AN85" s="4" t="s">
        <v>155</v>
      </c>
      <c r="AO85" s="4">
        <v>2</v>
      </c>
      <c r="AP85" s="5">
        <v>0.86012731481481486</v>
      </c>
      <c r="AQ85" s="4">
        <v>47.164535000000001</v>
      </c>
      <c r="AR85" s="4">
        <v>-88.486748000000006</v>
      </c>
      <c r="AS85" s="4">
        <v>320</v>
      </c>
      <c r="AT85" s="4">
        <v>33.700000000000003</v>
      </c>
      <c r="AU85" s="4">
        <v>12</v>
      </c>
      <c r="AV85" s="4">
        <v>8</v>
      </c>
      <c r="AW85" s="4" t="s">
        <v>206</v>
      </c>
      <c r="AX85" s="4">
        <v>1.1151</v>
      </c>
      <c r="AY85" s="4">
        <v>1.2848999999999999</v>
      </c>
      <c r="AZ85" s="4">
        <v>2.8</v>
      </c>
      <c r="BA85" s="4">
        <v>14.023</v>
      </c>
      <c r="BB85" s="4">
        <v>12.17</v>
      </c>
      <c r="BC85" s="4">
        <v>0.87</v>
      </c>
      <c r="BD85" s="4">
        <v>17.154</v>
      </c>
      <c r="BE85" s="4">
        <v>1398.0409999999999</v>
      </c>
      <c r="BF85" s="4">
        <v>553.54899999999998</v>
      </c>
      <c r="BG85" s="4">
        <v>1.2909999999999999</v>
      </c>
      <c r="BH85" s="4">
        <v>0</v>
      </c>
      <c r="BI85" s="4">
        <v>1.2909999999999999</v>
      </c>
      <c r="BJ85" s="4">
        <v>0.97099999999999997</v>
      </c>
      <c r="BK85" s="4">
        <v>0</v>
      </c>
      <c r="BL85" s="4">
        <v>0.97099999999999997</v>
      </c>
      <c r="BM85" s="4">
        <v>252.68199999999999</v>
      </c>
      <c r="BQ85" s="4">
        <v>781.77300000000002</v>
      </c>
      <c r="BR85" s="4">
        <v>0.305618</v>
      </c>
      <c r="BS85" s="4">
        <v>-5</v>
      </c>
      <c r="BT85" s="4">
        <v>-0.14573</v>
      </c>
      <c r="BU85" s="4">
        <v>7.4685490000000003</v>
      </c>
      <c r="BV85" s="4">
        <v>-2.9437509999999998</v>
      </c>
      <c r="BW85" s="4">
        <f t="shared" si="19"/>
        <v>1.9731906457999999</v>
      </c>
      <c r="BY85" s="4">
        <f t="shared" si="15"/>
        <v>7695.2658941191321</v>
      </c>
      <c r="BZ85" s="4">
        <f t="shared" si="16"/>
        <v>3046.9111710055372</v>
      </c>
      <c r="CA85" s="4">
        <f t="shared" si="17"/>
        <v>5.3446953152230003</v>
      </c>
      <c r="CB85" s="4">
        <f t="shared" si="18"/>
        <v>1436.134770696098</v>
      </c>
    </row>
    <row r="86" spans="1:80" x14ac:dyDescent="0.25">
      <c r="A86" s="2">
        <v>42067</v>
      </c>
      <c r="B86" s="3">
        <v>2.5939814814814815E-2</v>
      </c>
      <c r="C86" s="4">
        <v>7.9710000000000001</v>
      </c>
      <c r="D86" s="4">
        <v>4.9531999999999998</v>
      </c>
      <c r="E86" s="4">
        <v>49532.312140000002</v>
      </c>
      <c r="F86" s="4">
        <v>67.7</v>
      </c>
      <c r="G86" s="4">
        <v>-2.6</v>
      </c>
      <c r="H86" s="4">
        <v>31752</v>
      </c>
      <c r="J86" s="4">
        <v>5.31</v>
      </c>
      <c r="K86" s="4">
        <v>0.85260000000000002</v>
      </c>
      <c r="L86" s="4">
        <v>6.7953999999999999</v>
      </c>
      <c r="M86" s="4">
        <v>4.2229000000000001</v>
      </c>
      <c r="N86" s="4">
        <v>57.7515</v>
      </c>
      <c r="O86" s="4">
        <v>0</v>
      </c>
      <c r="P86" s="4">
        <v>57.8</v>
      </c>
      <c r="Q86" s="4">
        <v>43.428899999999999</v>
      </c>
      <c r="R86" s="4">
        <v>0</v>
      </c>
      <c r="S86" s="4">
        <v>43.4</v>
      </c>
      <c r="T86" s="4">
        <v>31751.971000000001</v>
      </c>
      <c r="W86" s="4">
        <v>0</v>
      </c>
      <c r="X86" s="4">
        <v>4.5258000000000003</v>
      </c>
      <c r="Y86" s="4">
        <v>12</v>
      </c>
      <c r="Z86" s="4">
        <v>852</v>
      </c>
      <c r="AA86" s="4">
        <v>880</v>
      </c>
      <c r="AB86" s="4">
        <v>840</v>
      </c>
      <c r="AC86" s="4">
        <v>62</v>
      </c>
      <c r="AD86" s="4">
        <v>4.83</v>
      </c>
      <c r="AE86" s="4">
        <v>0.11</v>
      </c>
      <c r="AF86" s="4">
        <v>979</v>
      </c>
      <c r="AG86" s="4">
        <v>-16</v>
      </c>
      <c r="AH86" s="4">
        <v>10</v>
      </c>
      <c r="AI86" s="4">
        <v>9</v>
      </c>
      <c r="AJ86" s="4">
        <v>188.3</v>
      </c>
      <c r="AK86" s="4">
        <v>138.30000000000001</v>
      </c>
      <c r="AL86" s="4">
        <v>3</v>
      </c>
      <c r="AM86" s="4">
        <v>195</v>
      </c>
      <c r="AN86" s="4" t="s">
        <v>155</v>
      </c>
      <c r="AO86" s="4">
        <v>2</v>
      </c>
      <c r="AP86" s="5">
        <v>0.8601388888888889</v>
      </c>
      <c r="AQ86" s="4">
        <v>47.16451</v>
      </c>
      <c r="AR86" s="4">
        <v>-88.486936999999998</v>
      </c>
      <c r="AS86" s="4">
        <v>319.8</v>
      </c>
      <c r="AT86" s="4">
        <v>32.700000000000003</v>
      </c>
      <c r="AU86" s="4">
        <v>12</v>
      </c>
      <c r="AV86" s="4">
        <v>8</v>
      </c>
      <c r="AW86" s="4" t="s">
        <v>206</v>
      </c>
      <c r="AX86" s="4">
        <v>1.4396</v>
      </c>
      <c r="AY86" s="4">
        <v>1.0452999999999999</v>
      </c>
      <c r="AZ86" s="4">
        <v>2.9698000000000002</v>
      </c>
      <c r="BA86" s="4">
        <v>14.023</v>
      </c>
      <c r="BB86" s="4">
        <v>12.07</v>
      </c>
      <c r="BC86" s="4">
        <v>0.86</v>
      </c>
      <c r="BD86" s="4">
        <v>17.294</v>
      </c>
      <c r="BE86" s="4">
        <v>1451.5329999999999</v>
      </c>
      <c r="BF86" s="4">
        <v>574.11400000000003</v>
      </c>
      <c r="BG86" s="4">
        <v>1.292</v>
      </c>
      <c r="BH86" s="4">
        <v>0</v>
      </c>
      <c r="BI86" s="4">
        <v>1.292</v>
      </c>
      <c r="BJ86" s="4">
        <v>0.97099999999999997</v>
      </c>
      <c r="BK86" s="4">
        <v>0</v>
      </c>
      <c r="BL86" s="4">
        <v>0.97099999999999997</v>
      </c>
      <c r="BM86" s="4">
        <v>224.28469999999999</v>
      </c>
      <c r="BQ86" s="4">
        <v>702.90800000000002</v>
      </c>
      <c r="BR86" s="4">
        <v>0.31617499999999998</v>
      </c>
      <c r="BS86" s="4">
        <v>-5</v>
      </c>
      <c r="BT86" s="4">
        <v>-0.14499999999999999</v>
      </c>
      <c r="BU86" s="4">
        <v>7.7265180000000004</v>
      </c>
      <c r="BV86" s="4">
        <v>-2.9289999999999998</v>
      </c>
      <c r="BW86" s="4">
        <f t="shared" si="19"/>
        <v>2.0413460556</v>
      </c>
      <c r="BY86" s="4">
        <f t="shared" si="15"/>
        <v>8265.6730429932777</v>
      </c>
      <c r="BZ86" s="4">
        <f t="shared" si="16"/>
        <v>3269.2598882733241</v>
      </c>
      <c r="CA86" s="4">
        <f t="shared" si="17"/>
        <v>5.5293048967859999</v>
      </c>
      <c r="CB86" s="4">
        <f t="shared" si="18"/>
        <v>1318.7671662443706</v>
      </c>
    </row>
    <row r="87" spans="1:80" x14ac:dyDescent="0.25">
      <c r="A87" s="2">
        <v>42067</v>
      </c>
      <c r="B87" s="3">
        <v>2.5951388888888885E-2</v>
      </c>
      <c r="C87" s="4">
        <v>7.4640000000000004</v>
      </c>
      <c r="D87" s="4">
        <v>5.0435999999999996</v>
      </c>
      <c r="E87" s="4">
        <v>50435.889969999997</v>
      </c>
      <c r="F87" s="4">
        <v>54.6</v>
      </c>
      <c r="G87" s="4">
        <v>-5.3</v>
      </c>
      <c r="H87" s="4">
        <v>31225.3</v>
      </c>
      <c r="J87" s="4">
        <v>5.5</v>
      </c>
      <c r="K87" s="4">
        <v>0.85619999999999996</v>
      </c>
      <c r="L87" s="4">
        <v>6.391</v>
      </c>
      <c r="M87" s="4">
        <v>4.3185000000000002</v>
      </c>
      <c r="N87" s="4">
        <v>46.753700000000002</v>
      </c>
      <c r="O87" s="4">
        <v>0</v>
      </c>
      <c r="P87" s="4">
        <v>46.8</v>
      </c>
      <c r="Q87" s="4">
        <v>35.158700000000003</v>
      </c>
      <c r="R87" s="4">
        <v>0</v>
      </c>
      <c r="S87" s="4">
        <v>35.200000000000003</v>
      </c>
      <c r="T87" s="4">
        <v>31225.297699999999</v>
      </c>
      <c r="W87" s="4">
        <v>0</v>
      </c>
      <c r="X87" s="4">
        <v>4.7085999999999997</v>
      </c>
      <c r="Y87" s="4">
        <v>11.9</v>
      </c>
      <c r="Z87" s="4">
        <v>852</v>
      </c>
      <c r="AA87" s="4">
        <v>881</v>
      </c>
      <c r="AB87" s="4">
        <v>841</v>
      </c>
      <c r="AC87" s="4">
        <v>62</v>
      </c>
      <c r="AD87" s="4">
        <v>4.83</v>
      </c>
      <c r="AE87" s="4">
        <v>0.11</v>
      </c>
      <c r="AF87" s="4">
        <v>979</v>
      </c>
      <c r="AG87" s="4">
        <v>-16</v>
      </c>
      <c r="AH87" s="4">
        <v>10</v>
      </c>
      <c r="AI87" s="4">
        <v>9</v>
      </c>
      <c r="AJ87" s="4">
        <v>189</v>
      </c>
      <c r="AK87" s="4">
        <v>138.69999999999999</v>
      </c>
      <c r="AL87" s="4">
        <v>3</v>
      </c>
      <c r="AM87" s="4">
        <v>195</v>
      </c>
      <c r="AN87" s="4" t="s">
        <v>155</v>
      </c>
      <c r="AO87" s="4">
        <v>2</v>
      </c>
      <c r="AP87" s="5">
        <v>0.86015046296296294</v>
      </c>
      <c r="AQ87" s="4">
        <v>47.164482</v>
      </c>
      <c r="AR87" s="4">
        <v>-88.487116</v>
      </c>
      <c r="AS87" s="4">
        <v>319.7</v>
      </c>
      <c r="AT87" s="4">
        <v>30.8</v>
      </c>
      <c r="AU87" s="4">
        <v>12</v>
      </c>
      <c r="AV87" s="4">
        <v>8</v>
      </c>
      <c r="AW87" s="4" t="s">
        <v>206</v>
      </c>
      <c r="AX87" s="4">
        <v>1.1604000000000001</v>
      </c>
      <c r="AY87" s="4">
        <v>1.1698</v>
      </c>
      <c r="AZ87" s="4">
        <v>3</v>
      </c>
      <c r="BA87" s="4">
        <v>14.023</v>
      </c>
      <c r="BB87" s="4">
        <v>12.39</v>
      </c>
      <c r="BC87" s="4">
        <v>0.88</v>
      </c>
      <c r="BD87" s="4">
        <v>16.79</v>
      </c>
      <c r="BE87" s="4">
        <v>1400.9179999999999</v>
      </c>
      <c r="BF87" s="4">
        <v>602.49900000000002</v>
      </c>
      <c r="BG87" s="4">
        <v>1.073</v>
      </c>
      <c r="BH87" s="4">
        <v>0</v>
      </c>
      <c r="BI87" s="4">
        <v>1.073</v>
      </c>
      <c r="BJ87" s="4">
        <v>0.80700000000000005</v>
      </c>
      <c r="BK87" s="4">
        <v>0</v>
      </c>
      <c r="BL87" s="4">
        <v>0.80700000000000005</v>
      </c>
      <c r="BM87" s="4">
        <v>226.346</v>
      </c>
      <c r="BQ87" s="4">
        <v>750.48099999999999</v>
      </c>
      <c r="BR87" s="4">
        <v>0.32206400000000002</v>
      </c>
      <c r="BS87" s="4">
        <v>-5</v>
      </c>
      <c r="BT87" s="4">
        <v>-0.14446700000000001</v>
      </c>
      <c r="BU87" s="4">
        <v>7.870438</v>
      </c>
      <c r="BV87" s="4">
        <v>-2.9182239999999999</v>
      </c>
      <c r="BW87" s="4">
        <f t="shared" si="19"/>
        <v>2.0793697195999998</v>
      </c>
      <c r="BY87" s="4">
        <f t="shared" si="15"/>
        <v>8126.0427991559063</v>
      </c>
      <c r="BZ87" s="4">
        <f t="shared" si="16"/>
        <v>3494.8031651021938</v>
      </c>
      <c r="CA87" s="4">
        <f t="shared" si="17"/>
        <v>4.681013834442</v>
      </c>
      <c r="CB87" s="4">
        <f t="shared" si="18"/>
        <v>1355.6774834160281</v>
      </c>
    </row>
    <row r="88" spans="1:80" x14ac:dyDescent="0.25">
      <c r="A88" s="2">
        <v>42067</v>
      </c>
      <c r="B88" s="3">
        <v>2.5962962962962962E-2</v>
      </c>
      <c r="C88" s="4">
        <v>6.5</v>
      </c>
      <c r="D88" s="4">
        <v>4.9714</v>
      </c>
      <c r="E88" s="4">
        <v>49714.466670000002</v>
      </c>
      <c r="F88" s="4">
        <v>51.5</v>
      </c>
      <c r="G88" s="4">
        <v>-6</v>
      </c>
      <c r="H88" s="4">
        <v>36000.400000000001</v>
      </c>
      <c r="J88" s="4">
        <v>5.89</v>
      </c>
      <c r="K88" s="4">
        <v>0.85980000000000001</v>
      </c>
      <c r="L88" s="4">
        <v>5.5888999999999998</v>
      </c>
      <c r="M88" s="4">
        <v>4.2743000000000002</v>
      </c>
      <c r="N88" s="4">
        <v>44.248199999999997</v>
      </c>
      <c r="O88" s="4">
        <v>0</v>
      </c>
      <c r="P88" s="4">
        <v>44.2</v>
      </c>
      <c r="Q88" s="4">
        <v>33.274500000000003</v>
      </c>
      <c r="R88" s="4">
        <v>0</v>
      </c>
      <c r="S88" s="4">
        <v>33.299999999999997</v>
      </c>
      <c r="T88" s="4">
        <v>36000.426800000001</v>
      </c>
      <c r="W88" s="4">
        <v>0</v>
      </c>
      <c r="X88" s="4">
        <v>5.0635000000000003</v>
      </c>
      <c r="Y88" s="4">
        <v>12</v>
      </c>
      <c r="Z88" s="4">
        <v>852</v>
      </c>
      <c r="AA88" s="4">
        <v>880</v>
      </c>
      <c r="AB88" s="4">
        <v>840</v>
      </c>
      <c r="AC88" s="4">
        <v>62</v>
      </c>
      <c r="AD88" s="4">
        <v>4.83</v>
      </c>
      <c r="AE88" s="4">
        <v>0.11</v>
      </c>
      <c r="AF88" s="4">
        <v>979</v>
      </c>
      <c r="AG88" s="4">
        <v>-16</v>
      </c>
      <c r="AH88" s="4">
        <v>10</v>
      </c>
      <c r="AI88" s="4">
        <v>9</v>
      </c>
      <c r="AJ88" s="4">
        <v>189.3</v>
      </c>
      <c r="AK88" s="4">
        <v>138</v>
      </c>
      <c r="AL88" s="4">
        <v>3</v>
      </c>
      <c r="AM88" s="4">
        <v>195</v>
      </c>
      <c r="AN88" s="4" t="s">
        <v>155</v>
      </c>
      <c r="AO88" s="4">
        <v>2</v>
      </c>
      <c r="AP88" s="5">
        <v>0.86016203703703698</v>
      </c>
      <c r="AQ88" s="4">
        <v>47.164459999999998</v>
      </c>
      <c r="AR88" s="4">
        <v>-88.487292999999994</v>
      </c>
      <c r="AS88" s="4">
        <v>319.60000000000002</v>
      </c>
      <c r="AT88" s="4">
        <v>30.5</v>
      </c>
      <c r="AU88" s="4">
        <v>12</v>
      </c>
      <c r="AV88" s="4">
        <v>8</v>
      </c>
      <c r="AW88" s="4" t="s">
        <v>206</v>
      </c>
      <c r="AX88" s="4">
        <v>1.1000000000000001</v>
      </c>
      <c r="AY88" s="4">
        <v>1.2</v>
      </c>
      <c r="AZ88" s="4">
        <v>3</v>
      </c>
      <c r="BA88" s="4">
        <v>14.023</v>
      </c>
      <c r="BB88" s="4">
        <v>12.72</v>
      </c>
      <c r="BC88" s="4">
        <v>0.91</v>
      </c>
      <c r="BD88" s="4">
        <v>16.311</v>
      </c>
      <c r="BE88" s="4">
        <v>1258.7550000000001</v>
      </c>
      <c r="BF88" s="4">
        <v>612.71199999999999</v>
      </c>
      <c r="BG88" s="4">
        <v>1.044</v>
      </c>
      <c r="BH88" s="4">
        <v>0</v>
      </c>
      <c r="BI88" s="4">
        <v>1.044</v>
      </c>
      <c r="BJ88" s="4">
        <v>0.78500000000000003</v>
      </c>
      <c r="BK88" s="4">
        <v>0</v>
      </c>
      <c r="BL88" s="4">
        <v>0.78500000000000003</v>
      </c>
      <c r="BM88" s="4">
        <v>268.12950000000001</v>
      </c>
      <c r="BQ88" s="4">
        <v>829.22</v>
      </c>
      <c r="BR88" s="4">
        <v>0.28348800000000002</v>
      </c>
      <c r="BS88" s="4">
        <v>-5</v>
      </c>
      <c r="BT88" s="4">
        <v>-0.14299999999999999</v>
      </c>
      <c r="BU88" s="4">
        <v>6.9277379999999997</v>
      </c>
      <c r="BV88" s="4">
        <v>-2.8885999999999998</v>
      </c>
      <c r="BW88" s="4">
        <f t="shared" si="19"/>
        <v>1.8303083795999999</v>
      </c>
      <c r="BY88" s="4">
        <f t="shared" si="15"/>
        <v>6426.8794116420304</v>
      </c>
      <c r="BZ88" s="4">
        <f t="shared" si="16"/>
        <v>3128.3499474210716</v>
      </c>
      <c r="CA88" s="4">
        <f t="shared" si="17"/>
        <v>4.0080081812099992</v>
      </c>
      <c r="CB88" s="4">
        <f t="shared" si="18"/>
        <v>1413.5810347400311</v>
      </c>
    </row>
    <row r="89" spans="1:80" x14ac:dyDescent="0.25">
      <c r="A89" s="2">
        <v>42067</v>
      </c>
      <c r="B89" s="3">
        <v>2.5974537037037036E-2</v>
      </c>
      <c r="C89" s="4">
        <v>7.1740000000000004</v>
      </c>
      <c r="D89" s="4">
        <v>4.8731</v>
      </c>
      <c r="E89" s="4">
        <v>48731.213170000003</v>
      </c>
      <c r="F89" s="4">
        <v>55.3</v>
      </c>
      <c r="G89" s="4">
        <v>-6</v>
      </c>
      <c r="H89" s="4">
        <v>39214.199999999997</v>
      </c>
      <c r="J89" s="4">
        <v>5.71</v>
      </c>
      <c r="K89" s="4">
        <v>0.85209999999999997</v>
      </c>
      <c r="L89" s="4">
        <v>6.1125999999999996</v>
      </c>
      <c r="M89" s="4">
        <v>4.1521999999999997</v>
      </c>
      <c r="N89" s="4">
        <v>47.0807</v>
      </c>
      <c r="O89" s="4">
        <v>0</v>
      </c>
      <c r="P89" s="4">
        <v>47.1</v>
      </c>
      <c r="Q89" s="4">
        <v>35.404499999999999</v>
      </c>
      <c r="R89" s="4">
        <v>0</v>
      </c>
      <c r="S89" s="4">
        <v>35.4</v>
      </c>
      <c r="T89" s="4">
        <v>39214.224300000002</v>
      </c>
      <c r="W89" s="4">
        <v>0</v>
      </c>
      <c r="X89" s="4">
        <v>4.8663999999999996</v>
      </c>
      <c r="Y89" s="4">
        <v>11.9</v>
      </c>
      <c r="Z89" s="4">
        <v>853</v>
      </c>
      <c r="AA89" s="4">
        <v>881</v>
      </c>
      <c r="AB89" s="4">
        <v>841</v>
      </c>
      <c r="AC89" s="4">
        <v>62</v>
      </c>
      <c r="AD89" s="4">
        <v>4.83</v>
      </c>
      <c r="AE89" s="4">
        <v>0.11</v>
      </c>
      <c r="AF89" s="4">
        <v>979</v>
      </c>
      <c r="AG89" s="4">
        <v>-16</v>
      </c>
      <c r="AH89" s="4">
        <v>10</v>
      </c>
      <c r="AI89" s="4">
        <v>9</v>
      </c>
      <c r="AJ89" s="4">
        <v>189.7</v>
      </c>
      <c r="AK89" s="4">
        <v>138</v>
      </c>
      <c r="AL89" s="4">
        <v>3.1</v>
      </c>
      <c r="AM89" s="4">
        <v>195</v>
      </c>
      <c r="AN89" s="4" t="s">
        <v>155</v>
      </c>
      <c r="AO89" s="4">
        <v>2</v>
      </c>
      <c r="AP89" s="5">
        <v>0.86017361111111112</v>
      </c>
      <c r="AQ89" s="4">
        <v>47.164420999999997</v>
      </c>
      <c r="AR89" s="4">
        <v>-88.487449999999995</v>
      </c>
      <c r="AS89" s="4">
        <v>319.3</v>
      </c>
      <c r="AT89" s="4">
        <v>29.5</v>
      </c>
      <c r="AU89" s="4">
        <v>12</v>
      </c>
      <c r="AV89" s="4">
        <v>8</v>
      </c>
      <c r="AW89" s="4" t="s">
        <v>206</v>
      </c>
      <c r="AX89" s="4">
        <v>1.1849000000000001</v>
      </c>
      <c r="AY89" s="4">
        <v>1.0302</v>
      </c>
      <c r="AZ89" s="4">
        <v>1.8963000000000001</v>
      </c>
      <c r="BA89" s="4">
        <v>14.023</v>
      </c>
      <c r="BB89" s="4">
        <v>12.03</v>
      </c>
      <c r="BC89" s="4">
        <v>0.86</v>
      </c>
      <c r="BD89" s="4">
        <v>17.361999999999998</v>
      </c>
      <c r="BE89" s="4">
        <v>1306.357</v>
      </c>
      <c r="BF89" s="4">
        <v>564.79300000000001</v>
      </c>
      <c r="BG89" s="4">
        <v>1.054</v>
      </c>
      <c r="BH89" s="4">
        <v>0</v>
      </c>
      <c r="BI89" s="4">
        <v>1.054</v>
      </c>
      <c r="BJ89" s="4">
        <v>0.79200000000000004</v>
      </c>
      <c r="BK89" s="4">
        <v>0</v>
      </c>
      <c r="BL89" s="4">
        <v>0.79200000000000004</v>
      </c>
      <c r="BM89" s="4">
        <v>277.13830000000002</v>
      </c>
      <c r="BQ89" s="4">
        <v>756.21100000000001</v>
      </c>
      <c r="BR89" s="4">
        <v>0.270374</v>
      </c>
      <c r="BS89" s="4">
        <v>-5</v>
      </c>
      <c r="BT89" s="4">
        <v>-0.142734</v>
      </c>
      <c r="BU89" s="4">
        <v>6.6072639999999998</v>
      </c>
      <c r="BV89" s="4">
        <v>-2.8832270000000002</v>
      </c>
      <c r="BW89" s="4">
        <f t="shared" si="19"/>
        <v>1.7456391487999998</v>
      </c>
      <c r="BY89" s="4">
        <f t="shared" si="15"/>
        <v>6361.3753904317755</v>
      </c>
      <c r="BZ89" s="4">
        <f t="shared" si="16"/>
        <v>2750.2897683314241</v>
      </c>
      <c r="CA89" s="4">
        <f t="shared" si="17"/>
        <v>3.8566864258560001</v>
      </c>
      <c r="CB89" s="4">
        <f t="shared" si="18"/>
        <v>1393.4868194971232</v>
      </c>
    </row>
    <row r="90" spans="1:80" x14ac:dyDescent="0.25">
      <c r="A90" s="2">
        <v>42067</v>
      </c>
      <c r="B90" s="3">
        <v>2.5986111111111113E-2</v>
      </c>
      <c r="C90" s="4">
        <v>7.5910000000000002</v>
      </c>
      <c r="D90" s="4">
        <v>5.1177000000000001</v>
      </c>
      <c r="E90" s="4">
        <v>51177.49583</v>
      </c>
      <c r="F90" s="4">
        <v>54.6</v>
      </c>
      <c r="G90" s="4">
        <v>-6.1</v>
      </c>
      <c r="H90" s="4">
        <v>35954.5</v>
      </c>
      <c r="J90" s="4">
        <v>5.3</v>
      </c>
      <c r="K90" s="4">
        <v>0.84960000000000002</v>
      </c>
      <c r="L90" s="4">
        <v>6.4496000000000002</v>
      </c>
      <c r="M90" s="4">
        <v>4.3483000000000001</v>
      </c>
      <c r="N90" s="4">
        <v>46.427</v>
      </c>
      <c r="O90" s="4">
        <v>0</v>
      </c>
      <c r="P90" s="4">
        <v>46.4</v>
      </c>
      <c r="Q90" s="4">
        <v>34.912999999999997</v>
      </c>
      <c r="R90" s="4">
        <v>0</v>
      </c>
      <c r="S90" s="4">
        <v>34.9</v>
      </c>
      <c r="T90" s="4">
        <v>35954.487399999998</v>
      </c>
      <c r="W90" s="4">
        <v>0</v>
      </c>
      <c r="X90" s="4">
        <v>4.5030999999999999</v>
      </c>
      <c r="Y90" s="4">
        <v>11.9</v>
      </c>
      <c r="Z90" s="4">
        <v>853</v>
      </c>
      <c r="AA90" s="4">
        <v>880</v>
      </c>
      <c r="AB90" s="4">
        <v>840</v>
      </c>
      <c r="AC90" s="4">
        <v>62</v>
      </c>
      <c r="AD90" s="4">
        <v>4.83</v>
      </c>
      <c r="AE90" s="4">
        <v>0.11</v>
      </c>
      <c r="AF90" s="4">
        <v>979</v>
      </c>
      <c r="AG90" s="4">
        <v>-16</v>
      </c>
      <c r="AH90" s="4">
        <v>10.268145000000001</v>
      </c>
      <c r="AI90" s="4">
        <v>9</v>
      </c>
      <c r="AJ90" s="4">
        <v>189</v>
      </c>
      <c r="AK90" s="4">
        <v>138.30000000000001</v>
      </c>
      <c r="AL90" s="4">
        <v>3</v>
      </c>
      <c r="AM90" s="4">
        <v>195</v>
      </c>
      <c r="AN90" s="4" t="s">
        <v>155</v>
      </c>
      <c r="AO90" s="4">
        <v>2</v>
      </c>
      <c r="AP90" s="5">
        <v>0.86018518518518527</v>
      </c>
      <c r="AQ90" s="4">
        <v>47.164391000000002</v>
      </c>
      <c r="AR90" s="4">
        <v>-88.487616000000003</v>
      </c>
      <c r="AS90" s="4">
        <v>319.3</v>
      </c>
      <c r="AT90" s="4">
        <v>28.9</v>
      </c>
      <c r="AU90" s="4">
        <v>12</v>
      </c>
      <c r="AV90" s="4">
        <v>8</v>
      </c>
      <c r="AW90" s="4" t="s">
        <v>206</v>
      </c>
      <c r="AX90" s="4">
        <v>1.2</v>
      </c>
      <c r="AY90" s="4">
        <v>1</v>
      </c>
      <c r="AZ90" s="4">
        <v>1.7</v>
      </c>
      <c r="BA90" s="4">
        <v>14.023</v>
      </c>
      <c r="BB90" s="4">
        <v>11.83</v>
      </c>
      <c r="BC90" s="4">
        <v>0.84</v>
      </c>
      <c r="BD90" s="4">
        <v>17.696999999999999</v>
      </c>
      <c r="BE90" s="4">
        <v>1358.49</v>
      </c>
      <c r="BF90" s="4">
        <v>582.92600000000004</v>
      </c>
      <c r="BG90" s="4">
        <v>1.024</v>
      </c>
      <c r="BH90" s="4">
        <v>0</v>
      </c>
      <c r="BI90" s="4">
        <v>1.024</v>
      </c>
      <c r="BJ90" s="4">
        <v>0.77</v>
      </c>
      <c r="BK90" s="4">
        <v>0</v>
      </c>
      <c r="BL90" s="4">
        <v>0.77</v>
      </c>
      <c r="BM90" s="4">
        <v>250.43450000000001</v>
      </c>
      <c r="BQ90" s="4">
        <v>689.654</v>
      </c>
      <c r="BR90" s="4">
        <v>0.30838500000000002</v>
      </c>
      <c r="BS90" s="4">
        <v>-5</v>
      </c>
      <c r="BT90" s="4">
        <v>-0.141732</v>
      </c>
      <c r="BU90" s="4">
        <v>7.5361599999999997</v>
      </c>
      <c r="BV90" s="4">
        <v>-2.8629829999999998</v>
      </c>
      <c r="BW90" s="4">
        <f t="shared" si="19"/>
        <v>1.9910534719999999</v>
      </c>
      <c r="BY90" s="4">
        <f t="shared" si="15"/>
        <v>7545.2571248207996</v>
      </c>
      <c r="BZ90" s="4">
        <f t="shared" si="16"/>
        <v>3237.6583962659201</v>
      </c>
      <c r="CA90" s="4">
        <f t="shared" si="17"/>
        <v>4.2766954384</v>
      </c>
      <c r="CB90" s="4">
        <f t="shared" si="18"/>
        <v>1436.2463052167202</v>
      </c>
    </row>
    <row r="91" spans="1:80" x14ac:dyDescent="0.25">
      <c r="A91" s="2">
        <v>42067</v>
      </c>
      <c r="B91" s="3">
        <v>2.5997685185185183E-2</v>
      </c>
      <c r="C91" s="4">
        <v>7.8140000000000001</v>
      </c>
      <c r="D91" s="4">
        <v>5.4924999999999997</v>
      </c>
      <c r="E91" s="4">
        <v>54925.409019999999</v>
      </c>
      <c r="F91" s="4">
        <v>45.2</v>
      </c>
      <c r="G91" s="4">
        <v>-6.4</v>
      </c>
      <c r="H91" s="4">
        <v>33219</v>
      </c>
      <c r="J91" s="4">
        <v>5.55</v>
      </c>
      <c r="K91" s="4">
        <v>0.84699999999999998</v>
      </c>
      <c r="L91" s="4">
        <v>6.6184000000000003</v>
      </c>
      <c r="M91" s="4">
        <v>4.6519000000000004</v>
      </c>
      <c r="N91" s="4">
        <v>38.259300000000003</v>
      </c>
      <c r="O91" s="4">
        <v>0</v>
      </c>
      <c r="P91" s="4">
        <v>38.299999999999997</v>
      </c>
      <c r="Q91" s="4">
        <v>28.770900000000001</v>
      </c>
      <c r="R91" s="4">
        <v>0</v>
      </c>
      <c r="S91" s="4">
        <v>28.8</v>
      </c>
      <c r="T91" s="4">
        <v>33218.980199999998</v>
      </c>
      <c r="W91" s="4">
        <v>0</v>
      </c>
      <c r="X91" s="4">
        <v>4.7046999999999999</v>
      </c>
      <c r="Y91" s="4">
        <v>11.9</v>
      </c>
      <c r="Z91" s="4">
        <v>853</v>
      </c>
      <c r="AA91" s="4">
        <v>880</v>
      </c>
      <c r="AB91" s="4">
        <v>842</v>
      </c>
      <c r="AC91" s="4">
        <v>62</v>
      </c>
      <c r="AD91" s="4">
        <v>4.83</v>
      </c>
      <c r="AE91" s="4">
        <v>0.11</v>
      </c>
      <c r="AF91" s="4">
        <v>979</v>
      </c>
      <c r="AG91" s="4">
        <v>-16</v>
      </c>
      <c r="AH91" s="4">
        <v>10.726274</v>
      </c>
      <c r="AI91" s="4">
        <v>9</v>
      </c>
      <c r="AJ91" s="4">
        <v>189</v>
      </c>
      <c r="AK91" s="4">
        <v>139</v>
      </c>
      <c r="AL91" s="4">
        <v>2.9</v>
      </c>
      <c r="AM91" s="4">
        <v>195</v>
      </c>
      <c r="AN91" s="4" t="s">
        <v>155</v>
      </c>
      <c r="AO91" s="4">
        <v>2</v>
      </c>
      <c r="AP91" s="5">
        <v>0.8601967592592592</v>
      </c>
      <c r="AQ91" s="4">
        <v>47.164352999999998</v>
      </c>
      <c r="AR91" s="4">
        <v>-88.487775999999997</v>
      </c>
      <c r="AS91" s="4">
        <v>319.10000000000002</v>
      </c>
      <c r="AT91" s="4">
        <v>28.8</v>
      </c>
      <c r="AU91" s="4">
        <v>12</v>
      </c>
      <c r="AV91" s="4">
        <v>8</v>
      </c>
      <c r="AW91" s="4" t="s">
        <v>206</v>
      </c>
      <c r="AX91" s="4">
        <v>1.0302</v>
      </c>
      <c r="AY91" s="4">
        <v>1.0849</v>
      </c>
      <c r="AZ91" s="4">
        <v>1.7848999999999999</v>
      </c>
      <c r="BA91" s="4">
        <v>14.023</v>
      </c>
      <c r="BB91" s="4">
        <v>11.61</v>
      </c>
      <c r="BC91" s="4">
        <v>0.83</v>
      </c>
      <c r="BD91" s="4">
        <v>18.07</v>
      </c>
      <c r="BE91" s="4">
        <v>1374.9839999999999</v>
      </c>
      <c r="BF91" s="4">
        <v>615.11</v>
      </c>
      <c r="BG91" s="4">
        <v>0.83199999999999996</v>
      </c>
      <c r="BH91" s="4">
        <v>0</v>
      </c>
      <c r="BI91" s="4">
        <v>0.83199999999999996</v>
      </c>
      <c r="BJ91" s="4">
        <v>0.626</v>
      </c>
      <c r="BK91" s="4">
        <v>0</v>
      </c>
      <c r="BL91" s="4">
        <v>0.626</v>
      </c>
      <c r="BM91" s="4">
        <v>228.21700000000001</v>
      </c>
      <c r="BQ91" s="4">
        <v>710.67399999999998</v>
      </c>
      <c r="BR91" s="4">
        <v>0.32606200000000002</v>
      </c>
      <c r="BS91" s="4">
        <v>-5</v>
      </c>
      <c r="BT91" s="4">
        <v>-0.14099999999999999</v>
      </c>
      <c r="BU91" s="4">
        <v>7.9681379999999997</v>
      </c>
      <c r="BV91" s="4">
        <v>-2.8481999999999998</v>
      </c>
      <c r="BW91" s="4">
        <f t="shared" si="19"/>
        <v>2.1051820595999997</v>
      </c>
      <c r="BY91" s="4">
        <f t="shared" si="15"/>
        <v>8074.6178854667032</v>
      </c>
      <c r="BZ91" s="4">
        <f t="shared" si="16"/>
        <v>3612.2443661376597</v>
      </c>
      <c r="CA91" s="4">
        <f t="shared" si="17"/>
        <v>3.6761960839559999</v>
      </c>
      <c r="CB91" s="4">
        <f t="shared" si="18"/>
        <v>1383.8515225089061</v>
      </c>
    </row>
    <row r="92" spans="1:80" x14ac:dyDescent="0.25">
      <c r="A92" s="2">
        <v>42067</v>
      </c>
      <c r="B92" s="3">
        <v>2.600925925925926E-2</v>
      </c>
      <c r="C92" s="4">
        <v>7.9560000000000004</v>
      </c>
      <c r="D92" s="4">
        <v>5.5627000000000004</v>
      </c>
      <c r="E92" s="4">
        <v>55627.26384</v>
      </c>
      <c r="F92" s="4">
        <v>43.7</v>
      </c>
      <c r="G92" s="4">
        <v>-6.4</v>
      </c>
      <c r="H92" s="4">
        <v>31622.7</v>
      </c>
      <c r="J92" s="4">
        <v>6.18</v>
      </c>
      <c r="K92" s="4">
        <v>0.8468</v>
      </c>
      <c r="L92" s="4">
        <v>6.7366999999999999</v>
      </c>
      <c r="M92" s="4">
        <v>4.7103999999999999</v>
      </c>
      <c r="N92" s="4">
        <v>36.989800000000002</v>
      </c>
      <c r="O92" s="4">
        <v>0</v>
      </c>
      <c r="P92" s="4">
        <v>37</v>
      </c>
      <c r="Q92" s="4">
        <v>27.816199999999998</v>
      </c>
      <c r="R92" s="4">
        <v>0</v>
      </c>
      <c r="S92" s="4">
        <v>27.8</v>
      </c>
      <c r="T92" s="4">
        <v>31622.6643</v>
      </c>
      <c r="W92" s="4">
        <v>0</v>
      </c>
      <c r="X92" s="4">
        <v>5.2333999999999996</v>
      </c>
      <c r="Y92" s="4">
        <v>11.9</v>
      </c>
      <c r="Z92" s="4">
        <v>853</v>
      </c>
      <c r="AA92" s="4">
        <v>881</v>
      </c>
      <c r="AB92" s="4">
        <v>843</v>
      </c>
      <c r="AC92" s="4">
        <v>62</v>
      </c>
      <c r="AD92" s="4">
        <v>4.83</v>
      </c>
      <c r="AE92" s="4">
        <v>0.11</v>
      </c>
      <c r="AF92" s="4">
        <v>979</v>
      </c>
      <c r="AG92" s="4">
        <v>-16</v>
      </c>
      <c r="AH92" s="4">
        <v>10</v>
      </c>
      <c r="AI92" s="4">
        <v>9</v>
      </c>
      <c r="AJ92" s="4">
        <v>189</v>
      </c>
      <c r="AK92" s="4">
        <v>138.69999999999999</v>
      </c>
      <c r="AL92" s="4">
        <v>2.9</v>
      </c>
      <c r="AM92" s="4">
        <v>195</v>
      </c>
      <c r="AN92" s="4" t="s">
        <v>155</v>
      </c>
      <c r="AO92" s="4">
        <v>2</v>
      </c>
      <c r="AP92" s="5">
        <v>0.86020833333333335</v>
      </c>
      <c r="AQ92" s="4">
        <v>47.164319999999996</v>
      </c>
      <c r="AR92" s="4">
        <v>-88.487931000000003</v>
      </c>
      <c r="AS92" s="4">
        <v>319.10000000000002</v>
      </c>
      <c r="AT92" s="4">
        <v>27.3</v>
      </c>
      <c r="AU92" s="4">
        <v>12</v>
      </c>
      <c r="AV92" s="4">
        <v>9</v>
      </c>
      <c r="AW92" s="4" t="s">
        <v>195</v>
      </c>
      <c r="AX92" s="4">
        <v>1.2544459999999999</v>
      </c>
      <c r="AY92" s="4">
        <v>1.015185</v>
      </c>
      <c r="AZ92" s="4">
        <v>1.715185</v>
      </c>
      <c r="BA92" s="4">
        <v>14.023</v>
      </c>
      <c r="BB92" s="4">
        <v>11.6</v>
      </c>
      <c r="BC92" s="4">
        <v>0.83</v>
      </c>
      <c r="BD92" s="4">
        <v>18.094000000000001</v>
      </c>
      <c r="BE92" s="4">
        <v>1397.9079999999999</v>
      </c>
      <c r="BF92" s="4">
        <v>622.11099999999999</v>
      </c>
      <c r="BG92" s="4">
        <v>0.80400000000000005</v>
      </c>
      <c r="BH92" s="4">
        <v>0</v>
      </c>
      <c r="BI92" s="4">
        <v>0.80400000000000005</v>
      </c>
      <c r="BJ92" s="4">
        <v>0.60399999999999998</v>
      </c>
      <c r="BK92" s="4">
        <v>0</v>
      </c>
      <c r="BL92" s="4">
        <v>0.60399999999999998</v>
      </c>
      <c r="BM92" s="4">
        <v>216.99449999999999</v>
      </c>
      <c r="BQ92" s="4">
        <v>789.61400000000003</v>
      </c>
      <c r="BR92" s="4">
        <v>0.32381799999999999</v>
      </c>
      <c r="BS92" s="4">
        <v>-5</v>
      </c>
      <c r="BT92" s="4">
        <v>-0.14099999999999999</v>
      </c>
      <c r="BU92" s="4">
        <v>7.9133060000000004</v>
      </c>
      <c r="BV92" s="4">
        <v>-2.8481999999999998</v>
      </c>
      <c r="BW92" s="4">
        <f t="shared" si="19"/>
        <v>2.0906954452000002</v>
      </c>
      <c r="BY92" s="4">
        <f t="shared" si="15"/>
        <v>8152.7483639559759</v>
      </c>
      <c r="BZ92" s="4">
        <f t="shared" si="16"/>
        <v>3628.2176205079418</v>
      </c>
      <c r="CA92" s="4">
        <f t="shared" si="17"/>
        <v>3.5225923392879999</v>
      </c>
      <c r="CB92" s="4">
        <f t="shared" si="18"/>
        <v>1306.746491779737</v>
      </c>
    </row>
    <row r="93" spans="1:80" x14ac:dyDescent="0.25">
      <c r="A93" s="2">
        <v>42067</v>
      </c>
      <c r="B93" s="3">
        <v>2.602083333333333E-2</v>
      </c>
      <c r="C93" s="4">
        <v>7.98</v>
      </c>
      <c r="D93" s="4">
        <v>5.5571999999999999</v>
      </c>
      <c r="E93" s="4">
        <v>55571.567969999996</v>
      </c>
      <c r="F93" s="4">
        <v>43.6</v>
      </c>
      <c r="G93" s="4">
        <v>-6.4</v>
      </c>
      <c r="H93" s="4">
        <v>29283.8</v>
      </c>
      <c r="J93" s="4">
        <v>6.15</v>
      </c>
      <c r="K93" s="4">
        <v>0.84909999999999997</v>
      </c>
      <c r="L93" s="4">
        <v>6.7756999999999996</v>
      </c>
      <c r="M93" s="4">
        <v>4.7183999999999999</v>
      </c>
      <c r="N93" s="4">
        <v>36.980899999999998</v>
      </c>
      <c r="O93" s="4">
        <v>0</v>
      </c>
      <c r="P93" s="4">
        <v>37</v>
      </c>
      <c r="Q93" s="4">
        <v>27.8095</v>
      </c>
      <c r="R93" s="4">
        <v>0</v>
      </c>
      <c r="S93" s="4">
        <v>27.8</v>
      </c>
      <c r="T93" s="4">
        <v>29283.768199999999</v>
      </c>
      <c r="W93" s="4">
        <v>0</v>
      </c>
      <c r="X93" s="4">
        <v>5.2230999999999996</v>
      </c>
      <c r="Y93" s="4">
        <v>12</v>
      </c>
      <c r="Z93" s="4">
        <v>852</v>
      </c>
      <c r="AA93" s="4">
        <v>880</v>
      </c>
      <c r="AB93" s="4">
        <v>841</v>
      </c>
      <c r="AC93" s="4">
        <v>62</v>
      </c>
      <c r="AD93" s="4">
        <v>4.83</v>
      </c>
      <c r="AE93" s="4">
        <v>0.11</v>
      </c>
      <c r="AF93" s="4">
        <v>979</v>
      </c>
      <c r="AG93" s="4">
        <v>-16</v>
      </c>
      <c r="AH93" s="4">
        <v>10.271728</v>
      </c>
      <c r="AI93" s="4">
        <v>9</v>
      </c>
      <c r="AJ93" s="4">
        <v>189</v>
      </c>
      <c r="AK93" s="4">
        <v>138</v>
      </c>
      <c r="AL93" s="4">
        <v>3</v>
      </c>
      <c r="AM93" s="4">
        <v>195</v>
      </c>
      <c r="AN93" s="4" t="s">
        <v>155</v>
      </c>
      <c r="AO93" s="4">
        <v>2</v>
      </c>
      <c r="AP93" s="5">
        <v>0.86021990740740739</v>
      </c>
      <c r="AQ93" s="4">
        <v>47.164293999999998</v>
      </c>
      <c r="AR93" s="4">
        <v>-88.488084999999998</v>
      </c>
      <c r="AS93" s="4">
        <v>318.39999999999998</v>
      </c>
      <c r="AT93" s="4">
        <v>25.9</v>
      </c>
      <c r="AU93" s="4">
        <v>12</v>
      </c>
      <c r="AV93" s="4">
        <v>9</v>
      </c>
      <c r="AW93" s="4" t="s">
        <v>195</v>
      </c>
      <c r="AX93" s="4">
        <v>1.045345</v>
      </c>
      <c r="AY93" s="4">
        <v>1.0848850000000001</v>
      </c>
      <c r="AZ93" s="4">
        <v>1.7848850000000001</v>
      </c>
      <c r="BA93" s="4">
        <v>14.023</v>
      </c>
      <c r="BB93" s="4">
        <v>11.78</v>
      </c>
      <c r="BC93" s="4">
        <v>0.84</v>
      </c>
      <c r="BD93" s="4">
        <v>17.777000000000001</v>
      </c>
      <c r="BE93" s="4">
        <v>1424.2739999999999</v>
      </c>
      <c r="BF93" s="4">
        <v>631.25900000000001</v>
      </c>
      <c r="BG93" s="4">
        <v>0.81399999999999995</v>
      </c>
      <c r="BH93" s="4">
        <v>0</v>
      </c>
      <c r="BI93" s="4">
        <v>0.81399999999999995</v>
      </c>
      <c r="BJ93" s="4">
        <v>0.61199999999999999</v>
      </c>
      <c r="BK93" s="4">
        <v>0</v>
      </c>
      <c r="BL93" s="4">
        <v>0.61199999999999999</v>
      </c>
      <c r="BM93" s="4">
        <v>203.5574</v>
      </c>
      <c r="BQ93" s="4">
        <v>798.30799999999999</v>
      </c>
      <c r="BR93" s="4">
        <v>0.35253299999999999</v>
      </c>
      <c r="BS93" s="4">
        <v>-5</v>
      </c>
      <c r="BT93" s="4">
        <v>-0.14099999999999999</v>
      </c>
      <c r="BU93" s="4">
        <v>8.6150359999999999</v>
      </c>
      <c r="BV93" s="4">
        <v>-2.8481999999999998</v>
      </c>
      <c r="BW93" s="4">
        <f t="shared" si="19"/>
        <v>2.2760925111999999</v>
      </c>
      <c r="BY93" s="4">
        <f t="shared" si="15"/>
        <v>9043.1166047077677</v>
      </c>
      <c r="BZ93" s="4">
        <f t="shared" si="16"/>
        <v>4008.0411106087881</v>
      </c>
      <c r="CA93" s="4">
        <f t="shared" si="17"/>
        <v>3.8857602975839995</v>
      </c>
      <c r="CB93" s="4">
        <f t="shared" si="18"/>
        <v>1334.5309444195304</v>
      </c>
    </row>
    <row r="94" spans="1:80" x14ac:dyDescent="0.25">
      <c r="A94" s="2">
        <v>42067</v>
      </c>
      <c r="B94" s="3">
        <v>2.6032407407407407E-2</v>
      </c>
      <c r="C94" s="4">
        <v>7.4809999999999999</v>
      </c>
      <c r="D94" s="4">
        <v>5.54</v>
      </c>
      <c r="E94" s="4">
        <v>55400.42553</v>
      </c>
      <c r="F94" s="4">
        <v>45.6</v>
      </c>
      <c r="G94" s="4">
        <v>-6.4</v>
      </c>
      <c r="H94" s="4">
        <v>30111</v>
      </c>
      <c r="J94" s="4">
        <v>5.63</v>
      </c>
      <c r="K94" s="4">
        <v>0.85240000000000005</v>
      </c>
      <c r="L94" s="4">
        <v>6.3772000000000002</v>
      </c>
      <c r="M94" s="4">
        <v>4.7224000000000004</v>
      </c>
      <c r="N94" s="4">
        <v>38.851900000000001</v>
      </c>
      <c r="O94" s="4">
        <v>0</v>
      </c>
      <c r="P94" s="4">
        <v>38.9</v>
      </c>
      <c r="Q94" s="4">
        <v>29.2165</v>
      </c>
      <c r="R94" s="4">
        <v>0</v>
      </c>
      <c r="S94" s="4">
        <v>29.2</v>
      </c>
      <c r="T94" s="4">
        <v>30111</v>
      </c>
      <c r="W94" s="4">
        <v>0</v>
      </c>
      <c r="X94" s="4">
        <v>4.7996999999999996</v>
      </c>
      <c r="Y94" s="4">
        <v>11.9</v>
      </c>
      <c r="Z94" s="4">
        <v>852</v>
      </c>
      <c r="AA94" s="4">
        <v>881</v>
      </c>
      <c r="AB94" s="4">
        <v>842</v>
      </c>
      <c r="AC94" s="4">
        <v>62</v>
      </c>
      <c r="AD94" s="4">
        <v>4.83</v>
      </c>
      <c r="AE94" s="4">
        <v>0.11</v>
      </c>
      <c r="AF94" s="4">
        <v>979</v>
      </c>
      <c r="AG94" s="4">
        <v>-16</v>
      </c>
      <c r="AH94" s="4">
        <v>10.729271000000001</v>
      </c>
      <c r="AI94" s="4">
        <v>9</v>
      </c>
      <c r="AJ94" s="4">
        <v>188.7</v>
      </c>
      <c r="AK94" s="4">
        <v>138</v>
      </c>
      <c r="AL94" s="4">
        <v>3.4</v>
      </c>
      <c r="AM94" s="4">
        <v>195</v>
      </c>
      <c r="AN94" s="4" t="s">
        <v>155</v>
      </c>
      <c r="AO94" s="4">
        <v>2</v>
      </c>
      <c r="AP94" s="5">
        <v>0.86023148148148154</v>
      </c>
      <c r="AQ94" s="4">
        <v>47.164287000000002</v>
      </c>
      <c r="AR94" s="4">
        <v>-88.488235000000003</v>
      </c>
      <c r="AS94" s="4">
        <v>317.60000000000002</v>
      </c>
      <c r="AT94" s="4">
        <v>25.7</v>
      </c>
      <c r="AU94" s="4">
        <v>12</v>
      </c>
      <c r="AV94" s="4">
        <v>9</v>
      </c>
      <c r="AW94" s="4" t="s">
        <v>195</v>
      </c>
      <c r="AX94" s="4">
        <v>1</v>
      </c>
      <c r="AY94" s="4">
        <v>1.2698</v>
      </c>
      <c r="AZ94" s="4">
        <v>1.8849</v>
      </c>
      <c r="BA94" s="4">
        <v>14.023</v>
      </c>
      <c r="BB94" s="4">
        <v>12.05</v>
      </c>
      <c r="BC94" s="4">
        <v>0.86</v>
      </c>
      <c r="BD94" s="4">
        <v>17.315000000000001</v>
      </c>
      <c r="BE94" s="4">
        <v>1370.212</v>
      </c>
      <c r="BF94" s="4">
        <v>645.79200000000003</v>
      </c>
      <c r="BG94" s="4">
        <v>0.874</v>
      </c>
      <c r="BH94" s="4">
        <v>0</v>
      </c>
      <c r="BI94" s="4">
        <v>0.874</v>
      </c>
      <c r="BJ94" s="4">
        <v>0.65700000000000003</v>
      </c>
      <c r="BK94" s="4">
        <v>0</v>
      </c>
      <c r="BL94" s="4">
        <v>0.65700000000000003</v>
      </c>
      <c r="BM94" s="4">
        <v>213.94409999999999</v>
      </c>
      <c r="BQ94" s="4">
        <v>749.83299999999997</v>
      </c>
      <c r="BR94" s="4">
        <v>0.299873</v>
      </c>
      <c r="BS94" s="4">
        <v>-5</v>
      </c>
      <c r="BT94" s="4">
        <v>-0.140459</v>
      </c>
      <c r="BU94" s="4">
        <v>7.3281489999999998</v>
      </c>
      <c r="BV94" s="4">
        <v>-2.8372630000000001</v>
      </c>
      <c r="BW94" s="4">
        <f t="shared" si="19"/>
        <v>1.9360969657999998</v>
      </c>
      <c r="BY94" s="4">
        <f t="shared" si="15"/>
        <v>7400.3037431223547</v>
      </c>
      <c r="BZ94" s="4">
        <f t="shared" si="16"/>
        <v>3487.8230192688961</v>
      </c>
      <c r="CA94" s="4">
        <f t="shared" si="17"/>
        <v>3.5483556991410001</v>
      </c>
      <c r="CB94" s="4">
        <f t="shared" si="18"/>
        <v>1193.1066385203549</v>
      </c>
    </row>
    <row r="95" spans="1:80" x14ac:dyDescent="0.25">
      <c r="A95" s="2">
        <v>42067</v>
      </c>
      <c r="B95" s="3">
        <v>2.6043981481481477E-2</v>
      </c>
      <c r="C95" s="4">
        <v>7.875</v>
      </c>
      <c r="D95" s="4">
        <v>5.4641000000000002</v>
      </c>
      <c r="E95" s="4">
        <v>54640.733950000002</v>
      </c>
      <c r="F95" s="4">
        <v>49.1</v>
      </c>
      <c r="G95" s="4">
        <v>-6.4</v>
      </c>
      <c r="H95" s="4">
        <v>31309.5</v>
      </c>
      <c r="J95" s="4">
        <v>5.1100000000000003</v>
      </c>
      <c r="K95" s="4">
        <v>0.84889999999999999</v>
      </c>
      <c r="L95" s="4">
        <v>6.6848000000000001</v>
      </c>
      <c r="M95" s="4">
        <v>4.6382000000000003</v>
      </c>
      <c r="N95" s="4">
        <v>41.680900000000001</v>
      </c>
      <c r="O95" s="4">
        <v>0</v>
      </c>
      <c r="P95" s="4">
        <v>41.7</v>
      </c>
      <c r="Q95" s="4">
        <v>31.343900000000001</v>
      </c>
      <c r="R95" s="4">
        <v>0</v>
      </c>
      <c r="S95" s="4">
        <v>31.3</v>
      </c>
      <c r="T95" s="4">
        <v>31309.516299999999</v>
      </c>
      <c r="W95" s="4">
        <v>0</v>
      </c>
      <c r="X95" s="4">
        <v>4.3391000000000002</v>
      </c>
      <c r="Y95" s="4">
        <v>11.9</v>
      </c>
      <c r="Z95" s="4">
        <v>853</v>
      </c>
      <c r="AA95" s="4">
        <v>879</v>
      </c>
      <c r="AB95" s="4">
        <v>842</v>
      </c>
      <c r="AC95" s="4">
        <v>62</v>
      </c>
      <c r="AD95" s="4">
        <v>4.83</v>
      </c>
      <c r="AE95" s="4">
        <v>0.11</v>
      </c>
      <c r="AF95" s="4">
        <v>979</v>
      </c>
      <c r="AG95" s="4">
        <v>-16</v>
      </c>
      <c r="AH95" s="4">
        <v>10</v>
      </c>
      <c r="AI95" s="4">
        <v>9</v>
      </c>
      <c r="AJ95" s="4">
        <v>188.3</v>
      </c>
      <c r="AK95" s="4">
        <v>137.69999999999999</v>
      </c>
      <c r="AL95" s="4">
        <v>3.5</v>
      </c>
      <c r="AM95" s="4">
        <v>195</v>
      </c>
      <c r="AN95" s="4" t="s">
        <v>155</v>
      </c>
      <c r="AO95" s="4">
        <v>2</v>
      </c>
      <c r="AP95" s="5">
        <v>0.86024305555555547</v>
      </c>
      <c r="AQ95" s="4">
        <v>47.164298000000002</v>
      </c>
      <c r="AR95" s="4">
        <v>-88.488378999999995</v>
      </c>
      <c r="AS95" s="4">
        <v>316.7</v>
      </c>
      <c r="AT95" s="4">
        <v>24.9</v>
      </c>
      <c r="AU95" s="4">
        <v>12</v>
      </c>
      <c r="AV95" s="4">
        <v>9</v>
      </c>
      <c r="AW95" s="4" t="s">
        <v>195</v>
      </c>
      <c r="AX95" s="4">
        <v>1.0849</v>
      </c>
      <c r="AY95" s="4">
        <v>1.6395999999999999</v>
      </c>
      <c r="AZ95" s="4">
        <v>2.2395999999999998</v>
      </c>
      <c r="BA95" s="4">
        <v>14.023</v>
      </c>
      <c r="BB95" s="4">
        <v>11.75</v>
      </c>
      <c r="BC95" s="4">
        <v>0.84</v>
      </c>
      <c r="BD95" s="4">
        <v>17.805</v>
      </c>
      <c r="BE95" s="4">
        <v>1402.09</v>
      </c>
      <c r="BF95" s="4">
        <v>619.18299999999999</v>
      </c>
      <c r="BG95" s="4">
        <v>0.91600000000000004</v>
      </c>
      <c r="BH95" s="4">
        <v>0</v>
      </c>
      <c r="BI95" s="4">
        <v>0.91600000000000004</v>
      </c>
      <c r="BJ95" s="4">
        <v>0.68799999999999994</v>
      </c>
      <c r="BK95" s="4">
        <v>0</v>
      </c>
      <c r="BL95" s="4">
        <v>0.68799999999999994</v>
      </c>
      <c r="BM95" s="4">
        <v>217.1628</v>
      </c>
      <c r="BQ95" s="4">
        <v>661.74</v>
      </c>
      <c r="BR95" s="4">
        <v>0.311921</v>
      </c>
      <c r="BS95" s="4">
        <v>-5</v>
      </c>
      <c r="BT95" s="4">
        <v>-0.138461</v>
      </c>
      <c r="BU95" s="4">
        <v>7.6225709999999998</v>
      </c>
      <c r="BV95" s="4">
        <v>-2.7969029999999999</v>
      </c>
      <c r="BW95" s="4">
        <f t="shared" si="19"/>
        <v>2.0138832581999999</v>
      </c>
      <c r="BY95" s="4">
        <f t="shared" si="15"/>
        <v>7876.7100325884285</v>
      </c>
      <c r="BZ95" s="4">
        <f t="shared" si="16"/>
        <v>3478.4678216863404</v>
      </c>
      <c r="CA95" s="4">
        <f t="shared" si="17"/>
        <v>3.8650703609759995</v>
      </c>
      <c r="CB95" s="4">
        <f t="shared" si="18"/>
        <v>1259.7128736462469</v>
      </c>
    </row>
    <row r="96" spans="1:80" x14ac:dyDescent="0.25">
      <c r="A96" s="2">
        <v>42067</v>
      </c>
      <c r="B96" s="3">
        <v>2.6055555555555557E-2</v>
      </c>
      <c r="C96" s="4">
        <v>8.2249999999999996</v>
      </c>
      <c r="D96" s="4">
        <v>5.1612999999999998</v>
      </c>
      <c r="E96" s="4">
        <v>51613.211009999999</v>
      </c>
      <c r="F96" s="4">
        <v>50.7</v>
      </c>
      <c r="G96" s="4">
        <v>-6.5</v>
      </c>
      <c r="H96" s="4">
        <v>28716.9</v>
      </c>
      <c r="J96" s="4">
        <v>4.8099999999999996</v>
      </c>
      <c r="K96" s="4">
        <v>0.85170000000000001</v>
      </c>
      <c r="L96" s="4">
        <v>7.0053000000000001</v>
      </c>
      <c r="M96" s="4">
        <v>4.3959999999999999</v>
      </c>
      <c r="N96" s="4">
        <v>43.182099999999998</v>
      </c>
      <c r="O96" s="4">
        <v>0</v>
      </c>
      <c r="P96" s="4">
        <v>43.2</v>
      </c>
      <c r="Q96" s="4">
        <v>32.475200000000001</v>
      </c>
      <c r="R96" s="4">
        <v>0</v>
      </c>
      <c r="S96" s="4">
        <v>32.5</v>
      </c>
      <c r="T96" s="4">
        <v>28716.9329</v>
      </c>
      <c r="W96" s="4">
        <v>0</v>
      </c>
      <c r="X96" s="4">
        <v>4.0975000000000001</v>
      </c>
      <c r="Y96" s="4">
        <v>12</v>
      </c>
      <c r="Z96" s="4">
        <v>852</v>
      </c>
      <c r="AA96" s="4">
        <v>879</v>
      </c>
      <c r="AB96" s="4">
        <v>840</v>
      </c>
      <c r="AC96" s="4">
        <v>62.3</v>
      </c>
      <c r="AD96" s="4">
        <v>4.8499999999999996</v>
      </c>
      <c r="AE96" s="4">
        <v>0.11</v>
      </c>
      <c r="AF96" s="4">
        <v>979</v>
      </c>
      <c r="AG96" s="4">
        <v>-16</v>
      </c>
      <c r="AH96" s="4">
        <v>10</v>
      </c>
      <c r="AI96" s="4">
        <v>9.2687310000000007</v>
      </c>
      <c r="AJ96" s="4">
        <v>188.7</v>
      </c>
      <c r="AK96" s="4">
        <v>137.30000000000001</v>
      </c>
      <c r="AL96" s="4">
        <v>3.5</v>
      </c>
      <c r="AM96" s="4">
        <v>195</v>
      </c>
      <c r="AN96" s="4" t="s">
        <v>155</v>
      </c>
      <c r="AO96" s="4">
        <v>2</v>
      </c>
      <c r="AP96" s="5">
        <v>0.86025462962962962</v>
      </c>
      <c r="AQ96" s="4">
        <v>47.164319999999996</v>
      </c>
      <c r="AR96" s="4">
        <v>-88.488518999999997</v>
      </c>
      <c r="AS96" s="4">
        <v>316.10000000000002</v>
      </c>
      <c r="AT96" s="4">
        <v>23.8</v>
      </c>
      <c r="AU96" s="4">
        <v>12</v>
      </c>
      <c r="AV96" s="4">
        <v>9</v>
      </c>
      <c r="AW96" s="4" t="s">
        <v>195</v>
      </c>
      <c r="AX96" s="4">
        <v>1.1000000000000001</v>
      </c>
      <c r="AY96" s="4">
        <v>1.7848999999999999</v>
      </c>
      <c r="AZ96" s="4">
        <v>2.3849</v>
      </c>
      <c r="BA96" s="4">
        <v>14.023</v>
      </c>
      <c r="BB96" s="4">
        <v>11.99</v>
      </c>
      <c r="BC96" s="4">
        <v>0.85</v>
      </c>
      <c r="BD96" s="4">
        <v>17.41</v>
      </c>
      <c r="BE96" s="4">
        <v>1488.0050000000001</v>
      </c>
      <c r="BF96" s="4">
        <v>594.30799999999999</v>
      </c>
      <c r="BG96" s="4">
        <v>0.96099999999999997</v>
      </c>
      <c r="BH96" s="4">
        <v>0</v>
      </c>
      <c r="BI96" s="4">
        <v>0.96099999999999997</v>
      </c>
      <c r="BJ96" s="4">
        <v>0.72199999999999998</v>
      </c>
      <c r="BK96" s="4">
        <v>0</v>
      </c>
      <c r="BL96" s="4">
        <v>0.72199999999999998</v>
      </c>
      <c r="BM96" s="4">
        <v>201.71379999999999</v>
      </c>
      <c r="BQ96" s="4">
        <v>632.83799999999997</v>
      </c>
      <c r="BR96" s="4">
        <v>0.303894</v>
      </c>
      <c r="BS96" s="4">
        <v>-5</v>
      </c>
      <c r="BT96" s="4">
        <v>-0.13700000000000001</v>
      </c>
      <c r="BU96" s="4">
        <v>7.4264130000000002</v>
      </c>
      <c r="BV96" s="4">
        <v>-2.7673999999999999</v>
      </c>
      <c r="BW96" s="4">
        <f t="shared" si="19"/>
        <v>1.9620583145999999</v>
      </c>
      <c r="BY96" s="4">
        <f t="shared" si="15"/>
        <v>8144.2477412599064</v>
      </c>
      <c r="BZ96" s="4">
        <f t="shared" si="16"/>
        <v>3252.8059963593482</v>
      </c>
      <c r="CA96" s="4">
        <f t="shared" si="17"/>
        <v>3.9516983270820001</v>
      </c>
      <c r="CB96" s="4">
        <f t="shared" si="18"/>
        <v>1139.9855998021435</v>
      </c>
    </row>
    <row r="97" spans="1:80" x14ac:dyDescent="0.25">
      <c r="A97" s="2">
        <v>42067</v>
      </c>
      <c r="B97" s="3">
        <v>2.6067129629629631E-2</v>
      </c>
      <c r="C97" s="4">
        <v>8.1270000000000007</v>
      </c>
      <c r="D97" s="4">
        <v>5.4452999999999996</v>
      </c>
      <c r="E97" s="4">
        <v>54452.575369999999</v>
      </c>
      <c r="F97" s="4">
        <v>50.7</v>
      </c>
      <c r="G97" s="4">
        <v>-6.5</v>
      </c>
      <c r="H97" s="4">
        <v>27504.2</v>
      </c>
      <c r="J97" s="4">
        <v>4.7</v>
      </c>
      <c r="K97" s="4">
        <v>0.85099999999999998</v>
      </c>
      <c r="L97" s="4">
        <v>6.9164000000000003</v>
      </c>
      <c r="M97" s="4">
        <v>4.6340000000000003</v>
      </c>
      <c r="N97" s="4">
        <v>43.1464</v>
      </c>
      <c r="O97" s="4">
        <v>0</v>
      </c>
      <c r="P97" s="4">
        <v>43.1</v>
      </c>
      <c r="Q97" s="4">
        <v>32.454900000000002</v>
      </c>
      <c r="R97" s="4">
        <v>0</v>
      </c>
      <c r="S97" s="4">
        <v>32.5</v>
      </c>
      <c r="T97" s="4">
        <v>27504.195899999999</v>
      </c>
      <c r="W97" s="4">
        <v>0</v>
      </c>
      <c r="X97" s="4">
        <v>3.9998</v>
      </c>
      <c r="Y97" s="4">
        <v>11.9</v>
      </c>
      <c r="Z97" s="4">
        <v>851</v>
      </c>
      <c r="AA97" s="4">
        <v>880</v>
      </c>
      <c r="AB97" s="4">
        <v>840</v>
      </c>
      <c r="AC97" s="4">
        <v>63</v>
      </c>
      <c r="AD97" s="4">
        <v>4.91</v>
      </c>
      <c r="AE97" s="4">
        <v>0.11</v>
      </c>
      <c r="AF97" s="4">
        <v>979</v>
      </c>
      <c r="AG97" s="4">
        <v>-16</v>
      </c>
      <c r="AH97" s="4">
        <v>10.267732000000001</v>
      </c>
      <c r="AI97" s="4">
        <v>10</v>
      </c>
      <c r="AJ97" s="4">
        <v>188.3</v>
      </c>
      <c r="AK97" s="4">
        <v>137.69999999999999</v>
      </c>
      <c r="AL97" s="4">
        <v>3.8</v>
      </c>
      <c r="AM97" s="4">
        <v>195</v>
      </c>
      <c r="AN97" s="4" t="s">
        <v>155</v>
      </c>
      <c r="AO97" s="4">
        <v>2</v>
      </c>
      <c r="AP97" s="5">
        <v>0.86026620370370377</v>
      </c>
      <c r="AQ97" s="4">
        <v>47.164341999999998</v>
      </c>
      <c r="AR97" s="4">
        <v>-88.488654999999994</v>
      </c>
      <c r="AS97" s="4">
        <v>315.7</v>
      </c>
      <c r="AT97" s="4">
        <v>23.6</v>
      </c>
      <c r="AU97" s="4">
        <v>12</v>
      </c>
      <c r="AV97" s="4">
        <v>9</v>
      </c>
      <c r="AW97" s="4" t="s">
        <v>195</v>
      </c>
      <c r="AX97" s="4">
        <v>1.1000000000000001</v>
      </c>
      <c r="AY97" s="4">
        <v>2.1396000000000002</v>
      </c>
      <c r="AZ97" s="4">
        <v>2.6547000000000001</v>
      </c>
      <c r="BA97" s="4">
        <v>14.023</v>
      </c>
      <c r="BB97" s="4">
        <v>11.92</v>
      </c>
      <c r="BC97" s="4">
        <v>0.85</v>
      </c>
      <c r="BD97" s="4">
        <v>17.507000000000001</v>
      </c>
      <c r="BE97" s="4">
        <v>1466.2550000000001</v>
      </c>
      <c r="BF97" s="4">
        <v>625.25800000000004</v>
      </c>
      <c r="BG97" s="4">
        <v>0.95799999999999996</v>
      </c>
      <c r="BH97" s="4">
        <v>0</v>
      </c>
      <c r="BI97" s="4">
        <v>0.95799999999999996</v>
      </c>
      <c r="BJ97" s="4">
        <v>0.72099999999999997</v>
      </c>
      <c r="BK97" s="4">
        <v>0</v>
      </c>
      <c r="BL97" s="4">
        <v>0.72099999999999997</v>
      </c>
      <c r="BM97" s="4">
        <v>192.81710000000001</v>
      </c>
      <c r="BQ97" s="4">
        <v>616.53800000000001</v>
      </c>
      <c r="BR97" s="4">
        <v>0.29642600000000002</v>
      </c>
      <c r="BS97" s="4">
        <v>-5</v>
      </c>
      <c r="BT97" s="4">
        <v>-0.136465</v>
      </c>
      <c r="BU97" s="4">
        <v>7.2439</v>
      </c>
      <c r="BV97" s="4">
        <v>-2.7565840000000001</v>
      </c>
      <c r="BW97" s="4">
        <f t="shared" si="19"/>
        <v>1.9138383799999998</v>
      </c>
      <c r="BY97" s="4">
        <f t="shared" si="15"/>
        <v>7827.9751861465011</v>
      </c>
      <c r="BZ97" s="4">
        <f t="shared" si="16"/>
        <v>3338.0988361094005</v>
      </c>
      <c r="CA97" s="4">
        <f t="shared" si="17"/>
        <v>3.8492418502999999</v>
      </c>
      <c r="CB97" s="4">
        <f t="shared" si="18"/>
        <v>1062.92506871509</v>
      </c>
    </row>
    <row r="98" spans="1:80" x14ac:dyDescent="0.25">
      <c r="A98" s="2">
        <v>42067</v>
      </c>
      <c r="B98" s="3">
        <v>2.6078703703703705E-2</v>
      </c>
      <c r="C98" s="4">
        <v>7.8490000000000002</v>
      </c>
      <c r="D98" s="4">
        <v>5.7496</v>
      </c>
      <c r="E98" s="4">
        <v>57496.346619999997</v>
      </c>
      <c r="F98" s="4">
        <v>50.7</v>
      </c>
      <c r="G98" s="4">
        <v>-6.5</v>
      </c>
      <c r="H98" s="4">
        <v>28083.200000000001</v>
      </c>
      <c r="J98" s="4">
        <v>4.8</v>
      </c>
      <c r="K98" s="4">
        <v>0.84960000000000002</v>
      </c>
      <c r="L98" s="4">
        <v>6.6689999999999996</v>
      </c>
      <c r="M98" s="4">
        <v>4.8851000000000004</v>
      </c>
      <c r="N98" s="4">
        <v>43.076099999999997</v>
      </c>
      <c r="O98" s="4">
        <v>0</v>
      </c>
      <c r="P98" s="4">
        <v>43.1</v>
      </c>
      <c r="Q98" s="4">
        <v>32.402099999999997</v>
      </c>
      <c r="R98" s="4">
        <v>0</v>
      </c>
      <c r="S98" s="4">
        <v>32.4</v>
      </c>
      <c r="T98" s="4">
        <v>28083.196800000002</v>
      </c>
      <c r="W98" s="4">
        <v>0</v>
      </c>
      <c r="X98" s="4">
        <v>4.0781999999999998</v>
      </c>
      <c r="Y98" s="4">
        <v>12</v>
      </c>
      <c r="Z98" s="4">
        <v>851</v>
      </c>
      <c r="AA98" s="4">
        <v>878</v>
      </c>
      <c r="AB98" s="4">
        <v>839</v>
      </c>
      <c r="AC98" s="4">
        <v>63</v>
      </c>
      <c r="AD98" s="4">
        <v>4.91</v>
      </c>
      <c r="AE98" s="4">
        <v>0.11</v>
      </c>
      <c r="AF98" s="4">
        <v>979</v>
      </c>
      <c r="AG98" s="4">
        <v>-16</v>
      </c>
      <c r="AH98" s="4">
        <v>11</v>
      </c>
      <c r="AI98" s="4">
        <v>10</v>
      </c>
      <c r="AJ98" s="4">
        <v>189</v>
      </c>
      <c r="AK98" s="4">
        <v>137</v>
      </c>
      <c r="AL98" s="4">
        <v>3.9</v>
      </c>
      <c r="AM98" s="4">
        <v>195</v>
      </c>
      <c r="AN98" s="4" t="s">
        <v>155</v>
      </c>
      <c r="AO98" s="4">
        <v>2</v>
      </c>
      <c r="AP98" s="5">
        <v>0.86027777777777781</v>
      </c>
      <c r="AQ98" s="4">
        <v>47.164358</v>
      </c>
      <c r="AR98" s="4">
        <v>-88.488788</v>
      </c>
      <c r="AS98" s="4">
        <v>315.39999999999998</v>
      </c>
      <c r="AT98" s="4">
        <v>23.2</v>
      </c>
      <c r="AU98" s="4">
        <v>12</v>
      </c>
      <c r="AV98" s="4">
        <v>9</v>
      </c>
      <c r="AW98" s="4" t="s">
        <v>195</v>
      </c>
      <c r="AX98" s="4">
        <v>1.1849000000000001</v>
      </c>
      <c r="AY98" s="4">
        <v>2.5396000000000001</v>
      </c>
      <c r="AZ98" s="4">
        <v>2.9546999999999999</v>
      </c>
      <c r="BA98" s="4">
        <v>14.023</v>
      </c>
      <c r="BB98" s="4">
        <v>11.81</v>
      </c>
      <c r="BC98" s="4">
        <v>0.84</v>
      </c>
      <c r="BD98" s="4">
        <v>17.699000000000002</v>
      </c>
      <c r="BE98" s="4">
        <v>1407.7260000000001</v>
      </c>
      <c r="BF98" s="4">
        <v>656.29700000000003</v>
      </c>
      <c r="BG98" s="4">
        <v>0.95199999999999996</v>
      </c>
      <c r="BH98" s="4">
        <v>0</v>
      </c>
      <c r="BI98" s="4">
        <v>0.95199999999999996</v>
      </c>
      <c r="BJ98" s="4">
        <v>0.71599999999999997</v>
      </c>
      <c r="BK98" s="4">
        <v>0</v>
      </c>
      <c r="BL98" s="4">
        <v>0.71599999999999997</v>
      </c>
      <c r="BM98" s="4">
        <v>196.02940000000001</v>
      </c>
      <c r="BQ98" s="4">
        <v>625.92600000000004</v>
      </c>
      <c r="BR98" s="4">
        <v>0.304398</v>
      </c>
      <c r="BS98" s="4">
        <v>-5</v>
      </c>
      <c r="BT98" s="4">
        <v>-0.135267</v>
      </c>
      <c r="BU98" s="4">
        <v>7.4387160000000003</v>
      </c>
      <c r="BV98" s="4">
        <v>-2.7323879999999998</v>
      </c>
      <c r="BW98" s="4">
        <f t="shared" si="19"/>
        <v>1.9653087672</v>
      </c>
      <c r="BY98" s="4">
        <f t="shared" si="15"/>
        <v>7717.6236789043924</v>
      </c>
      <c r="BZ98" s="4">
        <f t="shared" si="16"/>
        <v>3598.0391550585246</v>
      </c>
      <c r="CA98" s="4">
        <f t="shared" si="17"/>
        <v>3.9253509234719997</v>
      </c>
      <c r="CB98" s="4">
        <f t="shared" si="18"/>
        <v>1109.6955530645544</v>
      </c>
    </row>
    <row r="99" spans="1:80" x14ac:dyDescent="0.25">
      <c r="A99" s="2">
        <v>42067</v>
      </c>
      <c r="B99" s="3">
        <v>2.6090277777777778E-2</v>
      </c>
      <c r="C99" s="4">
        <v>7.726</v>
      </c>
      <c r="D99" s="4">
        <v>5.9328000000000003</v>
      </c>
      <c r="E99" s="4">
        <v>59328.36634</v>
      </c>
      <c r="F99" s="4">
        <v>52.5</v>
      </c>
      <c r="G99" s="4">
        <v>-6.6</v>
      </c>
      <c r="H99" s="4">
        <v>28419</v>
      </c>
      <c r="J99" s="4">
        <v>4.8</v>
      </c>
      <c r="K99" s="4">
        <v>0.84840000000000004</v>
      </c>
      <c r="L99" s="4">
        <v>6.5545</v>
      </c>
      <c r="M99" s="4">
        <v>5.0334000000000003</v>
      </c>
      <c r="N99" s="4">
        <v>44.506700000000002</v>
      </c>
      <c r="O99" s="4">
        <v>0</v>
      </c>
      <c r="P99" s="4">
        <v>44.5</v>
      </c>
      <c r="Q99" s="4">
        <v>33.478099999999998</v>
      </c>
      <c r="R99" s="4">
        <v>0</v>
      </c>
      <c r="S99" s="4">
        <v>33.5</v>
      </c>
      <c r="T99" s="4">
        <v>28419.0203</v>
      </c>
      <c r="W99" s="4">
        <v>0</v>
      </c>
      <c r="X99" s="4">
        <v>4.0723000000000003</v>
      </c>
      <c r="Y99" s="4">
        <v>11.9</v>
      </c>
      <c r="Z99" s="4">
        <v>851</v>
      </c>
      <c r="AA99" s="4">
        <v>878</v>
      </c>
      <c r="AB99" s="4">
        <v>839</v>
      </c>
      <c r="AC99" s="4">
        <v>63</v>
      </c>
      <c r="AD99" s="4">
        <v>4.91</v>
      </c>
      <c r="AE99" s="4">
        <v>0.11</v>
      </c>
      <c r="AF99" s="4">
        <v>979</v>
      </c>
      <c r="AG99" s="4">
        <v>-16</v>
      </c>
      <c r="AH99" s="4">
        <v>11</v>
      </c>
      <c r="AI99" s="4">
        <v>10</v>
      </c>
      <c r="AJ99" s="4">
        <v>189</v>
      </c>
      <c r="AK99" s="4">
        <v>137.30000000000001</v>
      </c>
      <c r="AL99" s="4">
        <v>3.7</v>
      </c>
      <c r="AM99" s="4">
        <v>195</v>
      </c>
      <c r="AN99" s="4" t="s">
        <v>155</v>
      </c>
      <c r="AO99" s="4">
        <v>2</v>
      </c>
      <c r="AP99" s="5">
        <v>0.86028935185185185</v>
      </c>
      <c r="AQ99" s="4">
        <v>47.164357000000003</v>
      </c>
      <c r="AR99" s="4">
        <v>-88.488927000000004</v>
      </c>
      <c r="AS99" s="4">
        <v>315</v>
      </c>
      <c r="AT99" s="4">
        <v>23.8</v>
      </c>
      <c r="AU99" s="4">
        <v>12</v>
      </c>
      <c r="AV99" s="4">
        <v>9</v>
      </c>
      <c r="AW99" s="4" t="s">
        <v>195</v>
      </c>
      <c r="AX99" s="4">
        <v>1.2</v>
      </c>
      <c r="AY99" s="4">
        <v>2.6</v>
      </c>
      <c r="AZ99" s="4">
        <v>3</v>
      </c>
      <c r="BA99" s="4">
        <v>14.023</v>
      </c>
      <c r="BB99" s="4">
        <v>11.71</v>
      </c>
      <c r="BC99" s="4">
        <v>0.83</v>
      </c>
      <c r="BD99" s="4">
        <v>17.869</v>
      </c>
      <c r="BE99" s="4">
        <v>1377.059</v>
      </c>
      <c r="BF99" s="4">
        <v>673.06399999999996</v>
      </c>
      <c r="BG99" s="4">
        <v>0.97899999999999998</v>
      </c>
      <c r="BH99" s="4">
        <v>0</v>
      </c>
      <c r="BI99" s="4">
        <v>0.97899999999999998</v>
      </c>
      <c r="BJ99" s="4">
        <v>0.73699999999999999</v>
      </c>
      <c r="BK99" s="4">
        <v>0</v>
      </c>
      <c r="BL99" s="4">
        <v>0.73699999999999999</v>
      </c>
      <c r="BM99" s="4">
        <v>197.4443</v>
      </c>
      <c r="BQ99" s="4">
        <v>622.09500000000003</v>
      </c>
      <c r="BR99" s="4">
        <v>0.284916</v>
      </c>
      <c r="BS99" s="4">
        <v>-5</v>
      </c>
      <c r="BT99" s="4">
        <v>-0.13573399999999999</v>
      </c>
      <c r="BU99" s="4">
        <v>6.9626349999999997</v>
      </c>
      <c r="BV99" s="4">
        <v>-2.7418269999999998</v>
      </c>
      <c r="BW99" s="4">
        <f t="shared" si="19"/>
        <v>1.8395281669999999</v>
      </c>
      <c r="BY99" s="4">
        <f t="shared" si="15"/>
        <v>7066.325923372704</v>
      </c>
      <c r="BZ99" s="4">
        <f t="shared" si="16"/>
        <v>3453.8023362026797</v>
      </c>
      <c r="CA99" s="4">
        <f t="shared" si="17"/>
        <v>3.7818874903149995</v>
      </c>
      <c r="CB99" s="4">
        <f t="shared" si="18"/>
        <v>1046.1715038289105</v>
      </c>
    </row>
    <row r="100" spans="1:80" x14ac:dyDescent="0.25">
      <c r="A100" s="2">
        <v>42067</v>
      </c>
      <c r="B100" s="3">
        <v>2.6101851851851852E-2</v>
      </c>
      <c r="C100" s="4">
        <v>7.375</v>
      </c>
      <c r="D100" s="4">
        <v>5.8699000000000003</v>
      </c>
      <c r="E100" s="4">
        <v>58699.098789999996</v>
      </c>
      <c r="F100" s="4">
        <v>54.1</v>
      </c>
      <c r="G100" s="4">
        <v>-6.7</v>
      </c>
      <c r="H100" s="4">
        <v>29125.599999999999</v>
      </c>
      <c r="J100" s="4">
        <v>4.6100000000000003</v>
      </c>
      <c r="K100" s="4">
        <v>0.85089999999999999</v>
      </c>
      <c r="L100" s="4">
        <v>6.2755999999999998</v>
      </c>
      <c r="M100" s="4">
        <v>4.9949000000000003</v>
      </c>
      <c r="N100" s="4">
        <v>46.0351</v>
      </c>
      <c r="O100" s="4">
        <v>0</v>
      </c>
      <c r="P100" s="4">
        <v>46</v>
      </c>
      <c r="Q100" s="4">
        <v>34.627800000000001</v>
      </c>
      <c r="R100" s="4">
        <v>0</v>
      </c>
      <c r="S100" s="4">
        <v>34.6</v>
      </c>
      <c r="T100" s="4">
        <v>29125.5969</v>
      </c>
      <c r="W100" s="4">
        <v>0</v>
      </c>
      <c r="X100" s="4">
        <v>3.9235000000000002</v>
      </c>
      <c r="Y100" s="4">
        <v>12</v>
      </c>
      <c r="Z100" s="4">
        <v>852</v>
      </c>
      <c r="AA100" s="4">
        <v>879</v>
      </c>
      <c r="AB100" s="4">
        <v>840</v>
      </c>
      <c r="AC100" s="4">
        <v>63</v>
      </c>
      <c r="AD100" s="4">
        <v>4.91</v>
      </c>
      <c r="AE100" s="4">
        <v>0.11</v>
      </c>
      <c r="AF100" s="4">
        <v>979</v>
      </c>
      <c r="AG100" s="4">
        <v>-16</v>
      </c>
      <c r="AH100" s="4">
        <v>11</v>
      </c>
      <c r="AI100" s="4">
        <v>10</v>
      </c>
      <c r="AJ100" s="4">
        <v>189</v>
      </c>
      <c r="AK100" s="4">
        <v>137.69999999999999</v>
      </c>
      <c r="AL100" s="4">
        <v>3.2</v>
      </c>
      <c r="AM100" s="4">
        <v>195</v>
      </c>
      <c r="AN100" s="4" t="s">
        <v>155</v>
      </c>
      <c r="AO100" s="4">
        <v>2</v>
      </c>
      <c r="AP100" s="5">
        <v>0.86030092592592589</v>
      </c>
      <c r="AQ100" s="4">
        <v>47.164355</v>
      </c>
      <c r="AR100" s="4">
        <v>-88.489069000000001</v>
      </c>
      <c r="AS100" s="4">
        <v>314.8</v>
      </c>
      <c r="AT100" s="4">
        <v>23.9</v>
      </c>
      <c r="AU100" s="4">
        <v>12</v>
      </c>
      <c r="AV100" s="4">
        <v>8</v>
      </c>
      <c r="AW100" s="4" t="s">
        <v>206</v>
      </c>
      <c r="AX100" s="4">
        <v>1.2</v>
      </c>
      <c r="AY100" s="4">
        <v>2.6</v>
      </c>
      <c r="AZ100" s="4">
        <v>3</v>
      </c>
      <c r="BA100" s="4">
        <v>14.023</v>
      </c>
      <c r="BB100" s="4">
        <v>11.93</v>
      </c>
      <c r="BC100" s="4">
        <v>0.85</v>
      </c>
      <c r="BD100" s="4">
        <v>17.518999999999998</v>
      </c>
      <c r="BE100" s="4">
        <v>1341.481</v>
      </c>
      <c r="BF100" s="4">
        <v>679.55799999999999</v>
      </c>
      <c r="BG100" s="4">
        <v>1.0309999999999999</v>
      </c>
      <c r="BH100" s="4">
        <v>0</v>
      </c>
      <c r="BI100" s="4">
        <v>1.0309999999999999</v>
      </c>
      <c r="BJ100" s="4">
        <v>0.77500000000000002</v>
      </c>
      <c r="BK100" s="4">
        <v>0</v>
      </c>
      <c r="BL100" s="4">
        <v>0.77500000000000002</v>
      </c>
      <c r="BM100" s="4">
        <v>205.88319999999999</v>
      </c>
      <c r="BQ100" s="4">
        <v>609.81200000000001</v>
      </c>
      <c r="BR100" s="4">
        <v>0.29974400000000001</v>
      </c>
      <c r="BS100" s="4">
        <v>-5</v>
      </c>
      <c r="BT100" s="4">
        <v>-0.13500000000000001</v>
      </c>
      <c r="BU100" s="4">
        <v>7.3249940000000002</v>
      </c>
      <c r="BV100" s="4">
        <v>-2.7269999999999999</v>
      </c>
      <c r="BW100" s="4">
        <f t="shared" si="19"/>
        <v>1.9352634148000001</v>
      </c>
      <c r="BY100" s="4">
        <f t="shared" si="15"/>
        <v>7242.0127834960185</v>
      </c>
      <c r="BZ100" s="4">
        <f t="shared" si="16"/>
        <v>3668.6078469445242</v>
      </c>
      <c r="CA100" s="4">
        <f t="shared" si="17"/>
        <v>4.1838534479500007</v>
      </c>
      <c r="CB100" s="4">
        <f t="shared" si="18"/>
        <v>1147.6589287773088</v>
      </c>
    </row>
    <row r="101" spans="1:80" x14ac:dyDescent="0.25">
      <c r="A101" s="2">
        <v>42067</v>
      </c>
      <c r="B101" s="3">
        <v>2.6113425925925925E-2</v>
      </c>
      <c r="C101" s="4">
        <v>7.806</v>
      </c>
      <c r="D101" s="4">
        <v>5.4565999999999999</v>
      </c>
      <c r="E101" s="4">
        <v>54565.521269999997</v>
      </c>
      <c r="F101" s="4">
        <v>54</v>
      </c>
      <c r="G101" s="4">
        <v>-6.7</v>
      </c>
      <c r="H101" s="4">
        <v>30755.3</v>
      </c>
      <c r="J101" s="4">
        <v>4.5</v>
      </c>
      <c r="K101" s="4">
        <v>0.8498</v>
      </c>
      <c r="L101" s="4">
        <v>6.6334999999999997</v>
      </c>
      <c r="M101" s="4">
        <v>4.6371000000000002</v>
      </c>
      <c r="N101" s="4">
        <v>45.928600000000003</v>
      </c>
      <c r="O101" s="4">
        <v>0</v>
      </c>
      <c r="P101" s="4">
        <v>45.9</v>
      </c>
      <c r="Q101" s="4">
        <v>34.547699999999999</v>
      </c>
      <c r="R101" s="4">
        <v>0</v>
      </c>
      <c r="S101" s="4">
        <v>34.5</v>
      </c>
      <c r="T101" s="4">
        <v>30755.267100000001</v>
      </c>
      <c r="W101" s="4">
        <v>0</v>
      </c>
      <c r="X101" s="4">
        <v>3.8241999999999998</v>
      </c>
      <c r="Y101" s="4">
        <v>12</v>
      </c>
      <c r="Z101" s="4">
        <v>852</v>
      </c>
      <c r="AA101" s="4">
        <v>879</v>
      </c>
      <c r="AB101" s="4">
        <v>839</v>
      </c>
      <c r="AC101" s="4">
        <v>63</v>
      </c>
      <c r="AD101" s="4">
        <v>4.91</v>
      </c>
      <c r="AE101" s="4">
        <v>0.11</v>
      </c>
      <c r="AF101" s="4">
        <v>979</v>
      </c>
      <c r="AG101" s="4">
        <v>-16</v>
      </c>
      <c r="AH101" s="4">
        <v>11</v>
      </c>
      <c r="AI101" s="4">
        <v>10</v>
      </c>
      <c r="AJ101" s="4">
        <v>188.7</v>
      </c>
      <c r="AK101" s="4">
        <v>137.30000000000001</v>
      </c>
      <c r="AL101" s="4">
        <v>2.6</v>
      </c>
      <c r="AM101" s="4">
        <v>195</v>
      </c>
      <c r="AN101" s="4" t="s">
        <v>155</v>
      </c>
      <c r="AO101" s="4">
        <v>2</v>
      </c>
      <c r="AP101" s="5">
        <v>0.86031250000000004</v>
      </c>
      <c r="AQ101" s="4">
        <v>47.164333999999997</v>
      </c>
      <c r="AR101" s="4">
        <v>-88.489209000000002</v>
      </c>
      <c r="AS101" s="4">
        <v>314.5</v>
      </c>
      <c r="AT101" s="4">
        <v>24.5</v>
      </c>
      <c r="AU101" s="4">
        <v>12</v>
      </c>
      <c r="AV101" s="4">
        <v>8</v>
      </c>
      <c r="AW101" s="4" t="s">
        <v>206</v>
      </c>
      <c r="AX101" s="4">
        <v>1.1151</v>
      </c>
      <c r="AY101" s="4">
        <v>2.6</v>
      </c>
      <c r="AZ101" s="4">
        <v>3</v>
      </c>
      <c r="BA101" s="4">
        <v>14.023</v>
      </c>
      <c r="BB101" s="4">
        <v>11.85</v>
      </c>
      <c r="BC101" s="4">
        <v>0.84</v>
      </c>
      <c r="BD101" s="4">
        <v>17.672999999999998</v>
      </c>
      <c r="BE101" s="4">
        <v>1401.8320000000001</v>
      </c>
      <c r="BF101" s="4">
        <v>623.69100000000003</v>
      </c>
      <c r="BG101" s="4">
        <v>1.016</v>
      </c>
      <c r="BH101" s="4">
        <v>0</v>
      </c>
      <c r="BI101" s="4">
        <v>1.016</v>
      </c>
      <c r="BJ101" s="4">
        <v>0.76500000000000001</v>
      </c>
      <c r="BK101" s="4">
        <v>0</v>
      </c>
      <c r="BL101" s="4">
        <v>0.76500000000000001</v>
      </c>
      <c r="BM101" s="4">
        <v>214.9265</v>
      </c>
      <c r="BQ101" s="4">
        <v>587.60400000000004</v>
      </c>
      <c r="BR101" s="4">
        <v>0.29792099999999999</v>
      </c>
      <c r="BS101" s="4">
        <v>-5</v>
      </c>
      <c r="BT101" s="4">
        <v>-0.13500000000000001</v>
      </c>
      <c r="BU101" s="4">
        <v>7.2804539999999998</v>
      </c>
      <c r="BV101" s="4">
        <v>-2.7269999999999999</v>
      </c>
      <c r="BW101" s="4">
        <f t="shared" si="19"/>
        <v>1.9234959467999999</v>
      </c>
      <c r="BY101" s="4">
        <f t="shared" si="15"/>
        <v>7521.8023897035364</v>
      </c>
      <c r="BZ101" s="4">
        <f t="shared" si="16"/>
        <v>3346.5354295212178</v>
      </c>
      <c r="CA101" s="4">
        <f t="shared" si="17"/>
        <v>4.1047563674700003</v>
      </c>
      <c r="CB101" s="4">
        <f t="shared" si="18"/>
        <v>1190.7842599361909</v>
      </c>
    </row>
    <row r="102" spans="1:80" x14ac:dyDescent="0.25">
      <c r="A102" s="2">
        <v>42067</v>
      </c>
      <c r="B102" s="3">
        <v>2.6124999999999999E-2</v>
      </c>
      <c r="C102" s="4">
        <v>8.5009999999999994</v>
      </c>
      <c r="D102" s="4">
        <v>4.7697000000000003</v>
      </c>
      <c r="E102" s="4">
        <v>47697.2428</v>
      </c>
      <c r="F102" s="4">
        <v>53.1</v>
      </c>
      <c r="G102" s="4">
        <v>-6.9</v>
      </c>
      <c r="H102" s="4">
        <v>28802.1</v>
      </c>
      <c r="J102" s="4">
        <v>4.5</v>
      </c>
      <c r="K102" s="4">
        <v>0.85319999999999996</v>
      </c>
      <c r="L102" s="4">
        <v>7.2527999999999997</v>
      </c>
      <c r="M102" s="4">
        <v>4.0694999999999997</v>
      </c>
      <c r="N102" s="4">
        <v>45.345500000000001</v>
      </c>
      <c r="O102" s="4">
        <v>0</v>
      </c>
      <c r="P102" s="4">
        <v>45.3</v>
      </c>
      <c r="Q102" s="4">
        <v>34.108899999999998</v>
      </c>
      <c r="R102" s="4">
        <v>0</v>
      </c>
      <c r="S102" s="4">
        <v>34.1</v>
      </c>
      <c r="T102" s="4">
        <v>28802.0589</v>
      </c>
      <c r="W102" s="4">
        <v>0</v>
      </c>
      <c r="X102" s="4">
        <v>3.8393999999999999</v>
      </c>
      <c r="Y102" s="4">
        <v>11.9</v>
      </c>
      <c r="Z102" s="4">
        <v>853</v>
      </c>
      <c r="AA102" s="4">
        <v>879</v>
      </c>
      <c r="AB102" s="4">
        <v>838</v>
      </c>
      <c r="AC102" s="4">
        <v>63</v>
      </c>
      <c r="AD102" s="4">
        <v>4.91</v>
      </c>
      <c r="AE102" s="4">
        <v>0.11</v>
      </c>
      <c r="AF102" s="4">
        <v>979</v>
      </c>
      <c r="AG102" s="4">
        <v>-16</v>
      </c>
      <c r="AH102" s="4">
        <v>11</v>
      </c>
      <c r="AI102" s="4">
        <v>9.7265470000000001</v>
      </c>
      <c r="AJ102" s="4">
        <v>188.3</v>
      </c>
      <c r="AK102" s="4">
        <v>138.30000000000001</v>
      </c>
      <c r="AL102" s="4">
        <v>3.3</v>
      </c>
      <c r="AM102" s="4">
        <v>195</v>
      </c>
      <c r="AN102" s="4" t="s">
        <v>155</v>
      </c>
      <c r="AO102" s="4">
        <v>2</v>
      </c>
      <c r="AP102" s="5">
        <v>0.86032407407407396</v>
      </c>
      <c r="AQ102" s="4">
        <v>47.164293000000001</v>
      </c>
      <c r="AR102" s="4">
        <v>-88.489339999999999</v>
      </c>
      <c r="AS102" s="4">
        <v>314.2</v>
      </c>
      <c r="AT102" s="4">
        <v>24.3</v>
      </c>
      <c r="AU102" s="4">
        <v>12</v>
      </c>
      <c r="AV102" s="4">
        <v>8</v>
      </c>
      <c r="AW102" s="4" t="s">
        <v>206</v>
      </c>
      <c r="AX102" s="4">
        <v>1.1849000000000001</v>
      </c>
      <c r="AY102" s="4">
        <v>1.2416</v>
      </c>
      <c r="AZ102" s="4">
        <v>1.9812000000000001</v>
      </c>
      <c r="BA102" s="4">
        <v>14.023</v>
      </c>
      <c r="BB102" s="4">
        <v>12.12</v>
      </c>
      <c r="BC102" s="4">
        <v>0.86</v>
      </c>
      <c r="BD102" s="4">
        <v>17.207000000000001</v>
      </c>
      <c r="BE102" s="4">
        <v>1548.251</v>
      </c>
      <c r="BF102" s="4">
        <v>552.90800000000002</v>
      </c>
      <c r="BG102" s="4">
        <v>1.014</v>
      </c>
      <c r="BH102" s="4">
        <v>0</v>
      </c>
      <c r="BI102" s="4">
        <v>1.014</v>
      </c>
      <c r="BJ102" s="4">
        <v>0.76200000000000001</v>
      </c>
      <c r="BK102" s="4">
        <v>0</v>
      </c>
      <c r="BL102" s="4">
        <v>0.76200000000000001</v>
      </c>
      <c r="BM102" s="4">
        <v>203.3192</v>
      </c>
      <c r="BQ102" s="4">
        <v>595.928</v>
      </c>
      <c r="BR102" s="4">
        <v>0.32992199999999999</v>
      </c>
      <c r="BS102" s="4">
        <v>-5</v>
      </c>
      <c r="BT102" s="4">
        <v>-0.13445299999999999</v>
      </c>
      <c r="BU102" s="4">
        <v>8.0624730000000007</v>
      </c>
      <c r="BV102" s="4">
        <v>-2.7159520000000001</v>
      </c>
      <c r="BW102" s="4">
        <f t="shared" si="19"/>
        <v>2.1301053666</v>
      </c>
      <c r="BY102" s="4">
        <f t="shared" si="15"/>
        <v>9199.7733990408524</v>
      </c>
      <c r="BZ102" s="4">
        <f t="shared" si="16"/>
        <v>3285.4028904337083</v>
      </c>
      <c r="CA102" s="4">
        <f t="shared" si="17"/>
        <v>4.527836461962</v>
      </c>
      <c r="CB102" s="4">
        <f t="shared" si="18"/>
        <v>1247.4734814503977</v>
      </c>
    </row>
    <row r="103" spans="1:80" x14ac:dyDescent="0.25">
      <c r="A103" s="2">
        <v>42067</v>
      </c>
      <c r="B103" s="3">
        <v>2.6136574074074076E-2</v>
      </c>
      <c r="C103" s="4">
        <v>9.048</v>
      </c>
      <c r="D103" s="4">
        <v>4.4939999999999998</v>
      </c>
      <c r="E103" s="4">
        <v>44940.041149999997</v>
      </c>
      <c r="F103" s="4">
        <v>51.5</v>
      </c>
      <c r="G103" s="4">
        <v>-7.2</v>
      </c>
      <c r="H103" s="4">
        <v>26016.1</v>
      </c>
      <c r="J103" s="4">
        <v>4.5</v>
      </c>
      <c r="K103" s="4">
        <v>0.85440000000000005</v>
      </c>
      <c r="L103" s="4">
        <v>7.7306999999999997</v>
      </c>
      <c r="M103" s="4">
        <v>3.8395000000000001</v>
      </c>
      <c r="N103" s="4">
        <v>43.964599999999997</v>
      </c>
      <c r="O103" s="4">
        <v>0</v>
      </c>
      <c r="P103" s="4">
        <v>44</v>
      </c>
      <c r="Q103" s="4">
        <v>33.07</v>
      </c>
      <c r="R103" s="4">
        <v>0</v>
      </c>
      <c r="S103" s="4">
        <v>33.1</v>
      </c>
      <c r="T103" s="4">
        <v>26016.071400000001</v>
      </c>
      <c r="W103" s="4">
        <v>0</v>
      </c>
      <c r="X103" s="4">
        <v>3.8447</v>
      </c>
      <c r="Y103" s="4">
        <v>12</v>
      </c>
      <c r="Z103" s="4">
        <v>852</v>
      </c>
      <c r="AA103" s="4">
        <v>878</v>
      </c>
      <c r="AB103" s="4">
        <v>839</v>
      </c>
      <c r="AC103" s="4">
        <v>63</v>
      </c>
      <c r="AD103" s="4">
        <v>4.91</v>
      </c>
      <c r="AE103" s="4">
        <v>0.11</v>
      </c>
      <c r="AF103" s="4">
        <v>980</v>
      </c>
      <c r="AG103" s="4">
        <v>-16</v>
      </c>
      <c r="AH103" s="4">
        <v>11</v>
      </c>
      <c r="AI103" s="4">
        <v>9.2717279999999995</v>
      </c>
      <c r="AJ103" s="4">
        <v>189</v>
      </c>
      <c r="AK103" s="4">
        <v>139</v>
      </c>
      <c r="AL103" s="4">
        <v>3.4</v>
      </c>
      <c r="AM103" s="4">
        <v>195</v>
      </c>
      <c r="AN103" s="4" t="s">
        <v>155</v>
      </c>
      <c r="AO103" s="4">
        <v>2</v>
      </c>
      <c r="AP103" s="5">
        <v>0.86033564814814811</v>
      </c>
      <c r="AQ103" s="4">
        <v>47.164250000000003</v>
      </c>
      <c r="AR103" s="4">
        <v>-88.489473000000004</v>
      </c>
      <c r="AS103" s="4">
        <v>314.5</v>
      </c>
      <c r="AT103" s="4">
        <v>24.5</v>
      </c>
      <c r="AU103" s="4">
        <v>12</v>
      </c>
      <c r="AV103" s="4">
        <v>7</v>
      </c>
      <c r="AW103" s="4" t="s">
        <v>204</v>
      </c>
      <c r="AX103" s="4">
        <v>1.2</v>
      </c>
      <c r="AY103" s="4">
        <v>1.4245000000000001</v>
      </c>
      <c r="AZ103" s="4">
        <v>2.1396000000000002</v>
      </c>
      <c r="BA103" s="4">
        <v>14.023</v>
      </c>
      <c r="BB103" s="4">
        <v>12.22</v>
      </c>
      <c r="BC103" s="4">
        <v>0.87</v>
      </c>
      <c r="BD103" s="4">
        <v>17.045000000000002</v>
      </c>
      <c r="BE103" s="4">
        <v>1653.854</v>
      </c>
      <c r="BF103" s="4">
        <v>522.79700000000003</v>
      </c>
      <c r="BG103" s="4">
        <v>0.98499999999999999</v>
      </c>
      <c r="BH103" s="4">
        <v>0</v>
      </c>
      <c r="BI103" s="4">
        <v>0.98499999999999999</v>
      </c>
      <c r="BJ103" s="4">
        <v>0.74099999999999999</v>
      </c>
      <c r="BK103" s="4">
        <v>0</v>
      </c>
      <c r="BL103" s="4">
        <v>0.74099999999999999</v>
      </c>
      <c r="BM103" s="4">
        <v>184.0513</v>
      </c>
      <c r="BQ103" s="4">
        <v>598.04499999999996</v>
      </c>
      <c r="BR103" s="4">
        <v>0.345717</v>
      </c>
      <c r="BS103" s="4">
        <v>-5</v>
      </c>
      <c r="BT103" s="4">
        <v>-0.133543</v>
      </c>
      <c r="BU103" s="4">
        <v>8.4484659999999998</v>
      </c>
      <c r="BV103" s="4">
        <v>-2.697578</v>
      </c>
      <c r="BW103" s="4">
        <f t="shared" si="19"/>
        <v>2.2320847171999998</v>
      </c>
      <c r="BY103" s="4">
        <f t="shared" si="15"/>
        <v>10297.754085229468</v>
      </c>
      <c r="BZ103" s="4">
        <f t="shared" si="16"/>
        <v>3255.2056847192744</v>
      </c>
      <c r="CA103" s="4">
        <f t="shared" si="17"/>
        <v>4.6138509065219999</v>
      </c>
      <c r="CB103" s="4">
        <f t="shared" si="18"/>
        <v>1183.3178253827139</v>
      </c>
    </row>
    <row r="104" spans="1:80" x14ac:dyDescent="0.25">
      <c r="A104" s="2">
        <v>42067</v>
      </c>
      <c r="B104" s="3">
        <v>2.6148148148148153E-2</v>
      </c>
      <c r="C104" s="4">
        <v>9.3949999999999996</v>
      </c>
      <c r="D104" s="4">
        <v>4.2270000000000003</v>
      </c>
      <c r="E104" s="4">
        <v>42270.162340000003</v>
      </c>
      <c r="F104" s="4">
        <v>51.1</v>
      </c>
      <c r="G104" s="4">
        <v>-9.8000000000000007</v>
      </c>
      <c r="H104" s="4">
        <v>24500.1</v>
      </c>
      <c r="J104" s="4">
        <v>4.7</v>
      </c>
      <c r="K104" s="4">
        <v>0.85580000000000001</v>
      </c>
      <c r="L104" s="4">
        <v>8.0401000000000007</v>
      </c>
      <c r="M104" s="4">
        <v>3.6173999999999999</v>
      </c>
      <c r="N104" s="4">
        <v>43.738999999999997</v>
      </c>
      <c r="O104" s="4">
        <v>0</v>
      </c>
      <c r="P104" s="4">
        <v>43.7</v>
      </c>
      <c r="Q104" s="4">
        <v>32.900500000000001</v>
      </c>
      <c r="R104" s="4">
        <v>0</v>
      </c>
      <c r="S104" s="4">
        <v>32.9</v>
      </c>
      <c r="T104" s="4">
        <v>24500.111199999999</v>
      </c>
      <c r="W104" s="4">
        <v>0</v>
      </c>
      <c r="X104" s="4">
        <v>4.0182000000000002</v>
      </c>
      <c r="Y104" s="4">
        <v>11.9</v>
      </c>
      <c r="Z104" s="4">
        <v>852</v>
      </c>
      <c r="AA104" s="4">
        <v>877</v>
      </c>
      <c r="AB104" s="4">
        <v>838</v>
      </c>
      <c r="AC104" s="4">
        <v>63</v>
      </c>
      <c r="AD104" s="4">
        <v>4.91</v>
      </c>
      <c r="AE104" s="4">
        <v>0.11</v>
      </c>
      <c r="AF104" s="4">
        <v>979</v>
      </c>
      <c r="AG104" s="4">
        <v>-16</v>
      </c>
      <c r="AH104" s="4">
        <v>11</v>
      </c>
      <c r="AI104" s="4">
        <v>10</v>
      </c>
      <c r="AJ104" s="4">
        <v>189</v>
      </c>
      <c r="AK104" s="4">
        <v>139</v>
      </c>
      <c r="AL104" s="4">
        <v>3.7</v>
      </c>
      <c r="AM104" s="4">
        <v>195</v>
      </c>
      <c r="AN104" s="4" t="s">
        <v>155</v>
      </c>
      <c r="AO104" s="4">
        <v>2</v>
      </c>
      <c r="AP104" s="5">
        <v>0.86034722222222226</v>
      </c>
      <c r="AQ104" s="4">
        <v>47.164203999999998</v>
      </c>
      <c r="AR104" s="4">
        <v>-88.489594999999994</v>
      </c>
      <c r="AS104" s="4">
        <v>314.7</v>
      </c>
      <c r="AT104" s="4">
        <v>23.7</v>
      </c>
      <c r="AU104" s="4">
        <v>12</v>
      </c>
      <c r="AV104" s="4">
        <v>7</v>
      </c>
      <c r="AW104" s="4" t="s">
        <v>204</v>
      </c>
      <c r="AX104" s="4">
        <v>1.1151</v>
      </c>
      <c r="AY104" s="4">
        <v>1.5849</v>
      </c>
      <c r="AZ104" s="4">
        <v>2.2000000000000002</v>
      </c>
      <c r="BA104" s="4">
        <v>14.023</v>
      </c>
      <c r="BB104" s="4">
        <v>12.34</v>
      </c>
      <c r="BC104" s="4">
        <v>0.88</v>
      </c>
      <c r="BD104" s="4">
        <v>16.852</v>
      </c>
      <c r="BE104" s="4">
        <v>1727.9159999999999</v>
      </c>
      <c r="BF104" s="4">
        <v>494.80500000000001</v>
      </c>
      <c r="BG104" s="4">
        <v>0.98399999999999999</v>
      </c>
      <c r="BH104" s="4">
        <v>0</v>
      </c>
      <c r="BI104" s="4">
        <v>0.98399999999999999</v>
      </c>
      <c r="BJ104" s="4">
        <v>0.74</v>
      </c>
      <c r="BK104" s="4">
        <v>0</v>
      </c>
      <c r="BL104" s="4">
        <v>0.74</v>
      </c>
      <c r="BM104" s="4">
        <v>174.11959999999999</v>
      </c>
      <c r="BQ104" s="4">
        <v>627.90099999999995</v>
      </c>
      <c r="BR104" s="4">
        <v>0.35733199999999998</v>
      </c>
      <c r="BS104" s="4">
        <v>-5</v>
      </c>
      <c r="BT104" s="4">
        <v>-0.134459</v>
      </c>
      <c r="BU104" s="4">
        <v>8.7322919999999993</v>
      </c>
      <c r="BV104" s="4">
        <v>-2.7160630000000001</v>
      </c>
      <c r="BW104" s="4">
        <f t="shared" si="19"/>
        <v>2.3070715463999996</v>
      </c>
      <c r="BY104" s="4">
        <f t="shared" si="15"/>
        <v>11120.347625778862</v>
      </c>
      <c r="BZ104" s="4">
        <f t="shared" si="16"/>
        <v>3184.41614463522</v>
      </c>
      <c r="CA104" s="4">
        <f t="shared" si="17"/>
        <v>4.7624174109599995</v>
      </c>
      <c r="CB104" s="4">
        <f t="shared" si="18"/>
        <v>1157.0724876837551</v>
      </c>
    </row>
    <row r="105" spans="1:80" x14ac:dyDescent="0.25">
      <c r="A105" s="2">
        <v>42067</v>
      </c>
      <c r="B105" s="3">
        <v>2.6159722222222223E-2</v>
      </c>
      <c r="C105" s="4">
        <v>9.6069999999999993</v>
      </c>
      <c r="D105" s="4">
        <v>3.8561999999999999</v>
      </c>
      <c r="E105" s="4">
        <v>38561.770570000001</v>
      </c>
      <c r="F105" s="4">
        <v>62.8</v>
      </c>
      <c r="G105" s="4">
        <v>-13.9</v>
      </c>
      <c r="H105" s="4">
        <v>23773.1</v>
      </c>
      <c r="J105" s="4">
        <v>4.8</v>
      </c>
      <c r="K105" s="4">
        <v>0.85819999999999996</v>
      </c>
      <c r="L105" s="4">
        <v>8.2446000000000002</v>
      </c>
      <c r="M105" s="4">
        <v>3.3094000000000001</v>
      </c>
      <c r="N105" s="4">
        <v>53.919800000000002</v>
      </c>
      <c r="O105" s="4">
        <v>0</v>
      </c>
      <c r="P105" s="4">
        <v>53.9</v>
      </c>
      <c r="Q105" s="4">
        <v>40.558</v>
      </c>
      <c r="R105" s="4">
        <v>0</v>
      </c>
      <c r="S105" s="4">
        <v>40.6</v>
      </c>
      <c r="T105" s="4">
        <v>23773.132699999998</v>
      </c>
      <c r="W105" s="4">
        <v>0</v>
      </c>
      <c r="X105" s="4">
        <v>4.1193999999999997</v>
      </c>
      <c r="Y105" s="4">
        <v>12</v>
      </c>
      <c r="Z105" s="4">
        <v>851</v>
      </c>
      <c r="AA105" s="4">
        <v>878</v>
      </c>
      <c r="AB105" s="4">
        <v>839</v>
      </c>
      <c r="AC105" s="4">
        <v>63</v>
      </c>
      <c r="AD105" s="4">
        <v>4.9000000000000004</v>
      </c>
      <c r="AE105" s="4">
        <v>0.11</v>
      </c>
      <c r="AF105" s="4">
        <v>980</v>
      </c>
      <c r="AG105" s="4">
        <v>-16</v>
      </c>
      <c r="AH105" s="4">
        <v>11</v>
      </c>
      <c r="AI105" s="4">
        <v>10</v>
      </c>
      <c r="AJ105" s="4">
        <v>189</v>
      </c>
      <c r="AK105" s="4">
        <v>139</v>
      </c>
      <c r="AL105" s="4">
        <v>3.1</v>
      </c>
      <c r="AM105" s="4">
        <v>195</v>
      </c>
      <c r="AN105" s="4" t="s">
        <v>155</v>
      </c>
      <c r="AO105" s="4">
        <v>2</v>
      </c>
      <c r="AP105" s="5">
        <v>0.8603587962962963</v>
      </c>
      <c r="AQ105" s="4">
        <v>47.164149000000002</v>
      </c>
      <c r="AR105" s="4">
        <v>-88.489711999999997</v>
      </c>
      <c r="AS105" s="4">
        <v>314.7</v>
      </c>
      <c r="AT105" s="4">
        <v>24.4</v>
      </c>
      <c r="AU105" s="4">
        <v>12</v>
      </c>
      <c r="AV105" s="4">
        <v>7</v>
      </c>
      <c r="AW105" s="4" t="s">
        <v>204</v>
      </c>
      <c r="AX105" s="4">
        <v>1.1000000000000001</v>
      </c>
      <c r="AY105" s="4">
        <v>1.6849000000000001</v>
      </c>
      <c r="AZ105" s="4">
        <v>2.2848999999999999</v>
      </c>
      <c r="BA105" s="4">
        <v>14.023</v>
      </c>
      <c r="BB105" s="4">
        <v>12.57</v>
      </c>
      <c r="BC105" s="4">
        <v>0.9</v>
      </c>
      <c r="BD105" s="4">
        <v>16.521999999999998</v>
      </c>
      <c r="BE105" s="4">
        <v>1794.347</v>
      </c>
      <c r="BF105" s="4">
        <v>458.41899999999998</v>
      </c>
      <c r="BG105" s="4">
        <v>1.2290000000000001</v>
      </c>
      <c r="BH105" s="4">
        <v>0</v>
      </c>
      <c r="BI105" s="4">
        <v>1.2290000000000001</v>
      </c>
      <c r="BJ105" s="4">
        <v>0.92400000000000004</v>
      </c>
      <c r="BK105" s="4">
        <v>0</v>
      </c>
      <c r="BL105" s="4">
        <v>0.92400000000000004</v>
      </c>
      <c r="BM105" s="4">
        <v>171.0967</v>
      </c>
      <c r="BQ105" s="4">
        <v>651.88099999999997</v>
      </c>
      <c r="BR105" s="4">
        <v>0.36711199999999999</v>
      </c>
      <c r="BS105" s="4">
        <v>-5</v>
      </c>
      <c r="BT105" s="4">
        <v>-0.13327</v>
      </c>
      <c r="BU105" s="4">
        <v>8.9712960000000006</v>
      </c>
      <c r="BV105" s="4">
        <v>-2.6920489999999999</v>
      </c>
      <c r="BW105" s="4">
        <f t="shared" si="19"/>
        <v>2.3702164032000002</v>
      </c>
      <c r="BY105" s="4">
        <f t="shared" si="15"/>
        <v>11863.944512955744</v>
      </c>
      <c r="BZ105" s="4">
        <f t="shared" si="16"/>
        <v>3030.9954427346879</v>
      </c>
      <c r="CA105" s="4">
        <f t="shared" si="17"/>
        <v>6.1093449204480006</v>
      </c>
      <c r="CB105" s="4">
        <f t="shared" si="18"/>
        <v>1168.1039057859552</v>
      </c>
    </row>
    <row r="106" spans="1:80" x14ac:dyDescent="0.25">
      <c r="A106" s="2">
        <v>42067</v>
      </c>
      <c r="B106" s="3">
        <v>2.61712962962963E-2</v>
      </c>
      <c r="C106" s="4">
        <v>9.5909999999999993</v>
      </c>
      <c r="D106" s="4">
        <v>3.8115999999999999</v>
      </c>
      <c r="E106" s="4">
        <v>38115.855779999998</v>
      </c>
      <c r="F106" s="4">
        <v>76.7</v>
      </c>
      <c r="G106" s="4">
        <v>-15.6</v>
      </c>
      <c r="H106" s="4">
        <v>22880.5</v>
      </c>
      <c r="J106" s="4">
        <v>4.6100000000000003</v>
      </c>
      <c r="K106" s="4">
        <v>0.85980000000000001</v>
      </c>
      <c r="L106" s="4">
        <v>8.2456999999999994</v>
      </c>
      <c r="M106" s="4">
        <v>3.2770000000000001</v>
      </c>
      <c r="N106" s="4">
        <v>65.904200000000003</v>
      </c>
      <c r="O106" s="4">
        <v>0</v>
      </c>
      <c r="P106" s="4">
        <v>65.900000000000006</v>
      </c>
      <c r="Q106" s="4">
        <v>49.572499999999998</v>
      </c>
      <c r="R106" s="4">
        <v>0</v>
      </c>
      <c r="S106" s="4">
        <v>49.6</v>
      </c>
      <c r="T106" s="4">
        <v>22880.530599999998</v>
      </c>
      <c r="W106" s="4">
        <v>0</v>
      </c>
      <c r="X106" s="4">
        <v>3.9645999999999999</v>
      </c>
      <c r="Y106" s="4">
        <v>12</v>
      </c>
      <c r="Z106" s="4">
        <v>851</v>
      </c>
      <c r="AA106" s="4">
        <v>879</v>
      </c>
      <c r="AB106" s="4">
        <v>839</v>
      </c>
      <c r="AC106" s="4">
        <v>63</v>
      </c>
      <c r="AD106" s="4">
        <v>4.9000000000000004</v>
      </c>
      <c r="AE106" s="4">
        <v>0.11</v>
      </c>
      <c r="AF106" s="4">
        <v>980</v>
      </c>
      <c r="AG106" s="4">
        <v>-16</v>
      </c>
      <c r="AH106" s="4">
        <v>10.731268999999999</v>
      </c>
      <c r="AI106" s="4">
        <v>10</v>
      </c>
      <c r="AJ106" s="4">
        <v>189</v>
      </c>
      <c r="AK106" s="4">
        <v>139</v>
      </c>
      <c r="AL106" s="4">
        <v>3.5</v>
      </c>
      <c r="AM106" s="4">
        <v>195</v>
      </c>
      <c r="AN106" s="4" t="s">
        <v>155</v>
      </c>
      <c r="AO106" s="4">
        <v>2</v>
      </c>
      <c r="AP106" s="5">
        <v>0.86037037037037034</v>
      </c>
      <c r="AQ106" s="4">
        <v>47.164082999999998</v>
      </c>
      <c r="AR106" s="4">
        <v>-88.489829</v>
      </c>
      <c r="AS106" s="4">
        <v>314.7</v>
      </c>
      <c r="AT106" s="4">
        <v>25.1</v>
      </c>
      <c r="AU106" s="4">
        <v>12</v>
      </c>
      <c r="AV106" s="4">
        <v>7</v>
      </c>
      <c r="AW106" s="4" t="s">
        <v>204</v>
      </c>
      <c r="AX106" s="4">
        <v>1.1849000000000001</v>
      </c>
      <c r="AY106" s="4">
        <v>2.1244999999999998</v>
      </c>
      <c r="AZ106" s="4">
        <v>2.6396000000000002</v>
      </c>
      <c r="BA106" s="4">
        <v>14.023</v>
      </c>
      <c r="BB106" s="4">
        <v>12.71</v>
      </c>
      <c r="BC106" s="4">
        <v>0.91</v>
      </c>
      <c r="BD106" s="4">
        <v>16.312000000000001</v>
      </c>
      <c r="BE106" s="4">
        <v>1810.289</v>
      </c>
      <c r="BF106" s="4">
        <v>457.90899999999999</v>
      </c>
      <c r="BG106" s="4">
        <v>1.5149999999999999</v>
      </c>
      <c r="BH106" s="4">
        <v>0</v>
      </c>
      <c r="BI106" s="4">
        <v>1.5149999999999999</v>
      </c>
      <c r="BJ106" s="4">
        <v>1.1399999999999999</v>
      </c>
      <c r="BK106" s="4">
        <v>0</v>
      </c>
      <c r="BL106" s="4">
        <v>1.1399999999999999</v>
      </c>
      <c r="BM106" s="4">
        <v>166.1147</v>
      </c>
      <c r="BQ106" s="4">
        <v>632.88499999999999</v>
      </c>
      <c r="BR106" s="4">
        <v>0.35958099999999998</v>
      </c>
      <c r="BS106" s="4">
        <v>-5</v>
      </c>
      <c r="BT106" s="4">
        <v>-0.13400000000000001</v>
      </c>
      <c r="BU106" s="4">
        <v>8.7872710000000005</v>
      </c>
      <c r="BV106" s="4">
        <v>-2.7067999999999999</v>
      </c>
      <c r="BW106" s="4">
        <f t="shared" si="19"/>
        <v>2.3215969982</v>
      </c>
      <c r="BY106" s="4">
        <f t="shared" si="15"/>
        <v>11723.827523082104</v>
      </c>
      <c r="BZ106" s="4">
        <f t="shared" si="16"/>
        <v>2965.518841061843</v>
      </c>
      <c r="CA106" s="4">
        <f t="shared" si="17"/>
        <v>7.38288934878</v>
      </c>
      <c r="CB106" s="4">
        <f t="shared" si="18"/>
        <v>1110.8278082335958</v>
      </c>
    </row>
    <row r="107" spans="1:80" x14ac:dyDescent="0.25">
      <c r="A107" s="2">
        <v>42067</v>
      </c>
      <c r="B107" s="3">
        <v>2.618287037037037E-2</v>
      </c>
      <c r="C107" s="4">
        <v>9.1620000000000008</v>
      </c>
      <c r="D107" s="4">
        <v>4.4493</v>
      </c>
      <c r="E107" s="4">
        <v>44492.914980000001</v>
      </c>
      <c r="F107" s="4">
        <v>86.9</v>
      </c>
      <c r="G107" s="4">
        <v>-15.5</v>
      </c>
      <c r="H107" s="4">
        <v>22303.4</v>
      </c>
      <c r="J107" s="4">
        <v>4.25</v>
      </c>
      <c r="K107" s="4">
        <v>0.85770000000000002</v>
      </c>
      <c r="L107" s="4">
        <v>7.8578000000000001</v>
      </c>
      <c r="M107" s="4">
        <v>3.8159999999999998</v>
      </c>
      <c r="N107" s="4">
        <v>74.557000000000002</v>
      </c>
      <c r="O107" s="4">
        <v>0</v>
      </c>
      <c r="P107" s="4">
        <v>74.599999999999994</v>
      </c>
      <c r="Q107" s="4">
        <v>56.081099999999999</v>
      </c>
      <c r="R107" s="4">
        <v>0</v>
      </c>
      <c r="S107" s="4">
        <v>56.1</v>
      </c>
      <c r="T107" s="4">
        <v>22303.393599999999</v>
      </c>
      <c r="W107" s="4">
        <v>0</v>
      </c>
      <c r="X107" s="4">
        <v>3.6456</v>
      </c>
      <c r="Y107" s="4">
        <v>12</v>
      </c>
      <c r="Z107" s="4">
        <v>850</v>
      </c>
      <c r="AA107" s="4">
        <v>878</v>
      </c>
      <c r="AB107" s="4">
        <v>838</v>
      </c>
      <c r="AC107" s="4">
        <v>63</v>
      </c>
      <c r="AD107" s="4">
        <v>4.9000000000000004</v>
      </c>
      <c r="AE107" s="4">
        <v>0.11</v>
      </c>
      <c r="AF107" s="4">
        <v>980</v>
      </c>
      <c r="AG107" s="4">
        <v>-16</v>
      </c>
      <c r="AH107" s="4">
        <v>10.267732000000001</v>
      </c>
      <c r="AI107" s="4">
        <v>9.7322679999999995</v>
      </c>
      <c r="AJ107" s="4">
        <v>189.3</v>
      </c>
      <c r="AK107" s="4">
        <v>139</v>
      </c>
      <c r="AL107" s="4">
        <v>3.6</v>
      </c>
      <c r="AM107" s="4">
        <v>195</v>
      </c>
      <c r="AN107" s="4" t="s">
        <v>155</v>
      </c>
      <c r="AO107" s="4">
        <v>2</v>
      </c>
      <c r="AP107" s="5">
        <v>0.86038194444444438</v>
      </c>
      <c r="AQ107" s="4">
        <v>47.164014999999999</v>
      </c>
      <c r="AR107" s="4">
        <v>-88.489945000000006</v>
      </c>
      <c r="AS107" s="4">
        <v>314.89999999999998</v>
      </c>
      <c r="AT107" s="4">
        <v>25.2</v>
      </c>
      <c r="AU107" s="4">
        <v>12</v>
      </c>
      <c r="AV107" s="4">
        <v>8</v>
      </c>
      <c r="AW107" s="4" t="s">
        <v>206</v>
      </c>
      <c r="AX107" s="4">
        <v>1.2848999999999999</v>
      </c>
      <c r="AY107" s="4">
        <v>2.5396000000000001</v>
      </c>
      <c r="AZ107" s="4">
        <v>3.0396000000000001</v>
      </c>
      <c r="BA107" s="4">
        <v>14.023</v>
      </c>
      <c r="BB107" s="4">
        <v>12.51</v>
      </c>
      <c r="BC107" s="4">
        <v>0.89</v>
      </c>
      <c r="BD107" s="4">
        <v>16.596</v>
      </c>
      <c r="BE107" s="4">
        <v>1713.5039999999999</v>
      </c>
      <c r="BF107" s="4">
        <v>529.62400000000002</v>
      </c>
      <c r="BG107" s="4">
        <v>1.7030000000000001</v>
      </c>
      <c r="BH107" s="4">
        <v>0</v>
      </c>
      <c r="BI107" s="4">
        <v>1.7030000000000001</v>
      </c>
      <c r="BJ107" s="4">
        <v>1.2809999999999999</v>
      </c>
      <c r="BK107" s="4">
        <v>0</v>
      </c>
      <c r="BL107" s="4">
        <v>1.2809999999999999</v>
      </c>
      <c r="BM107" s="4">
        <v>160.83260000000001</v>
      </c>
      <c r="BQ107" s="4">
        <v>578.03</v>
      </c>
      <c r="BR107" s="4">
        <v>0.35460599999999998</v>
      </c>
      <c r="BS107" s="4">
        <v>-5</v>
      </c>
      <c r="BT107" s="4">
        <v>-0.13400000000000001</v>
      </c>
      <c r="BU107" s="4">
        <v>8.6656940000000002</v>
      </c>
      <c r="BV107" s="4">
        <v>-2.7067999999999999</v>
      </c>
      <c r="BW107" s="4">
        <f t="shared" si="19"/>
        <v>2.2894763548000001</v>
      </c>
      <c r="BY107" s="4">
        <f t="shared" si="15"/>
        <v>10943.492881518911</v>
      </c>
      <c r="BZ107" s="4">
        <f t="shared" si="16"/>
        <v>3382.5053655442725</v>
      </c>
      <c r="CA107" s="4">
        <f t="shared" si="17"/>
        <v>8.181255708318</v>
      </c>
      <c r="CB107" s="4">
        <f t="shared" si="18"/>
        <v>1060.6255596833685</v>
      </c>
    </row>
    <row r="108" spans="1:80" x14ac:dyDescent="0.25">
      <c r="A108" s="2">
        <v>42067</v>
      </c>
      <c r="B108" s="3">
        <v>2.619444444444444E-2</v>
      </c>
      <c r="C108" s="4">
        <v>9.1229999999999993</v>
      </c>
      <c r="D108" s="4">
        <v>4.7706999999999997</v>
      </c>
      <c r="E108" s="4">
        <v>47707.489880000001</v>
      </c>
      <c r="F108" s="4">
        <v>103.7</v>
      </c>
      <c r="G108" s="4">
        <v>-14.2</v>
      </c>
      <c r="H108" s="4">
        <v>21915</v>
      </c>
      <c r="J108" s="4">
        <v>4.0999999999999996</v>
      </c>
      <c r="K108" s="4">
        <v>0.85509999999999997</v>
      </c>
      <c r="L108" s="4">
        <v>7.8003999999999998</v>
      </c>
      <c r="M108" s="4">
        <v>4.0792000000000002</v>
      </c>
      <c r="N108" s="4">
        <v>88.6691</v>
      </c>
      <c r="O108" s="4">
        <v>0</v>
      </c>
      <c r="P108" s="4">
        <v>88.7</v>
      </c>
      <c r="Q108" s="4">
        <v>66.696100000000001</v>
      </c>
      <c r="R108" s="4">
        <v>0</v>
      </c>
      <c r="S108" s="4">
        <v>66.7</v>
      </c>
      <c r="T108" s="4">
        <v>21915.0298</v>
      </c>
      <c r="W108" s="4">
        <v>0</v>
      </c>
      <c r="X108" s="4">
        <v>3.5057</v>
      </c>
      <c r="Y108" s="4">
        <v>12</v>
      </c>
      <c r="Z108" s="4">
        <v>851</v>
      </c>
      <c r="AA108" s="4">
        <v>879</v>
      </c>
      <c r="AB108" s="4">
        <v>840</v>
      </c>
      <c r="AC108" s="4">
        <v>63</v>
      </c>
      <c r="AD108" s="4">
        <v>4.9000000000000004</v>
      </c>
      <c r="AE108" s="4">
        <v>0.11</v>
      </c>
      <c r="AF108" s="4">
        <v>980</v>
      </c>
      <c r="AG108" s="4">
        <v>-16</v>
      </c>
      <c r="AH108" s="4">
        <v>11</v>
      </c>
      <c r="AI108" s="4">
        <v>9</v>
      </c>
      <c r="AJ108" s="4">
        <v>189.7</v>
      </c>
      <c r="AK108" s="4">
        <v>139</v>
      </c>
      <c r="AL108" s="4">
        <v>2.7</v>
      </c>
      <c r="AM108" s="4">
        <v>195</v>
      </c>
      <c r="AN108" s="4" t="s">
        <v>155</v>
      </c>
      <c r="AO108" s="4">
        <v>2</v>
      </c>
      <c r="AP108" s="5">
        <v>0.86039351851851853</v>
      </c>
      <c r="AQ108" s="4">
        <v>47.163935000000002</v>
      </c>
      <c r="AR108" s="4">
        <v>-88.490084999999993</v>
      </c>
      <c r="AS108" s="4">
        <v>315.10000000000002</v>
      </c>
      <c r="AT108" s="4">
        <v>27.7</v>
      </c>
      <c r="AU108" s="4">
        <v>12</v>
      </c>
      <c r="AV108" s="4">
        <v>8</v>
      </c>
      <c r="AW108" s="4" t="s">
        <v>206</v>
      </c>
      <c r="AX108" s="4">
        <v>1.7240759999999999</v>
      </c>
      <c r="AY108" s="4">
        <v>1.2429570000000001</v>
      </c>
      <c r="AZ108" s="4">
        <v>3.4392610000000001</v>
      </c>
      <c r="BA108" s="4">
        <v>14.023</v>
      </c>
      <c r="BB108" s="4">
        <v>12.3</v>
      </c>
      <c r="BC108" s="4">
        <v>0.88</v>
      </c>
      <c r="BD108" s="4">
        <v>16.952000000000002</v>
      </c>
      <c r="BE108" s="4">
        <v>1680.7360000000001</v>
      </c>
      <c r="BF108" s="4">
        <v>559.41999999999996</v>
      </c>
      <c r="BG108" s="4">
        <v>2.0009999999999999</v>
      </c>
      <c r="BH108" s="4">
        <v>0</v>
      </c>
      <c r="BI108" s="4">
        <v>2.0009999999999999</v>
      </c>
      <c r="BJ108" s="4">
        <v>1.5049999999999999</v>
      </c>
      <c r="BK108" s="4">
        <v>0</v>
      </c>
      <c r="BL108" s="4">
        <v>1.5049999999999999</v>
      </c>
      <c r="BM108" s="4">
        <v>156.15029999999999</v>
      </c>
      <c r="BQ108" s="4">
        <v>549.23299999999995</v>
      </c>
      <c r="BR108" s="4">
        <v>0.362734</v>
      </c>
      <c r="BS108" s="4">
        <v>-5</v>
      </c>
      <c r="BT108" s="4">
        <v>-0.13453300000000001</v>
      </c>
      <c r="BU108" s="4">
        <v>8.8643190000000001</v>
      </c>
      <c r="BV108" s="4">
        <v>-2.7175760000000002</v>
      </c>
      <c r="BW108" s="4">
        <f t="shared" si="19"/>
        <v>2.3419530798000001</v>
      </c>
      <c r="BY108" s="4">
        <f t="shared" si="15"/>
        <v>10980.253503323807</v>
      </c>
      <c r="BZ108" s="4">
        <f t="shared" si="16"/>
        <v>3654.6925958802594</v>
      </c>
      <c r="CA108" s="4">
        <f t="shared" si="17"/>
        <v>9.8321696700149985</v>
      </c>
      <c r="CB108" s="4">
        <f t="shared" si="18"/>
        <v>1053.3503801418776</v>
      </c>
    </row>
    <row r="109" spans="1:80" x14ac:dyDescent="0.25">
      <c r="A109" s="2">
        <v>42067</v>
      </c>
      <c r="B109" s="3">
        <v>2.6206018518518517E-2</v>
      </c>
      <c r="C109" s="4">
        <v>9.15</v>
      </c>
      <c r="D109" s="4">
        <v>4.4793000000000003</v>
      </c>
      <c r="E109" s="4">
        <v>44793.034189999998</v>
      </c>
      <c r="F109" s="4">
        <v>104.9</v>
      </c>
      <c r="G109" s="4">
        <v>-14.1</v>
      </c>
      <c r="H109" s="4">
        <v>21527.4</v>
      </c>
      <c r="J109" s="4">
        <v>3.96</v>
      </c>
      <c r="K109" s="4">
        <v>0.85799999999999998</v>
      </c>
      <c r="L109" s="4">
        <v>7.8509000000000002</v>
      </c>
      <c r="M109" s="4">
        <v>3.8433999999999999</v>
      </c>
      <c r="N109" s="4">
        <v>89.968400000000003</v>
      </c>
      <c r="O109" s="4">
        <v>0</v>
      </c>
      <c r="P109" s="4">
        <v>90</v>
      </c>
      <c r="Q109" s="4">
        <v>67.673400000000001</v>
      </c>
      <c r="R109" s="4">
        <v>0</v>
      </c>
      <c r="S109" s="4">
        <v>67.7</v>
      </c>
      <c r="T109" s="4">
        <v>21527.427199999998</v>
      </c>
      <c r="W109" s="4">
        <v>0</v>
      </c>
      <c r="X109" s="4">
        <v>3.3948</v>
      </c>
      <c r="Y109" s="4">
        <v>11.9</v>
      </c>
      <c r="Z109" s="4">
        <v>851</v>
      </c>
      <c r="AA109" s="4">
        <v>880</v>
      </c>
      <c r="AB109" s="4">
        <v>839</v>
      </c>
      <c r="AC109" s="4">
        <v>63</v>
      </c>
      <c r="AD109" s="4">
        <v>4.9000000000000004</v>
      </c>
      <c r="AE109" s="4">
        <v>0.11</v>
      </c>
      <c r="AF109" s="4">
        <v>980</v>
      </c>
      <c r="AG109" s="4">
        <v>-16</v>
      </c>
      <c r="AH109" s="4">
        <v>11</v>
      </c>
      <c r="AI109" s="4">
        <v>9</v>
      </c>
      <c r="AJ109" s="4">
        <v>189</v>
      </c>
      <c r="AK109" s="4">
        <v>139.30000000000001</v>
      </c>
      <c r="AL109" s="4">
        <v>2.8</v>
      </c>
      <c r="AM109" s="4">
        <v>195</v>
      </c>
      <c r="AN109" s="4" t="s">
        <v>155</v>
      </c>
      <c r="AO109" s="4">
        <v>2</v>
      </c>
      <c r="AP109" s="5">
        <v>0.86040509259259268</v>
      </c>
      <c r="AQ109" s="4">
        <v>47.163862999999999</v>
      </c>
      <c r="AR109" s="4">
        <v>-88.490219999999994</v>
      </c>
      <c r="AS109" s="4">
        <v>315.2</v>
      </c>
      <c r="AT109" s="4">
        <v>28.1</v>
      </c>
      <c r="AU109" s="4">
        <v>12</v>
      </c>
      <c r="AV109" s="4">
        <v>8</v>
      </c>
      <c r="AW109" s="4" t="s">
        <v>206</v>
      </c>
      <c r="AX109" s="4">
        <v>1.8848849999999999</v>
      </c>
      <c r="AY109" s="4">
        <v>1.4244239999999999</v>
      </c>
      <c r="AZ109" s="4">
        <v>3.7546550000000001</v>
      </c>
      <c r="BA109" s="4">
        <v>14.023</v>
      </c>
      <c r="BB109" s="4">
        <v>12.57</v>
      </c>
      <c r="BC109" s="4">
        <v>0.9</v>
      </c>
      <c r="BD109" s="4">
        <v>16.547000000000001</v>
      </c>
      <c r="BE109" s="4">
        <v>1719.0840000000001</v>
      </c>
      <c r="BF109" s="4">
        <v>535.62800000000004</v>
      </c>
      <c r="BG109" s="4">
        <v>2.0630000000000002</v>
      </c>
      <c r="BH109" s="4">
        <v>0</v>
      </c>
      <c r="BI109" s="4">
        <v>2.0630000000000002</v>
      </c>
      <c r="BJ109" s="4">
        <v>1.552</v>
      </c>
      <c r="BK109" s="4">
        <v>0</v>
      </c>
      <c r="BL109" s="4">
        <v>1.552</v>
      </c>
      <c r="BM109" s="4">
        <v>155.8792</v>
      </c>
      <c r="BQ109" s="4">
        <v>540.48400000000004</v>
      </c>
      <c r="BR109" s="4">
        <v>0.379384</v>
      </c>
      <c r="BS109" s="4">
        <v>-5</v>
      </c>
      <c r="BT109" s="4">
        <v>-0.13546800000000001</v>
      </c>
      <c r="BU109" s="4">
        <v>9.2711959999999998</v>
      </c>
      <c r="BV109" s="4">
        <v>-2.7364540000000002</v>
      </c>
      <c r="BW109" s="4">
        <f t="shared" si="19"/>
        <v>2.4494499832000001</v>
      </c>
      <c r="BY109" s="4">
        <f t="shared" si="15"/>
        <v>11746.279987189968</v>
      </c>
      <c r="BZ109" s="4">
        <f t="shared" si="16"/>
        <v>3659.8772700918557</v>
      </c>
      <c r="CA109" s="4">
        <f t="shared" si="17"/>
        <v>10.604616493504</v>
      </c>
      <c r="CB109" s="4">
        <f t="shared" si="18"/>
        <v>1099.787014413155</v>
      </c>
    </row>
    <row r="110" spans="1:80" x14ac:dyDescent="0.25">
      <c r="A110" s="2">
        <v>42067</v>
      </c>
      <c r="B110" s="3">
        <v>2.6217592592592587E-2</v>
      </c>
      <c r="C110" s="4">
        <v>9.1530000000000005</v>
      </c>
      <c r="D110" s="4">
        <v>4.3411999999999997</v>
      </c>
      <c r="E110" s="4">
        <v>43411.69154</v>
      </c>
      <c r="F110" s="4">
        <v>104.8</v>
      </c>
      <c r="G110" s="4">
        <v>-14.1</v>
      </c>
      <c r="H110" s="4">
        <v>21086.1</v>
      </c>
      <c r="J110" s="4">
        <v>3.9</v>
      </c>
      <c r="K110" s="4">
        <v>0.85980000000000001</v>
      </c>
      <c r="L110" s="4">
        <v>7.8697999999999997</v>
      </c>
      <c r="M110" s="4">
        <v>3.7326000000000001</v>
      </c>
      <c r="N110" s="4">
        <v>90.146500000000003</v>
      </c>
      <c r="O110" s="4">
        <v>0</v>
      </c>
      <c r="P110" s="4">
        <v>90.1</v>
      </c>
      <c r="Q110" s="4">
        <v>67.812299999999993</v>
      </c>
      <c r="R110" s="4">
        <v>0</v>
      </c>
      <c r="S110" s="4">
        <v>67.8</v>
      </c>
      <c r="T110" s="4">
        <v>21086.133699999998</v>
      </c>
      <c r="W110" s="4">
        <v>0</v>
      </c>
      <c r="X110" s="4">
        <v>3.3532000000000002</v>
      </c>
      <c r="Y110" s="4">
        <v>12</v>
      </c>
      <c r="Z110" s="4">
        <v>851</v>
      </c>
      <c r="AA110" s="4">
        <v>880</v>
      </c>
      <c r="AB110" s="4">
        <v>838</v>
      </c>
      <c r="AC110" s="4">
        <v>63.3</v>
      </c>
      <c r="AD110" s="4">
        <v>4.93</v>
      </c>
      <c r="AE110" s="4">
        <v>0.11</v>
      </c>
      <c r="AF110" s="4">
        <v>980</v>
      </c>
      <c r="AG110" s="4">
        <v>-16</v>
      </c>
      <c r="AH110" s="4">
        <v>11</v>
      </c>
      <c r="AI110" s="4">
        <v>9</v>
      </c>
      <c r="AJ110" s="4">
        <v>189</v>
      </c>
      <c r="AK110" s="4">
        <v>140</v>
      </c>
      <c r="AL110" s="4">
        <v>3</v>
      </c>
      <c r="AM110" s="4">
        <v>195</v>
      </c>
      <c r="AN110" s="4" t="s">
        <v>155</v>
      </c>
      <c r="AO110" s="4">
        <v>2</v>
      </c>
      <c r="AP110" s="5">
        <v>0.86041666666666661</v>
      </c>
      <c r="AQ110" s="4">
        <v>47.163792999999998</v>
      </c>
      <c r="AR110" s="4">
        <v>-88.490352999999999</v>
      </c>
      <c r="AS110" s="4">
        <v>315.39999999999998</v>
      </c>
      <c r="AT110" s="4">
        <v>28.1</v>
      </c>
      <c r="AU110" s="4">
        <v>12</v>
      </c>
      <c r="AV110" s="4">
        <v>8</v>
      </c>
      <c r="AW110" s="4" t="s">
        <v>206</v>
      </c>
      <c r="AX110" s="4">
        <v>1.9</v>
      </c>
      <c r="AY110" s="4">
        <v>1.5</v>
      </c>
      <c r="AZ110" s="4">
        <v>3.8</v>
      </c>
      <c r="BA110" s="4">
        <v>14.023</v>
      </c>
      <c r="BB110" s="4">
        <v>12.73</v>
      </c>
      <c r="BC110" s="4">
        <v>0.91</v>
      </c>
      <c r="BD110" s="4">
        <v>16.305</v>
      </c>
      <c r="BE110" s="4">
        <v>1740.3620000000001</v>
      </c>
      <c r="BF110" s="4">
        <v>525.36699999999996</v>
      </c>
      <c r="BG110" s="4">
        <v>2.0880000000000001</v>
      </c>
      <c r="BH110" s="4">
        <v>0</v>
      </c>
      <c r="BI110" s="4">
        <v>2.0880000000000001</v>
      </c>
      <c r="BJ110" s="4">
        <v>1.57</v>
      </c>
      <c r="BK110" s="4">
        <v>0</v>
      </c>
      <c r="BL110" s="4">
        <v>1.57</v>
      </c>
      <c r="BM110" s="4">
        <v>154.2039</v>
      </c>
      <c r="BQ110" s="4">
        <v>539.19100000000003</v>
      </c>
      <c r="BR110" s="4">
        <v>0.38290200000000002</v>
      </c>
      <c r="BS110" s="4">
        <v>-5</v>
      </c>
      <c r="BT110" s="4">
        <v>-0.13400000000000001</v>
      </c>
      <c r="BU110" s="4">
        <v>9.3571679999999997</v>
      </c>
      <c r="BV110" s="4">
        <v>-2.7067999999999999</v>
      </c>
      <c r="BW110" s="4">
        <f t="shared" si="19"/>
        <v>2.4721637855999998</v>
      </c>
      <c r="BY110" s="4">
        <f t="shared" si="15"/>
        <v>12001.941536119391</v>
      </c>
      <c r="BZ110" s="4">
        <f t="shared" si="16"/>
        <v>3623.0531458434716</v>
      </c>
      <c r="CA110" s="4">
        <f t="shared" si="17"/>
        <v>10.827085521119999</v>
      </c>
      <c r="CB110" s="4">
        <f t="shared" si="18"/>
        <v>1098.0558787005073</v>
      </c>
    </row>
    <row r="111" spans="1:80" x14ac:dyDescent="0.25">
      <c r="A111" s="2">
        <v>42067</v>
      </c>
      <c r="B111" s="3">
        <v>2.6229166666666668E-2</v>
      </c>
      <c r="C111" s="4">
        <v>9.1069999999999993</v>
      </c>
      <c r="D111" s="4">
        <v>4.5182000000000002</v>
      </c>
      <c r="E111" s="4">
        <v>45182.20695</v>
      </c>
      <c r="F111" s="4">
        <v>97.9</v>
      </c>
      <c r="G111" s="4">
        <v>-12.7</v>
      </c>
      <c r="H111" s="4">
        <v>20651</v>
      </c>
      <c r="J111" s="4">
        <v>3.9</v>
      </c>
      <c r="K111" s="4">
        <v>0.85899999999999999</v>
      </c>
      <c r="L111" s="4">
        <v>7.8227000000000002</v>
      </c>
      <c r="M111" s="4">
        <v>3.8809999999999998</v>
      </c>
      <c r="N111" s="4">
        <v>84.0886</v>
      </c>
      <c r="O111" s="4">
        <v>0</v>
      </c>
      <c r="P111" s="4">
        <v>84.1</v>
      </c>
      <c r="Q111" s="4">
        <v>63.268099999999997</v>
      </c>
      <c r="R111" s="4">
        <v>0</v>
      </c>
      <c r="S111" s="4">
        <v>63.3</v>
      </c>
      <c r="T111" s="4">
        <v>20651.022000000001</v>
      </c>
      <c r="W111" s="4">
        <v>0</v>
      </c>
      <c r="X111" s="4">
        <v>3.35</v>
      </c>
      <c r="Y111" s="4">
        <v>12</v>
      </c>
      <c r="Z111" s="4">
        <v>852</v>
      </c>
      <c r="AA111" s="4">
        <v>879</v>
      </c>
      <c r="AB111" s="4">
        <v>839</v>
      </c>
      <c r="AC111" s="4">
        <v>64</v>
      </c>
      <c r="AD111" s="4">
        <v>4.9800000000000004</v>
      </c>
      <c r="AE111" s="4">
        <v>0.11</v>
      </c>
      <c r="AF111" s="4">
        <v>980</v>
      </c>
      <c r="AG111" s="4">
        <v>-16</v>
      </c>
      <c r="AH111" s="4">
        <v>10.731854999999999</v>
      </c>
      <c r="AI111" s="4">
        <v>9</v>
      </c>
      <c r="AJ111" s="4">
        <v>189</v>
      </c>
      <c r="AK111" s="4">
        <v>140</v>
      </c>
      <c r="AL111" s="4">
        <v>3.2</v>
      </c>
      <c r="AM111" s="4">
        <v>195</v>
      </c>
      <c r="AN111" s="4" t="s">
        <v>155</v>
      </c>
      <c r="AO111" s="4">
        <v>2</v>
      </c>
      <c r="AP111" s="5">
        <v>0.86042824074074076</v>
      </c>
      <c r="AQ111" s="4">
        <v>47.163744999999999</v>
      </c>
      <c r="AR111" s="4">
        <v>-88.490510999999998</v>
      </c>
      <c r="AS111" s="4">
        <v>315.2</v>
      </c>
      <c r="AT111" s="4">
        <v>29.7</v>
      </c>
      <c r="AU111" s="4">
        <v>12</v>
      </c>
      <c r="AV111" s="4">
        <v>8</v>
      </c>
      <c r="AW111" s="4" t="s">
        <v>206</v>
      </c>
      <c r="AX111" s="4">
        <v>1.2208000000000001</v>
      </c>
      <c r="AY111" s="4">
        <v>1.6698</v>
      </c>
      <c r="AZ111" s="4">
        <v>3.1208</v>
      </c>
      <c r="BA111" s="4">
        <v>14.023</v>
      </c>
      <c r="BB111" s="4">
        <v>12.64</v>
      </c>
      <c r="BC111" s="4">
        <v>0.9</v>
      </c>
      <c r="BD111" s="4">
        <v>16.420000000000002</v>
      </c>
      <c r="BE111" s="4">
        <v>1722.662</v>
      </c>
      <c r="BF111" s="4">
        <v>543.95500000000004</v>
      </c>
      <c r="BG111" s="4">
        <v>1.9390000000000001</v>
      </c>
      <c r="BH111" s="4">
        <v>0</v>
      </c>
      <c r="BI111" s="4">
        <v>1.9390000000000001</v>
      </c>
      <c r="BJ111" s="4">
        <v>1.4590000000000001</v>
      </c>
      <c r="BK111" s="4">
        <v>0</v>
      </c>
      <c r="BL111" s="4">
        <v>1.4590000000000001</v>
      </c>
      <c r="BM111" s="4">
        <v>150.3854</v>
      </c>
      <c r="BQ111" s="4">
        <v>536.39099999999996</v>
      </c>
      <c r="BR111" s="4">
        <v>0.35633500000000001</v>
      </c>
      <c r="BS111" s="4">
        <v>-5</v>
      </c>
      <c r="BT111" s="4">
        <v>-0.13292699999999999</v>
      </c>
      <c r="BU111" s="4">
        <v>8.707929</v>
      </c>
      <c r="BV111" s="4">
        <v>-2.6851340000000001</v>
      </c>
      <c r="BW111" s="4">
        <f t="shared" si="19"/>
        <v>2.3006348418</v>
      </c>
      <c r="BY111" s="4">
        <f t="shared" si="15"/>
        <v>11055.603151217527</v>
      </c>
      <c r="BZ111" s="4">
        <f t="shared" si="16"/>
        <v>3490.9637596467151</v>
      </c>
      <c r="CA111" s="4">
        <f t="shared" si="17"/>
        <v>9.3634880189070007</v>
      </c>
      <c r="CB111" s="4">
        <f t="shared" si="18"/>
        <v>996.56403862165257</v>
      </c>
    </row>
    <row r="112" spans="1:80" x14ac:dyDescent="0.25">
      <c r="A112" s="2">
        <v>42067</v>
      </c>
      <c r="B112" s="3">
        <v>2.6240740740740742E-2</v>
      </c>
      <c r="C112" s="4">
        <v>8.7590000000000003</v>
      </c>
      <c r="D112" s="4">
        <v>4.8747999999999996</v>
      </c>
      <c r="E112" s="4">
        <v>48747.737110000002</v>
      </c>
      <c r="F112" s="4">
        <v>95.2</v>
      </c>
      <c r="G112" s="4">
        <v>-9.5</v>
      </c>
      <c r="H112" s="4">
        <v>20304.099999999999</v>
      </c>
      <c r="J112" s="4">
        <v>3.8</v>
      </c>
      <c r="K112" s="4">
        <v>0.85870000000000002</v>
      </c>
      <c r="L112" s="4">
        <v>7.5218999999999996</v>
      </c>
      <c r="M112" s="4">
        <v>4.1860999999999997</v>
      </c>
      <c r="N112" s="4">
        <v>81.750299999999996</v>
      </c>
      <c r="O112" s="4">
        <v>0</v>
      </c>
      <c r="P112" s="4">
        <v>81.8</v>
      </c>
      <c r="Q112" s="4">
        <v>61.508800000000001</v>
      </c>
      <c r="R112" s="4">
        <v>0</v>
      </c>
      <c r="S112" s="4">
        <v>61.5</v>
      </c>
      <c r="T112" s="4">
        <v>20304.139500000001</v>
      </c>
      <c r="W112" s="4">
        <v>0</v>
      </c>
      <c r="X112" s="4">
        <v>3.2631000000000001</v>
      </c>
      <c r="Y112" s="4">
        <v>12.1</v>
      </c>
      <c r="Z112" s="4">
        <v>850</v>
      </c>
      <c r="AA112" s="4">
        <v>877</v>
      </c>
      <c r="AB112" s="4">
        <v>839</v>
      </c>
      <c r="AC112" s="4">
        <v>64</v>
      </c>
      <c r="AD112" s="4">
        <v>4.9800000000000004</v>
      </c>
      <c r="AE112" s="4">
        <v>0.11</v>
      </c>
      <c r="AF112" s="4">
        <v>980</v>
      </c>
      <c r="AG112" s="4">
        <v>-16</v>
      </c>
      <c r="AH112" s="4">
        <v>10</v>
      </c>
      <c r="AI112" s="4">
        <v>9</v>
      </c>
      <c r="AJ112" s="4">
        <v>189.3</v>
      </c>
      <c r="AK112" s="4">
        <v>139.69999999999999</v>
      </c>
      <c r="AL112" s="4">
        <v>3.5</v>
      </c>
      <c r="AM112" s="4">
        <v>195</v>
      </c>
      <c r="AN112" s="4" t="s">
        <v>155</v>
      </c>
      <c r="AO112" s="4">
        <v>2</v>
      </c>
      <c r="AP112" s="5">
        <v>0.8604398148148148</v>
      </c>
      <c r="AQ112" s="4">
        <v>47.163713000000001</v>
      </c>
      <c r="AR112" s="4">
        <v>-88.490684999999999</v>
      </c>
      <c r="AS112" s="4">
        <v>314.89999999999998</v>
      </c>
      <c r="AT112" s="4">
        <v>30</v>
      </c>
      <c r="AU112" s="4">
        <v>12</v>
      </c>
      <c r="AV112" s="4">
        <v>8</v>
      </c>
      <c r="AW112" s="4" t="s">
        <v>206</v>
      </c>
      <c r="AX112" s="4">
        <v>1.5245</v>
      </c>
      <c r="AY112" s="4">
        <v>1.1056999999999999</v>
      </c>
      <c r="AZ112" s="4">
        <v>3.2547000000000001</v>
      </c>
      <c r="BA112" s="4">
        <v>14.023</v>
      </c>
      <c r="BB112" s="4">
        <v>12.61</v>
      </c>
      <c r="BC112" s="4">
        <v>0.9</v>
      </c>
      <c r="BD112" s="4">
        <v>16.452000000000002</v>
      </c>
      <c r="BE112" s="4">
        <v>1660.0889999999999</v>
      </c>
      <c r="BF112" s="4">
        <v>588.01599999999996</v>
      </c>
      <c r="BG112" s="4">
        <v>1.889</v>
      </c>
      <c r="BH112" s="4">
        <v>0</v>
      </c>
      <c r="BI112" s="4">
        <v>1.889</v>
      </c>
      <c r="BJ112" s="4">
        <v>1.4219999999999999</v>
      </c>
      <c r="BK112" s="4">
        <v>0</v>
      </c>
      <c r="BL112" s="4">
        <v>1.4219999999999999</v>
      </c>
      <c r="BM112" s="4">
        <v>148.18680000000001</v>
      </c>
      <c r="BQ112" s="4">
        <v>523.64800000000002</v>
      </c>
      <c r="BR112" s="4">
        <v>0.39574799999999999</v>
      </c>
      <c r="BS112" s="4">
        <v>-5</v>
      </c>
      <c r="BT112" s="4">
        <v>-0.130274</v>
      </c>
      <c r="BU112" s="4">
        <v>9.6710980000000006</v>
      </c>
      <c r="BV112" s="4">
        <v>-2.631529</v>
      </c>
      <c r="BW112" s="4">
        <f t="shared" si="19"/>
        <v>2.5551040916000001</v>
      </c>
      <c r="BY112" s="4">
        <f t="shared" si="15"/>
        <v>11832.449071491114</v>
      </c>
      <c r="BZ112" s="4">
        <f t="shared" si="16"/>
        <v>4191.1423864756161</v>
      </c>
      <c r="CA112" s="4">
        <f t="shared" si="17"/>
        <v>10.135446099372</v>
      </c>
      <c r="CB112" s="4">
        <f t="shared" si="18"/>
        <v>1090.6112185459704</v>
      </c>
    </row>
    <row r="113" spans="1:80" x14ac:dyDescent="0.25">
      <c r="A113" s="2">
        <v>42067</v>
      </c>
      <c r="B113" s="3">
        <v>2.6252314814814815E-2</v>
      </c>
      <c r="C113" s="4">
        <v>8.75</v>
      </c>
      <c r="D113" s="4">
        <v>5.1555</v>
      </c>
      <c r="E113" s="4">
        <v>51554.929109999997</v>
      </c>
      <c r="F113" s="4">
        <v>91.9</v>
      </c>
      <c r="G113" s="4">
        <v>-7.2</v>
      </c>
      <c r="H113" s="4">
        <v>20167.5</v>
      </c>
      <c r="J113" s="4">
        <v>3.8</v>
      </c>
      <c r="K113" s="4">
        <v>0.85619999999999996</v>
      </c>
      <c r="L113" s="4">
        <v>7.4919000000000002</v>
      </c>
      <c r="M113" s="4">
        <v>4.4142000000000001</v>
      </c>
      <c r="N113" s="4">
        <v>78.688500000000005</v>
      </c>
      <c r="O113" s="4">
        <v>0</v>
      </c>
      <c r="P113" s="4">
        <v>78.7</v>
      </c>
      <c r="Q113" s="4">
        <v>59.205100000000002</v>
      </c>
      <c r="R113" s="4">
        <v>0</v>
      </c>
      <c r="S113" s="4">
        <v>59.2</v>
      </c>
      <c r="T113" s="4">
        <v>20167.4643</v>
      </c>
      <c r="W113" s="4">
        <v>0</v>
      </c>
      <c r="X113" s="4">
        <v>3.2536</v>
      </c>
      <c r="Y113" s="4">
        <v>12.1</v>
      </c>
      <c r="Z113" s="4">
        <v>849</v>
      </c>
      <c r="AA113" s="4">
        <v>877</v>
      </c>
      <c r="AB113" s="4">
        <v>838</v>
      </c>
      <c r="AC113" s="4">
        <v>64</v>
      </c>
      <c r="AD113" s="4">
        <v>4.9800000000000004</v>
      </c>
      <c r="AE113" s="4">
        <v>0.11</v>
      </c>
      <c r="AF113" s="4">
        <v>980</v>
      </c>
      <c r="AG113" s="4">
        <v>-16</v>
      </c>
      <c r="AH113" s="4">
        <v>10</v>
      </c>
      <c r="AI113" s="4">
        <v>9.2727269999999997</v>
      </c>
      <c r="AJ113" s="4">
        <v>189.7</v>
      </c>
      <c r="AK113" s="4">
        <v>139.30000000000001</v>
      </c>
      <c r="AL113" s="4">
        <v>3.5</v>
      </c>
      <c r="AM113" s="4">
        <v>195</v>
      </c>
      <c r="AN113" s="4" t="s">
        <v>155</v>
      </c>
      <c r="AO113" s="4">
        <v>2</v>
      </c>
      <c r="AP113" s="5">
        <v>0.86045138888888895</v>
      </c>
      <c r="AQ113" s="4">
        <v>47.163685999999998</v>
      </c>
      <c r="AR113" s="4">
        <v>-88.490859</v>
      </c>
      <c r="AS113" s="4">
        <v>315.10000000000002</v>
      </c>
      <c r="AT113" s="4">
        <v>29.4</v>
      </c>
      <c r="AU113" s="4">
        <v>12</v>
      </c>
      <c r="AV113" s="4">
        <v>8</v>
      </c>
      <c r="AW113" s="4" t="s">
        <v>206</v>
      </c>
      <c r="AX113" s="4">
        <v>1.5150999999999999</v>
      </c>
      <c r="AY113" s="4">
        <v>1.4245000000000001</v>
      </c>
      <c r="AZ113" s="4">
        <v>3.4698000000000002</v>
      </c>
      <c r="BA113" s="4">
        <v>14.023</v>
      </c>
      <c r="BB113" s="4">
        <v>12.39</v>
      </c>
      <c r="BC113" s="4">
        <v>0.88</v>
      </c>
      <c r="BD113" s="4">
        <v>16.792000000000002</v>
      </c>
      <c r="BE113" s="4">
        <v>1631.4949999999999</v>
      </c>
      <c r="BF113" s="4">
        <v>611.822</v>
      </c>
      <c r="BG113" s="4">
        <v>1.794</v>
      </c>
      <c r="BH113" s="4">
        <v>0</v>
      </c>
      <c r="BI113" s="4">
        <v>1.794</v>
      </c>
      <c r="BJ113" s="4">
        <v>1.35</v>
      </c>
      <c r="BK113" s="4">
        <v>0</v>
      </c>
      <c r="BL113" s="4">
        <v>1.35</v>
      </c>
      <c r="BM113" s="4">
        <v>145.23249999999999</v>
      </c>
      <c r="BQ113" s="4">
        <v>515.18100000000004</v>
      </c>
      <c r="BR113" s="4">
        <v>0.39818199999999998</v>
      </c>
      <c r="BS113" s="4">
        <v>-5</v>
      </c>
      <c r="BT113" s="4">
        <v>-0.131273</v>
      </c>
      <c r="BU113" s="4">
        <v>9.7305689999999991</v>
      </c>
      <c r="BV113" s="4">
        <v>-2.6517089999999999</v>
      </c>
      <c r="BW113" s="4">
        <f t="shared" si="19"/>
        <v>2.5708163297999995</v>
      </c>
      <c r="BY113" s="4">
        <f t="shared" si="15"/>
        <v>11700.151132272733</v>
      </c>
      <c r="BZ113" s="4">
        <f t="shared" si="16"/>
        <v>4387.6382496111655</v>
      </c>
      <c r="CA113" s="4">
        <f t="shared" si="17"/>
        <v>9.6814296265499991</v>
      </c>
      <c r="CB113" s="4">
        <f t="shared" si="18"/>
        <v>1075.4412902045922</v>
      </c>
    </row>
    <row r="114" spans="1:80" x14ac:dyDescent="0.25">
      <c r="A114" s="2">
        <v>42067</v>
      </c>
      <c r="B114" s="3">
        <v>2.6263888888888889E-2</v>
      </c>
      <c r="C114" s="4">
        <v>8.75</v>
      </c>
      <c r="D114" s="4">
        <v>5.0987999999999998</v>
      </c>
      <c r="E114" s="4">
        <v>50987.789830000002</v>
      </c>
      <c r="F114" s="4">
        <v>89.1</v>
      </c>
      <c r="G114" s="4">
        <v>-7.1</v>
      </c>
      <c r="H114" s="4">
        <v>20000</v>
      </c>
      <c r="J114" s="4">
        <v>3.8</v>
      </c>
      <c r="K114" s="4">
        <v>0.85670000000000002</v>
      </c>
      <c r="L114" s="4">
        <v>7.4962</v>
      </c>
      <c r="M114" s="4">
        <v>4.3681999999999999</v>
      </c>
      <c r="N114" s="4">
        <v>76.327500000000001</v>
      </c>
      <c r="O114" s="4">
        <v>0</v>
      </c>
      <c r="P114" s="4">
        <v>76.3</v>
      </c>
      <c r="Q114" s="4">
        <v>57.428699999999999</v>
      </c>
      <c r="R114" s="4">
        <v>0</v>
      </c>
      <c r="S114" s="4">
        <v>57.4</v>
      </c>
      <c r="T114" s="4">
        <v>20000.034899999999</v>
      </c>
      <c r="W114" s="4">
        <v>0</v>
      </c>
      <c r="X114" s="4">
        <v>3.2555000000000001</v>
      </c>
      <c r="Y114" s="4">
        <v>12</v>
      </c>
      <c r="Z114" s="4">
        <v>850</v>
      </c>
      <c r="AA114" s="4">
        <v>878</v>
      </c>
      <c r="AB114" s="4">
        <v>838</v>
      </c>
      <c r="AC114" s="4">
        <v>64</v>
      </c>
      <c r="AD114" s="4">
        <v>4.9800000000000004</v>
      </c>
      <c r="AE114" s="4">
        <v>0.11</v>
      </c>
      <c r="AF114" s="4">
        <v>980</v>
      </c>
      <c r="AG114" s="4">
        <v>-16</v>
      </c>
      <c r="AH114" s="4">
        <v>10</v>
      </c>
      <c r="AI114" s="4">
        <v>10</v>
      </c>
      <c r="AJ114" s="4">
        <v>189.3</v>
      </c>
      <c r="AK114" s="4">
        <v>139.69999999999999</v>
      </c>
      <c r="AL114" s="4">
        <v>2.6</v>
      </c>
      <c r="AM114" s="4">
        <v>195</v>
      </c>
      <c r="AN114" s="4" t="s">
        <v>155</v>
      </c>
      <c r="AO114" s="4">
        <v>2</v>
      </c>
      <c r="AP114" s="5">
        <v>0.86046296296296287</v>
      </c>
      <c r="AQ114" s="4">
        <v>47.163651999999999</v>
      </c>
      <c r="AR114" s="4">
        <v>-88.491024999999993</v>
      </c>
      <c r="AS114" s="4">
        <v>315.3</v>
      </c>
      <c r="AT114" s="4">
        <v>29.3</v>
      </c>
      <c r="AU114" s="4">
        <v>12</v>
      </c>
      <c r="AV114" s="4">
        <v>8</v>
      </c>
      <c r="AW114" s="4" t="s">
        <v>206</v>
      </c>
      <c r="AX114" s="4">
        <v>1.2453000000000001</v>
      </c>
      <c r="AY114" s="4">
        <v>1.5849</v>
      </c>
      <c r="AZ114" s="4">
        <v>3.1604000000000001</v>
      </c>
      <c r="BA114" s="4">
        <v>14.023</v>
      </c>
      <c r="BB114" s="4">
        <v>12.45</v>
      </c>
      <c r="BC114" s="4">
        <v>0.89</v>
      </c>
      <c r="BD114" s="4">
        <v>16.725000000000001</v>
      </c>
      <c r="BE114" s="4">
        <v>1639.3389999999999</v>
      </c>
      <c r="BF114" s="4">
        <v>608.00099999999998</v>
      </c>
      <c r="BG114" s="4">
        <v>1.748</v>
      </c>
      <c r="BH114" s="4">
        <v>0</v>
      </c>
      <c r="BI114" s="4">
        <v>1.748</v>
      </c>
      <c r="BJ114" s="4">
        <v>1.3149999999999999</v>
      </c>
      <c r="BK114" s="4">
        <v>0</v>
      </c>
      <c r="BL114" s="4">
        <v>1.3149999999999999</v>
      </c>
      <c r="BM114" s="4">
        <v>144.6361</v>
      </c>
      <c r="BQ114" s="4">
        <v>517.65800000000002</v>
      </c>
      <c r="BR114" s="4">
        <v>0.374054</v>
      </c>
      <c r="BS114" s="4">
        <v>-5</v>
      </c>
      <c r="BT114" s="4">
        <v>-0.13172800000000001</v>
      </c>
      <c r="BU114" s="4">
        <v>9.140943</v>
      </c>
      <c r="BV114" s="4">
        <v>-2.660911</v>
      </c>
      <c r="BW114" s="4">
        <f t="shared" si="19"/>
        <v>2.4150371406</v>
      </c>
      <c r="BY114" s="4">
        <f t="shared" si="15"/>
        <v>11044.02191087095</v>
      </c>
      <c r="BZ114" s="4">
        <f t="shared" si="16"/>
        <v>4096.0267314029907</v>
      </c>
      <c r="CA114" s="4">
        <f t="shared" si="17"/>
        <v>8.858990613165</v>
      </c>
      <c r="CB114" s="4">
        <f t="shared" si="18"/>
        <v>1006.1259731859902</v>
      </c>
    </row>
    <row r="115" spans="1:80" x14ac:dyDescent="0.25">
      <c r="A115" s="2">
        <v>42067</v>
      </c>
      <c r="B115" s="3">
        <v>2.6275462962962962E-2</v>
      </c>
      <c r="C115" s="4">
        <v>8.7449999999999992</v>
      </c>
      <c r="D115" s="4">
        <v>5.1787000000000001</v>
      </c>
      <c r="E115" s="4">
        <v>51787.312660000003</v>
      </c>
      <c r="F115" s="4">
        <v>86.5</v>
      </c>
      <c r="G115" s="4">
        <v>-7.1</v>
      </c>
      <c r="H115" s="4">
        <v>20219.2</v>
      </c>
      <c r="J115" s="4">
        <v>3.8</v>
      </c>
      <c r="K115" s="4">
        <v>0.85580000000000001</v>
      </c>
      <c r="L115" s="4">
        <v>7.4842000000000004</v>
      </c>
      <c r="M115" s="4">
        <v>4.4318999999999997</v>
      </c>
      <c r="N115" s="4">
        <v>74.048699999999997</v>
      </c>
      <c r="O115" s="4">
        <v>0</v>
      </c>
      <c r="P115" s="4">
        <v>74</v>
      </c>
      <c r="Q115" s="4">
        <v>55.714100000000002</v>
      </c>
      <c r="R115" s="4">
        <v>0</v>
      </c>
      <c r="S115" s="4">
        <v>55.7</v>
      </c>
      <c r="T115" s="4">
        <v>20219.229299999999</v>
      </c>
      <c r="W115" s="4">
        <v>0</v>
      </c>
      <c r="X115" s="4">
        <v>3.2519999999999998</v>
      </c>
      <c r="Y115" s="4">
        <v>12</v>
      </c>
      <c r="Z115" s="4">
        <v>850</v>
      </c>
      <c r="AA115" s="4">
        <v>877</v>
      </c>
      <c r="AB115" s="4">
        <v>836</v>
      </c>
      <c r="AC115" s="4">
        <v>64</v>
      </c>
      <c r="AD115" s="4">
        <v>4.9800000000000004</v>
      </c>
      <c r="AE115" s="4">
        <v>0.11</v>
      </c>
      <c r="AF115" s="4">
        <v>980</v>
      </c>
      <c r="AG115" s="4">
        <v>-16</v>
      </c>
      <c r="AH115" s="4">
        <v>10</v>
      </c>
      <c r="AI115" s="4">
        <v>10</v>
      </c>
      <c r="AJ115" s="4">
        <v>189.7</v>
      </c>
      <c r="AK115" s="4">
        <v>139</v>
      </c>
      <c r="AL115" s="4">
        <v>2.8</v>
      </c>
      <c r="AM115" s="4">
        <v>195</v>
      </c>
      <c r="AN115" s="4" t="s">
        <v>155</v>
      </c>
      <c r="AO115" s="4">
        <v>2</v>
      </c>
      <c r="AP115" s="5">
        <v>0.86047453703703702</v>
      </c>
      <c r="AQ115" s="4">
        <v>47.163621999999997</v>
      </c>
      <c r="AR115" s="4">
        <v>-88.491193999999993</v>
      </c>
      <c r="AS115" s="4">
        <v>315.2</v>
      </c>
      <c r="AT115" s="4">
        <v>29.3</v>
      </c>
      <c r="AU115" s="4">
        <v>12</v>
      </c>
      <c r="AV115" s="4">
        <v>9</v>
      </c>
      <c r="AW115" s="4" t="s">
        <v>195</v>
      </c>
      <c r="AX115" s="4">
        <v>1.2</v>
      </c>
      <c r="AY115" s="4">
        <v>1.6</v>
      </c>
      <c r="AZ115" s="4">
        <v>3.1</v>
      </c>
      <c r="BA115" s="4">
        <v>14.023</v>
      </c>
      <c r="BB115" s="4">
        <v>12.36</v>
      </c>
      <c r="BC115" s="4">
        <v>0.88</v>
      </c>
      <c r="BD115" s="4">
        <v>16.850999999999999</v>
      </c>
      <c r="BE115" s="4">
        <v>1628.0329999999999</v>
      </c>
      <c r="BF115" s="4">
        <v>613.60599999999999</v>
      </c>
      <c r="BG115" s="4">
        <v>1.6870000000000001</v>
      </c>
      <c r="BH115" s="4">
        <v>0</v>
      </c>
      <c r="BI115" s="4">
        <v>1.6870000000000001</v>
      </c>
      <c r="BJ115" s="4">
        <v>1.2689999999999999</v>
      </c>
      <c r="BK115" s="4">
        <v>0</v>
      </c>
      <c r="BL115" s="4">
        <v>1.2689999999999999</v>
      </c>
      <c r="BM115" s="4">
        <v>145.44720000000001</v>
      </c>
      <c r="BQ115" s="4">
        <v>514.36400000000003</v>
      </c>
      <c r="BR115" s="4">
        <v>0.41235899999999998</v>
      </c>
      <c r="BS115" s="4">
        <v>-5</v>
      </c>
      <c r="BT115" s="4">
        <v>-0.13100000000000001</v>
      </c>
      <c r="BU115" s="4">
        <v>10.077030000000001</v>
      </c>
      <c r="BV115" s="4">
        <v>-2.6461999999999999</v>
      </c>
      <c r="BW115" s="4">
        <f t="shared" si="19"/>
        <v>2.662351326</v>
      </c>
      <c r="BY115" s="4">
        <f t="shared" si="15"/>
        <v>12091.028450526628</v>
      </c>
      <c r="BZ115" s="4">
        <f t="shared" si="16"/>
        <v>4557.1113137226603</v>
      </c>
      <c r="CA115" s="4">
        <f t="shared" si="17"/>
        <v>9.4245725385900005</v>
      </c>
      <c r="CB115" s="4">
        <f t="shared" si="18"/>
        <v>1115.3792821379761</v>
      </c>
    </row>
    <row r="116" spans="1:80" x14ac:dyDescent="0.25">
      <c r="A116" s="2">
        <v>42067</v>
      </c>
      <c r="B116" s="3">
        <v>2.6287037037037036E-2</v>
      </c>
      <c r="C116" s="4">
        <v>8.7870000000000008</v>
      </c>
      <c r="D116" s="4">
        <v>5.0534999999999997</v>
      </c>
      <c r="E116" s="4">
        <v>50535.406739999999</v>
      </c>
      <c r="F116" s="4">
        <v>84.8</v>
      </c>
      <c r="G116" s="4">
        <v>-7.1</v>
      </c>
      <c r="H116" s="4">
        <v>20560.2</v>
      </c>
      <c r="J116" s="4">
        <v>3.8</v>
      </c>
      <c r="K116" s="4">
        <v>0.85640000000000005</v>
      </c>
      <c r="L116" s="4">
        <v>7.5248999999999997</v>
      </c>
      <c r="M116" s="4">
        <v>4.3277000000000001</v>
      </c>
      <c r="N116" s="4">
        <v>72.618099999999998</v>
      </c>
      <c r="O116" s="4">
        <v>0</v>
      </c>
      <c r="P116" s="4">
        <v>72.599999999999994</v>
      </c>
      <c r="Q116" s="4">
        <v>54.637700000000002</v>
      </c>
      <c r="R116" s="4">
        <v>0</v>
      </c>
      <c r="S116" s="4">
        <v>54.6</v>
      </c>
      <c r="T116" s="4">
        <v>20560.2183</v>
      </c>
      <c r="W116" s="4">
        <v>0</v>
      </c>
      <c r="X116" s="4">
        <v>3.2542</v>
      </c>
      <c r="Y116" s="4">
        <v>12</v>
      </c>
      <c r="Z116" s="4">
        <v>850</v>
      </c>
      <c r="AA116" s="4">
        <v>876</v>
      </c>
      <c r="AB116" s="4">
        <v>836</v>
      </c>
      <c r="AC116" s="4">
        <v>64</v>
      </c>
      <c r="AD116" s="4">
        <v>4.9800000000000004</v>
      </c>
      <c r="AE116" s="4">
        <v>0.11</v>
      </c>
      <c r="AF116" s="4">
        <v>980</v>
      </c>
      <c r="AG116" s="4">
        <v>-16</v>
      </c>
      <c r="AH116" s="4">
        <v>10</v>
      </c>
      <c r="AI116" s="4">
        <v>10</v>
      </c>
      <c r="AJ116" s="4">
        <v>189</v>
      </c>
      <c r="AK116" s="4">
        <v>138.69999999999999</v>
      </c>
      <c r="AL116" s="4">
        <v>2.9</v>
      </c>
      <c r="AM116" s="4">
        <v>195</v>
      </c>
      <c r="AN116" s="4" t="s">
        <v>155</v>
      </c>
      <c r="AO116" s="4">
        <v>2</v>
      </c>
      <c r="AP116" s="5">
        <v>0.86048611111111117</v>
      </c>
      <c r="AQ116" s="4">
        <v>47.163584</v>
      </c>
      <c r="AR116" s="4">
        <v>-88.491363000000007</v>
      </c>
      <c r="AS116" s="4">
        <v>314.7</v>
      </c>
      <c r="AT116" s="4">
        <v>29.7</v>
      </c>
      <c r="AU116" s="4">
        <v>12</v>
      </c>
      <c r="AV116" s="4">
        <v>9</v>
      </c>
      <c r="AW116" s="4" t="s">
        <v>195</v>
      </c>
      <c r="AX116" s="4">
        <v>1.2</v>
      </c>
      <c r="AY116" s="4">
        <v>1.6</v>
      </c>
      <c r="AZ116" s="4">
        <v>3.1</v>
      </c>
      <c r="BA116" s="4">
        <v>14.023</v>
      </c>
      <c r="BB116" s="4">
        <v>12.41</v>
      </c>
      <c r="BC116" s="4">
        <v>0.89</v>
      </c>
      <c r="BD116" s="4">
        <v>16.771999999999998</v>
      </c>
      <c r="BE116" s="4">
        <v>1640.3630000000001</v>
      </c>
      <c r="BF116" s="4">
        <v>600.447</v>
      </c>
      <c r="BG116" s="4">
        <v>1.6579999999999999</v>
      </c>
      <c r="BH116" s="4">
        <v>0</v>
      </c>
      <c r="BI116" s="4">
        <v>1.6579999999999999</v>
      </c>
      <c r="BJ116" s="4">
        <v>1.2470000000000001</v>
      </c>
      <c r="BK116" s="4">
        <v>0</v>
      </c>
      <c r="BL116" s="4">
        <v>1.2470000000000001</v>
      </c>
      <c r="BM116" s="4">
        <v>148.2141</v>
      </c>
      <c r="BQ116" s="4">
        <v>515.803</v>
      </c>
      <c r="BR116" s="4">
        <v>0.45322200000000001</v>
      </c>
      <c r="BS116" s="4">
        <v>-5</v>
      </c>
      <c r="BT116" s="4">
        <v>-0.131269</v>
      </c>
      <c r="BU116" s="4">
        <v>11.075613000000001</v>
      </c>
      <c r="BV116" s="4">
        <v>-2.651634</v>
      </c>
      <c r="BW116" s="4">
        <f t="shared" si="19"/>
        <v>2.9261769546000003</v>
      </c>
      <c r="BY116" s="4">
        <f t="shared" si="15"/>
        <v>13389.834990661504</v>
      </c>
      <c r="BZ116" s="4">
        <f t="shared" si="16"/>
        <v>4901.2848074711073</v>
      </c>
      <c r="CA116" s="4">
        <f t="shared" si="17"/>
        <v>10.178920295907002</v>
      </c>
      <c r="CB116" s="4">
        <f t="shared" si="18"/>
        <v>1249.2286916976514</v>
      </c>
    </row>
    <row r="117" spans="1:80" x14ac:dyDescent="0.25">
      <c r="A117" s="2">
        <v>42067</v>
      </c>
      <c r="B117" s="3">
        <v>2.6298611111111109E-2</v>
      </c>
      <c r="C117" s="4">
        <v>8.8409999999999993</v>
      </c>
      <c r="D117" s="4">
        <v>5.1557000000000004</v>
      </c>
      <c r="E117" s="4">
        <v>51557.371010000003</v>
      </c>
      <c r="F117" s="4">
        <v>84.4</v>
      </c>
      <c r="G117" s="4">
        <v>-7</v>
      </c>
      <c r="H117" s="4">
        <v>20690.8</v>
      </c>
      <c r="J117" s="4">
        <v>3.8</v>
      </c>
      <c r="K117" s="4">
        <v>0.8548</v>
      </c>
      <c r="L117" s="4">
        <v>7.5578000000000003</v>
      </c>
      <c r="M117" s="4">
        <v>4.4073000000000002</v>
      </c>
      <c r="N117" s="4">
        <v>72.109700000000004</v>
      </c>
      <c r="O117" s="4">
        <v>0</v>
      </c>
      <c r="P117" s="4">
        <v>72.099999999999994</v>
      </c>
      <c r="Q117" s="4">
        <v>54.255200000000002</v>
      </c>
      <c r="R117" s="4">
        <v>0</v>
      </c>
      <c r="S117" s="4">
        <v>54.3</v>
      </c>
      <c r="T117" s="4">
        <v>20690.839199999999</v>
      </c>
      <c r="W117" s="4">
        <v>0</v>
      </c>
      <c r="X117" s="4">
        <v>3.2484000000000002</v>
      </c>
      <c r="Y117" s="4">
        <v>11.9</v>
      </c>
      <c r="Z117" s="4">
        <v>851</v>
      </c>
      <c r="AA117" s="4">
        <v>877</v>
      </c>
      <c r="AB117" s="4">
        <v>838</v>
      </c>
      <c r="AC117" s="4">
        <v>64</v>
      </c>
      <c r="AD117" s="4">
        <v>4.9800000000000004</v>
      </c>
      <c r="AE117" s="4">
        <v>0.11</v>
      </c>
      <c r="AF117" s="4">
        <v>980</v>
      </c>
      <c r="AG117" s="4">
        <v>-16</v>
      </c>
      <c r="AH117" s="4">
        <v>10</v>
      </c>
      <c r="AI117" s="4">
        <v>10</v>
      </c>
      <c r="AJ117" s="4">
        <v>189.3</v>
      </c>
      <c r="AK117" s="4">
        <v>138.30000000000001</v>
      </c>
      <c r="AL117" s="4">
        <v>3</v>
      </c>
      <c r="AM117" s="4">
        <v>195</v>
      </c>
      <c r="AN117" s="4" t="s">
        <v>155</v>
      </c>
      <c r="AO117" s="4">
        <v>2</v>
      </c>
      <c r="AP117" s="5">
        <v>0.86049768518518521</v>
      </c>
      <c r="AQ117" s="4">
        <v>47.163518000000003</v>
      </c>
      <c r="AR117" s="4">
        <v>-88.491517000000002</v>
      </c>
      <c r="AS117" s="4">
        <v>314.89999999999998</v>
      </c>
      <c r="AT117" s="4">
        <v>30.3</v>
      </c>
      <c r="AU117" s="4">
        <v>12</v>
      </c>
      <c r="AV117" s="4">
        <v>9</v>
      </c>
      <c r="AW117" s="4" t="s">
        <v>195</v>
      </c>
      <c r="AX117" s="4">
        <v>1.2</v>
      </c>
      <c r="AY117" s="4">
        <v>1.6</v>
      </c>
      <c r="AZ117" s="4">
        <v>3.1</v>
      </c>
      <c r="BA117" s="4">
        <v>14.023</v>
      </c>
      <c r="BB117" s="4">
        <v>12.27</v>
      </c>
      <c r="BC117" s="4">
        <v>0.88</v>
      </c>
      <c r="BD117" s="4">
        <v>16.981000000000002</v>
      </c>
      <c r="BE117" s="4">
        <v>1632.7449999999999</v>
      </c>
      <c r="BF117" s="4">
        <v>606.00900000000001</v>
      </c>
      <c r="BG117" s="4">
        <v>1.631</v>
      </c>
      <c r="BH117" s="4">
        <v>0</v>
      </c>
      <c r="BI117" s="4">
        <v>1.631</v>
      </c>
      <c r="BJ117" s="4">
        <v>1.2270000000000001</v>
      </c>
      <c r="BK117" s="4">
        <v>0</v>
      </c>
      <c r="BL117" s="4">
        <v>1.2270000000000001</v>
      </c>
      <c r="BM117" s="4">
        <v>147.8169</v>
      </c>
      <c r="BQ117" s="4">
        <v>510.262</v>
      </c>
      <c r="BR117" s="4">
        <v>0.46003899999999998</v>
      </c>
      <c r="BS117" s="4">
        <v>-5</v>
      </c>
      <c r="BT117" s="4">
        <v>-0.13200000000000001</v>
      </c>
      <c r="BU117" s="4">
        <v>11.242203</v>
      </c>
      <c r="BV117" s="4">
        <v>-2.6663999999999999</v>
      </c>
      <c r="BW117" s="4">
        <f t="shared" si="19"/>
        <v>2.9701900325999997</v>
      </c>
      <c r="BY117" s="4">
        <f t="shared" si="15"/>
        <v>13528.114593342194</v>
      </c>
      <c r="BZ117" s="4">
        <f t="shared" si="16"/>
        <v>5021.0897577984988</v>
      </c>
      <c r="CA117" s="4">
        <f t="shared" si="17"/>
        <v>10.166312930697002</v>
      </c>
      <c r="CB117" s="4">
        <f t="shared" si="18"/>
        <v>1264.6203610359628</v>
      </c>
    </row>
    <row r="118" spans="1:80" x14ac:dyDescent="0.25">
      <c r="A118" s="2">
        <v>42067</v>
      </c>
      <c r="B118" s="3">
        <v>2.6310185185185186E-2</v>
      </c>
      <c r="C118" s="4">
        <v>8.4489999999999998</v>
      </c>
      <c r="D118" s="4">
        <v>5.3177000000000003</v>
      </c>
      <c r="E118" s="4">
        <v>53177.431420000001</v>
      </c>
      <c r="F118" s="4">
        <v>88.6</v>
      </c>
      <c r="G118" s="4">
        <v>-6.9</v>
      </c>
      <c r="H118" s="4">
        <v>20753.400000000001</v>
      </c>
      <c r="J118" s="4">
        <v>3.8</v>
      </c>
      <c r="K118" s="4">
        <v>0.85629999999999995</v>
      </c>
      <c r="L118" s="4">
        <v>7.2343999999999999</v>
      </c>
      <c r="M118" s="4">
        <v>4.5534999999999997</v>
      </c>
      <c r="N118" s="4">
        <v>75.870699999999999</v>
      </c>
      <c r="O118" s="4">
        <v>0</v>
      </c>
      <c r="P118" s="4">
        <v>75.900000000000006</v>
      </c>
      <c r="Q118" s="4">
        <v>57.084899999999998</v>
      </c>
      <c r="R118" s="4">
        <v>0</v>
      </c>
      <c r="S118" s="4">
        <v>57.1</v>
      </c>
      <c r="T118" s="4">
        <v>20753.430799999998</v>
      </c>
      <c r="W118" s="4">
        <v>0</v>
      </c>
      <c r="X118" s="4">
        <v>3.2538999999999998</v>
      </c>
      <c r="Y118" s="4">
        <v>11.9</v>
      </c>
      <c r="Z118" s="4">
        <v>851</v>
      </c>
      <c r="AA118" s="4">
        <v>877</v>
      </c>
      <c r="AB118" s="4">
        <v>837</v>
      </c>
      <c r="AC118" s="4">
        <v>64</v>
      </c>
      <c r="AD118" s="4">
        <v>4.9800000000000004</v>
      </c>
      <c r="AE118" s="4">
        <v>0.11</v>
      </c>
      <c r="AF118" s="4">
        <v>980</v>
      </c>
      <c r="AG118" s="4">
        <v>-16</v>
      </c>
      <c r="AH118" s="4">
        <v>10</v>
      </c>
      <c r="AI118" s="4">
        <v>10</v>
      </c>
      <c r="AJ118" s="4">
        <v>190</v>
      </c>
      <c r="AK118" s="4">
        <v>139.30000000000001</v>
      </c>
      <c r="AL118" s="4">
        <v>2.9</v>
      </c>
      <c r="AM118" s="4">
        <v>195</v>
      </c>
      <c r="AN118" s="4" t="s">
        <v>155</v>
      </c>
      <c r="AO118" s="4">
        <v>2</v>
      </c>
      <c r="AP118" s="5">
        <v>0.86050925925925925</v>
      </c>
      <c r="AQ118" s="4">
        <v>47.163429000000001</v>
      </c>
      <c r="AR118" s="4">
        <v>-88.491657000000004</v>
      </c>
      <c r="AS118" s="4">
        <v>315.10000000000002</v>
      </c>
      <c r="AT118" s="4">
        <v>30.4</v>
      </c>
      <c r="AU118" s="4">
        <v>12</v>
      </c>
      <c r="AV118" s="4">
        <v>9</v>
      </c>
      <c r="AW118" s="4" t="s">
        <v>195</v>
      </c>
      <c r="AX118" s="4">
        <v>1.2848999999999999</v>
      </c>
      <c r="AY118" s="4">
        <v>2.0245000000000002</v>
      </c>
      <c r="AZ118" s="4">
        <v>3.4396</v>
      </c>
      <c r="BA118" s="4">
        <v>14.023</v>
      </c>
      <c r="BB118" s="4">
        <v>12.4</v>
      </c>
      <c r="BC118" s="4">
        <v>0.88</v>
      </c>
      <c r="BD118" s="4">
        <v>16.783000000000001</v>
      </c>
      <c r="BE118" s="4">
        <v>1582.2139999999999</v>
      </c>
      <c r="BF118" s="4">
        <v>633.84500000000003</v>
      </c>
      <c r="BG118" s="4">
        <v>1.738</v>
      </c>
      <c r="BH118" s="4">
        <v>0</v>
      </c>
      <c r="BI118" s="4">
        <v>1.738</v>
      </c>
      <c r="BJ118" s="4">
        <v>1.3069999999999999</v>
      </c>
      <c r="BK118" s="4">
        <v>0</v>
      </c>
      <c r="BL118" s="4">
        <v>1.3069999999999999</v>
      </c>
      <c r="BM118" s="4">
        <v>150.09630000000001</v>
      </c>
      <c r="BQ118" s="4">
        <v>517.44100000000003</v>
      </c>
      <c r="BR118" s="4">
        <v>0.42923800000000001</v>
      </c>
      <c r="BS118" s="4">
        <v>-5</v>
      </c>
      <c r="BT118" s="4">
        <v>-0.132268</v>
      </c>
      <c r="BU118" s="4">
        <v>10.489497999999999</v>
      </c>
      <c r="BV118" s="4">
        <v>-2.671808</v>
      </c>
      <c r="BW118" s="4">
        <f t="shared" si="19"/>
        <v>2.7713253715999997</v>
      </c>
      <c r="BY118" s="4">
        <f t="shared" si="15"/>
        <v>12231.716743777564</v>
      </c>
      <c r="BZ118" s="4">
        <f t="shared" si="16"/>
        <v>4900.10358867997</v>
      </c>
      <c r="CA118" s="4">
        <f t="shared" si="17"/>
        <v>10.104103353982</v>
      </c>
      <c r="CB118" s="4">
        <f t="shared" si="18"/>
        <v>1198.1449122182814</v>
      </c>
    </row>
    <row r="119" spans="1:80" x14ac:dyDescent="0.25">
      <c r="A119" s="2">
        <v>42067</v>
      </c>
      <c r="B119" s="3">
        <v>2.6321759259259263E-2</v>
      </c>
      <c r="C119" s="4">
        <v>8.734</v>
      </c>
      <c r="D119" s="4">
        <v>5.109</v>
      </c>
      <c r="E119" s="4">
        <v>51089.51096</v>
      </c>
      <c r="F119" s="4">
        <v>95.9</v>
      </c>
      <c r="G119" s="4">
        <v>-6.8</v>
      </c>
      <c r="H119" s="4">
        <v>21170.3</v>
      </c>
      <c r="J119" s="4">
        <v>3.8</v>
      </c>
      <c r="K119" s="4">
        <v>0.85550000000000004</v>
      </c>
      <c r="L119" s="4">
        <v>7.4717000000000002</v>
      </c>
      <c r="M119" s="4">
        <v>4.3708</v>
      </c>
      <c r="N119" s="4">
        <v>82.057299999999998</v>
      </c>
      <c r="O119" s="4">
        <v>0</v>
      </c>
      <c r="P119" s="4">
        <v>82.1</v>
      </c>
      <c r="Q119" s="4">
        <v>61.739800000000002</v>
      </c>
      <c r="R119" s="4">
        <v>0</v>
      </c>
      <c r="S119" s="4">
        <v>61.7</v>
      </c>
      <c r="T119" s="4">
        <v>21170.2889</v>
      </c>
      <c r="W119" s="4">
        <v>0</v>
      </c>
      <c r="X119" s="4">
        <v>3.2509000000000001</v>
      </c>
      <c r="Y119" s="4">
        <v>11.9</v>
      </c>
      <c r="Z119" s="4">
        <v>851</v>
      </c>
      <c r="AA119" s="4">
        <v>878</v>
      </c>
      <c r="AB119" s="4">
        <v>835</v>
      </c>
      <c r="AC119" s="4">
        <v>64</v>
      </c>
      <c r="AD119" s="4">
        <v>4.9800000000000004</v>
      </c>
      <c r="AE119" s="4">
        <v>0.11</v>
      </c>
      <c r="AF119" s="4">
        <v>980</v>
      </c>
      <c r="AG119" s="4">
        <v>-16</v>
      </c>
      <c r="AH119" s="4">
        <v>10</v>
      </c>
      <c r="AI119" s="4">
        <v>10</v>
      </c>
      <c r="AJ119" s="4">
        <v>190</v>
      </c>
      <c r="AK119" s="4">
        <v>140</v>
      </c>
      <c r="AL119" s="4">
        <v>2.4</v>
      </c>
      <c r="AM119" s="4">
        <v>195</v>
      </c>
      <c r="AN119" s="4" t="s">
        <v>155</v>
      </c>
      <c r="AO119" s="4">
        <v>2</v>
      </c>
      <c r="AP119" s="5">
        <v>0.86052083333333329</v>
      </c>
      <c r="AQ119" s="4">
        <v>47.163316000000002</v>
      </c>
      <c r="AR119" s="4">
        <v>-88.491766999999996</v>
      </c>
      <c r="AS119" s="4">
        <v>315.39999999999998</v>
      </c>
      <c r="AT119" s="4">
        <v>31.8</v>
      </c>
      <c r="AU119" s="4">
        <v>12</v>
      </c>
      <c r="AV119" s="4">
        <v>9</v>
      </c>
      <c r="AW119" s="4" t="s">
        <v>195</v>
      </c>
      <c r="AX119" s="4">
        <v>1.3</v>
      </c>
      <c r="AY119" s="4">
        <v>1.1660999999999999</v>
      </c>
      <c r="AZ119" s="4">
        <v>2.3113999999999999</v>
      </c>
      <c r="BA119" s="4">
        <v>14.023</v>
      </c>
      <c r="BB119" s="4">
        <v>12.35</v>
      </c>
      <c r="BC119" s="4">
        <v>0.88</v>
      </c>
      <c r="BD119" s="4">
        <v>16.888999999999999</v>
      </c>
      <c r="BE119" s="4">
        <v>1622.818</v>
      </c>
      <c r="BF119" s="4">
        <v>604.20399999999995</v>
      </c>
      <c r="BG119" s="4">
        <v>1.8660000000000001</v>
      </c>
      <c r="BH119" s="4">
        <v>0</v>
      </c>
      <c r="BI119" s="4">
        <v>1.8660000000000001</v>
      </c>
      <c r="BJ119" s="4">
        <v>1.4039999999999999</v>
      </c>
      <c r="BK119" s="4">
        <v>0</v>
      </c>
      <c r="BL119" s="4">
        <v>1.4039999999999999</v>
      </c>
      <c r="BM119" s="4">
        <v>152.053</v>
      </c>
      <c r="BQ119" s="4">
        <v>513.40099999999995</v>
      </c>
      <c r="BR119" s="4">
        <v>0.51433700000000004</v>
      </c>
      <c r="BS119" s="4">
        <v>-5</v>
      </c>
      <c r="BT119" s="4">
        <v>-0.132467</v>
      </c>
      <c r="BU119" s="4">
        <v>12.569102000000001</v>
      </c>
      <c r="BV119" s="4">
        <v>-2.675824</v>
      </c>
      <c r="BW119" s="4">
        <f t="shared" si="19"/>
        <v>3.3207567484</v>
      </c>
      <c r="BY119" s="4">
        <f t="shared" si="15"/>
        <v>15032.857982474334</v>
      </c>
      <c r="BZ119" s="4">
        <f t="shared" si="16"/>
        <v>5597.0003564434955</v>
      </c>
      <c r="CA119" s="4">
        <f t="shared" si="17"/>
        <v>13.005853156296</v>
      </c>
      <c r="CB119" s="4">
        <f t="shared" si="18"/>
        <v>1454.4001161349661</v>
      </c>
    </row>
    <row r="120" spans="1:80" x14ac:dyDescent="0.25">
      <c r="A120" s="2">
        <v>42067</v>
      </c>
      <c r="B120" s="3">
        <v>2.6333333333333334E-2</v>
      </c>
      <c r="C120" s="4">
        <v>9.0830000000000002</v>
      </c>
      <c r="D120" s="4">
        <v>4.3771000000000004</v>
      </c>
      <c r="E120" s="4">
        <v>43770.792580000001</v>
      </c>
      <c r="F120" s="4">
        <v>98.4</v>
      </c>
      <c r="G120" s="4">
        <v>-6.8</v>
      </c>
      <c r="H120" s="4">
        <v>21363</v>
      </c>
      <c r="J120" s="4">
        <v>3.8</v>
      </c>
      <c r="K120" s="4">
        <v>0.85960000000000003</v>
      </c>
      <c r="L120" s="4">
        <v>7.8078000000000003</v>
      </c>
      <c r="M120" s="4">
        <v>3.7624</v>
      </c>
      <c r="N120" s="4">
        <v>84.570499999999996</v>
      </c>
      <c r="O120" s="4">
        <v>0</v>
      </c>
      <c r="P120" s="4">
        <v>84.6</v>
      </c>
      <c r="Q120" s="4">
        <v>63.630699999999997</v>
      </c>
      <c r="R120" s="4">
        <v>0</v>
      </c>
      <c r="S120" s="4">
        <v>63.6</v>
      </c>
      <c r="T120" s="4">
        <v>21363.0154</v>
      </c>
      <c r="W120" s="4">
        <v>0</v>
      </c>
      <c r="X120" s="4">
        <v>3.2664</v>
      </c>
      <c r="Y120" s="4">
        <v>12</v>
      </c>
      <c r="Z120" s="4">
        <v>851</v>
      </c>
      <c r="AA120" s="4">
        <v>878</v>
      </c>
      <c r="AB120" s="4">
        <v>836</v>
      </c>
      <c r="AC120" s="4">
        <v>64</v>
      </c>
      <c r="AD120" s="4">
        <v>4.9800000000000004</v>
      </c>
      <c r="AE120" s="4">
        <v>0.11</v>
      </c>
      <c r="AF120" s="4">
        <v>980</v>
      </c>
      <c r="AG120" s="4">
        <v>-16</v>
      </c>
      <c r="AH120" s="4">
        <v>10</v>
      </c>
      <c r="AI120" s="4">
        <v>10</v>
      </c>
      <c r="AJ120" s="4">
        <v>189.7</v>
      </c>
      <c r="AK120" s="4">
        <v>140</v>
      </c>
      <c r="AL120" s="4">
        <v>2.4</v>
      </c>
      <c r="AM120" s="4">
        <v>195</v>
      </c>
      <c r="AN120" s="4" t="s">
        <v>155</v>
      </c>
      <c r="AO120" s="4">
        <v>2</v>
      </c>
      <c r="AP120" s="5">
        <v>0.86053240740740744</v>
      </c>
      <c r="AQ120" s="4">
        <v>47.163190999999998</v>
      </c>
      <c r="AR120" s="4">
        <v>-88.491853000000006</v>
      </c>
      <c r="AS120" s="4">
        <v>315.89999999999998</v>
      </c>
      <c r="AT120" s="4">
        <v>32.9</v>
      </c>
      <c r="AU120" s="4">
        <v>12</v>
      </c>
      <c r="AV120" s="4">
        <v>9</v>
      </c>
      <c r="AW120" s="4" t="s">
        <v>195</v>
      </c>
      <c r="AX120" s="4">
        <v>1.3849</v>
      </c>
      <c r="AY120" s="4">
        <v>1</v>
      </c>
      <c r="AZ120" s="4">
        <v>2.1</v>
      </c>
      <c r="BA120" s="4">
        <v>14.023</v>
      </c>
      <c r="BB120" s="4">
        <v>12.72</v>
      </c>
      <c r="BC120" s="4">
        <v>0.91</v>
      </c>
      <c r="BD120" s="4">
        <v>16.335999999999999</v>
      </c>
      <c r="BE120" s="4">
        <v>1727.213</v>
      </c>
      <c r="BF120" s="4">
        <v>529.74300000000005</v>
      </c>
      <c r="BG120" s="4">
        <v>1.9590000000000001</v>
      </c>
      <c r="BH120" s="4">
        <v>0</v>
      </c>
      <c r="BI120" s="4">
        <v>1.9590000000000001</v>
      </c>
      <c r="BJ120" s="4">
        <v>1.474</v>
      </c>
      <c r="BK120" s="4">
        <v>0</v>
      </c>
      <c r="BL120" s="4">
        <v>1.474</v>
      </c>
      <c r="BM120" s="4">
        <v>156.2791</v>
      </c>
      <c r="BQ120" s="4">
        <v>525.39499999999998</v>
      </c>
      <c r="BR120" s="4">
        <v>0.54834000000000005</v>
      </c>
      <c r="BS120" s="4">
        <v>-5</v>
      </c>
      <c r="BT120" s="4">
        <v>-0.13153200000000001</v>
      </c>
      <c r="BU120" s="4">
        <v>13.400059000000001</v>
      </c>
      <c r="BV120" s="4">
        <v>-2.656946</v>
      </c>
      <c r="BW120" s="4">
        <f t="shared" si="19"/>
        <v>3.5402955878000002</v>
      </c>
      <c r="BY120" s="4">
        <f t="shared" si="15"/>
        <v>17057.685249802878</v>
      </c>
      <c r="BZ120" s="4">
        <f t="shared" si="16"/>
        <v>5231.6589542148695</v>
      </c>
      <c r="CA120" s="4">
        <f t="shared" si="17"/>
        <v>14.556993293942</v>
      </c>
      <c r="CB120" s="4">
        <f t="shared" si="18"/>
        <v>1593.6475111153109</v>
      </c>
    </row>
    <row r="121" spans="1:80" x14ac:dyDescent="0.25">
      <c r="A121" s="2">
        <v>42067</v>
      </c>
      <c r="B121" s="3">
        <v>2.6344907407407411E-2</v>
      </c>
      <c r="C121" s="4">
        <v>9.0809999999999995</v>
      </c>
      <c r="D121" s="4">
        <v>4.4531000000000001</v>
      </c>
      <c r="E121" s="4">
        <v>44530.607880000003</v>
      </c>
      <c r="F121" s="4">
        <v>112.4</v>
      </c>
      <c r="G121" s="4">
        <v>-6.8</v>
      </c>
      <c r="H121" s="4">
        <v>21309.5</v>
      </c>
      <c r="J121" s="4">
        <v>3.8</v>
      </c>
      <c r="K121" s="4">
        <v>0.8589</v>
      </c>
      <c r="L121" s="4">
        <v>7.8000999999999996</v>
      </c>
      <c r="M121" s="4">
        <v>3.8249</v>
      </c>
      <c r="N121" s="4">
        <v>96.501199999999997</v>
      </c>
      <c r="O121" s="4">
        <v>0</v>
      </c>
      <c r="P121" s="4">
        <v>96.5</v>
      </c>
      <c r="Q121" s="4">
        <v>72.607399999999998</v>
      </c>
      <c r="R121" s="4">
        <v>0</v>
      </c>
      <c r="S121" s="4">
        <v>72.599999999999994</v>
      </c>
      <c r="T121" s="4">
        <v>21309.496999999999</v>
      </c>
      <c r="W121" s="4">
        <v>0</v>
      </c>
      <c r="X121" s="4">
        <v>3.2639</v>
      </c>
      <c r="Y121" s="4">
        <v>12</v>
      </c>
      <c r="Z121" s="4">
        <v>850</v>
      </c>
      <c r="AA121" s="4">
        <v>879</v>
      </c>
      <c r="AB121" s="4">
        <v>836</v>
      </c>
      <c r="AC121" s="4">
        <v>64</v>
      </c>
      <c r="AD121" s="4">
        <v>4.9800000000000004</v>
      </c>
      <c r="AE121" s="4">
        <v>0.11</v>
      </c>
      <c r="AF121" s="4">
        <v>980</v>
      </c>
      <c r="AG121" s="4">
        <v>-16</v>
      </c>
      <c r="AH121" s="4">
        <v>10.266</v>
      </c>
      <c r="AI121" s="4">
        <v>9.734</v>
      </c>
      <c r="AJ121" s="4">
        <v>189.3</v>
      </c>
      <c r="AK121" s="4">
        <v>139.69999999999999</v>
      </c>
      <c r="AL121" s="4">
        <v>2.4</v>
      </c>
      <c r="AM121" s="4">
        <v>195</v>
      </c>
      <c r="AN121" s="4" t="s">
        <v>155</v>
      </c>
      <c r="AO121" s="4">
        <v>2</v>
      </c>
      <c r="AP121" s="5">
        <v>0.86054398148148137</v>
      </c>
      <c r="AQ121" s="4">
        <v>47.163051000000003</v>
      </c>
      <c r="AR121" s="4">
        <v>-88.491899000000004</v>
      </c>
      <c r="AS121" s="4">
        <v>316.3</v>
      </c>
      <c r="AT121" s="4">
        <v>34.700000000000003</v>
      </c>
      <c r="AU121" s="4">
        <v>12</v>
      </c>
      <c r="AV121" s="4">
        <v>9</v>
      </c>
      <c r="AW121" s="4" t="s">
        <v>195</v>
      </c>
      <c r="AX121" s="4">
        <v>2.0792000000000002</v>
      </c>
      <c r="AY121" s="4">
        <v>1</v>
      </c>
      <c r="AZ121" s="4">
        <v>2.6943000000000001</v>
      </c>
      <c r="BA121" s="4">
        <v>14.023</v>
      </c>
      <c r="BB121" s="4">
        <v>12.66</v>
      </c>
      <c r="BC121" s="4">
        <v>0.9</v>
      </c>
      <c r="BD121" s="4">
        <v>16.423999999999999</v>
      </c>
      <c r="BE121" s="4">
        <v>1719.298</v>
      </c>
      <c r="BF121" s="4">
        <v>536.59299999999996</v>
      </c>
      <c r="BG121" s="4">
        <v>2.2280000000000002</v>
      </c>
      <c r="BH121" s="4">
        <v>0</v>
      </c>
      <c r="BI121" s="4">
        <v>2.2280000000000002</v>
      </c>
      <c r="BJ121" s="4">
        <v>1.6759999999999999</v>
      </c>
      <c r="BK121" s="4">
        <v>0</v>
      </c>
      <c r="BL121" s="4">
        <v>1.6759999999999999</v>
      </c>
      <c r="BM121" s="4">
        <v>155.32599999999999</v>
      </c>
      <c r="BQ121" s="4">
        <v>523.10799999999995</v>
      </c>
      <c r="BR121" s="4">
        <v>0.54073400000000005</v>
      </c>
      <c r="BS121" s="4">
        <v>-5</v>
      </c>
      <c r="BT121" s="4">
        <v>-0.13167000000000001</v>
      </c>
      <c r="BU121" s="4">
        <v>13.214187000000001</v>
      </c>
      <c r="BV121" s="4">
        <v>-2.6597339999999998</v>
      </c>
      <c r="BW121" s="4">
        <f t="shared" si="19"/>
        <v>3.4911882054000003</v>
      </c>
      <c r="BY121" s="4">
        <f t="shared" si="15"/>
        <v>16743.995331895065</v>
      </c>
      <c r="BZ121" s="4">
        <f t="shared" si="16"/>
        <v>5225.8018604846675</v>
      </c>
      <c r="CA121" s="4">
        <f t="shared" si="17"/>
        <v>16.322322352644001</v>
      </c>
      <c r="CB121" s="4">
        <f t="shared" si="18"/>
        <v>1561.9576823810821</v>
      </c>
    </row>
    <row r="122" spans="1:80" x14ac:dyDescent="0.25">
      <c r="A122" s="2">
        <v>42067</v>
      </c>
      <c r="B122" s="3">
        <v>2.6356481481481481E-2</v>
      </c>
      <c r="C122" s="4">
        <v>8.8000000000000007</v>
      </c>
      <c r="D122" s="4">
        <v>4.6169000000000002</v>
      </c>
      <c r="E122" s="4">
        <v>46168.729899999998</v>
      </c>
      <c r="F122" s="4">
        <v>128.1</v>
      </c>
      <c r="G122" s="4">
        <v>-6.8</v>
      </c>
      <c r="H122" s="4">
        <v>21604</v>
      </c>
      <c r="J122" s="4">
        <v>3.8</v>
      </c>
      <c r="K122" s="4">
        <v>0.85940000000000005</v>
      </c>
      <c r="L122" s="4">
        <v>7.5628000000000002</v>
      </c>
      <c r="M122" s="4">
        <v>3.9676999999999998</v>
      </c>
      <c r="N122" s="4">
        <v>110.1018</v>
      </c>
      <c r="O122" s="4">
        <v>0</v>
      </c>
      <c r="P122" s="4">
        <v>110.1</v>
      </c>
      <c r="Q122" s="4">
        <v>82.840400000000002</v>
      </c>
      <c r="R122" s="4">
        <v>0</v>
      </c>
      <c r="S122" s="4">
        <v>82.8</v>
      </c>
      <c r="T122" s="4">
        <v>21603.972300000001</v>
      </c>
      <c r="W122" s="4">
        <v>0</v>
      </c>
      <c r="X122" s="4">
        <v>3.2656999999999998</v>
      </c>
      <c r="Y122" s="4">
        <v>12.2</v>
      </c>
      <c r="Z122" s="4">
        <v>849</v>
      </c>
      <c r="AA122" s="4">
        <v>878</v>
      </c>
      <c r="AB122" s="4">
        <v>835</v>
      </c>
      <c r="AC122" s="4">
        <v>64</v>
      </c>
      <c r="AD122" s="4">
        <v>4.9800000000000004</v>
      </c>
      <c r="AE122" s="4">
        <v>0.11</v>
      </c>
      <c r="AF122" s="4">
        <v>980</v>
      </c>
      <c r="AG122" s="4">
        <v>-16</v>
      </c>
      <c r="AH122" s="4">
        <v>11</v>
      </c>
      <c r="AI122" s="4">
        <v>9</v>
      </c>
      <c r="AJ122" s="4">
        <v>189.7</v>
      </c>
      <c r="AK122" s="4">
        <v>139</v>
      </c>
      <c r="AL122" s="4">
        <v>2.8</v>
      </c>
      <c r="AM122" s="4">
        <v>195</v>
      </c>
      <c r="AN122" s="4" t="s">
        <v>155</v>
      </c>
      <c r="AO122" s="4">
        <v>2</v>
      </c>
      <c r="AP122" s="5">
        <v>0.86055555555555552</v>
      </c>
      <c r="AQ122" s="4">
        <v>47.162897999999998</v>
      </c>
      <c r="AR122" s="4">
        <v>-88.491909000000007</v>
      </c>
      <c r="AS122" s="4">
        <v>316.60000000000002</v>
      </c>
      <c r="AT122" s="4">
        <v>36.299999999999997</v>
      </c>
      <c r="AU122" s="4">
        <v>12</v>
      </c>
      <c r="AV122" s="4">
        <v>9</v>
      </c>
      <c r="AW122" s="4" t="s">
        <v>195</v>
      </c>
      <c r="AX122" s="4">
        <v>2.1151</v>
      </c>
      <c r="AY122" s="4">
        <v>1.1698</v>
      </c>
      <c r="AZ122" s="4">
        <v>2.8849</v>
      </c>
      <c r="BA122" s="4">
        <v>14.023</v>
      </c>
      <c r="BB122" s="4">
        <v>12.69</v>
      </c>
      <c r="BC122" s="4">
        <v>0.91</v>
      </c>
      <c r="BD122" s="4">
        <v>16.361999999999998</v>
      </c>
      <c r="BE122" s="4">
        <v>1674.9380000000001</v>
      </c>
      <c r="BF122" s="4">
        <v>559.27499999999998</v>
      </c>
      <c r="BG122" s="4">
        <v>2.5539999999999998</v>
      </c>
      <c r="BH122" s="4">
        <v>0</v>
      </c>
      <c r="BI122" s="4">
        <v>2.5539999999999998</v>
      </c>
      <c r="BJ122" s="4">
        <v>1.921</v>
      </c>
      <c r="BK122" s="4">
        <v>0</v>
      </c>
      <c r="BL122" s="4">
        <v>1.921</v>
      </c>
      <c r="BM122" s="4">
        <v>158.22210000000001</v>
      </c>
      <c r="BQ122" s="4">
        <v>525.875</v>
      </c>
      <c r="BR122" s="4">
        <v>0.54584600000000005</v>
      </c>
      <c r="BS122" s="4">
        <v>-5</v>
      </c>
      <c r="BT122" s="4">
        <v>-0.12853100000000001</v>
      </c>
      <c r="BU122" s="4">
        <v>13.339115</v>
      </c>
      <c r="BV122" s="4">
        <v>-2.596336</v>
      </c>
      <c r="BW122" s="4">
        <f t="shared" si="19"/>
        <v>3.5241941829999996</v>
      </c>
      <c r="BY122" s="4">
        <f t="shared" si="15"/>
        <v>16466.194472104191</v>
      </c>
      <c r="BZ122" s="4">
        <f t="shared" si="16"/>
        <v>5498.1921201776249</v>
      </c>
      <c r="CA122" s="4">
        <f t="shared" si="17"/>
        <v>18.885212217355001</v>
      </c>
      <c r="CB122" s="4">
        <f t="shared" si="18"/>
        <v>1606.1230612429815</v>
      </c>
    </row>
    <row r="123" spans="1:80" x14ac:dyDescent="0.25">
      <c r="A123" s="2">
        <v>42067</v>
      </c>
      <c r="B123" s="3">
        <v>2.6368055555555558E-2</v>
      </c>
      <c r="C123" s="4">
        <v>8.4260000000000002</v>
      </c>
      <c r="D123" s="4">
        <v>5.2424999999999997</v>
      </c>
      <c r="E123" s="4">
        <v>52424.854050000002</v>
      </c>
      <c r="F123" s="4">
        <v>160.9</v>
      </c>
      <c r="G123" s="4">
        <v>-6.8</v>
      </c>
      <c r="H123" s="4">
        <v>21800.6</v>
      </c>
      <c r="J123" s="4">
        <v>3.9</v>
      </c>
      <c r="K123" s="4">
        <v>0.85619999999999996</v>
      </c>
      <c r="L123" s="4">
        <v>7.2144000000000004</v>
      </c>
      <c r="M123" s="4">
        <v>4.4885000000000002</v>
      </c>
      <c r="N123" s="4">
        <v>137.7287</v>
      </c>
      <c r="O123" s="4">
        <v>0</v>
      </c>
      <c r="P123" s="4">
        <v>137.69999999999999</v>
      </c>
      <c r="Q123" s="4">
        <v>103.6268</v>
      </c>
      <c r="R123" s="4">
        <v>0</v>
      </c>
      <c r="S123" s="4">
        <v>103.6</v>
      </c>
      <c r="T123" s="4">
        <v>21800.551899999999</v>
      </c>
      <c r="W123" s="4">
        <v>0</v>
      </c>
      <c r="X123" s="4">
        <v>3.3391000000000002</v>
      </c>
      <c r="Y123" s="4">
        <v>12</v>
      </c>
      <c r="Z123" s="4">
        <v>850</v>
      </c>
      <c r="AA123" s="4">
        <v>880</v>
      </c>
      <c r="AB123" s="4">
        <v>837</v>
      </c>
      <c r="AC123" s="4">
        <v>64</v>
      </c>
      <c r="AD123" s="4">
        <v>4.9800000000000004</v>
      </c>
      <c r="AE123" s="4">
        <v>0.11</v>
      </c>
      <c r="AF123" s="4">
        <v>980</v>
      </c>
      <c r="AG123" s="4">
        <v>-16</v>
      </c>
      <c r="AH123" s="4">
        <v>11</v>
      </c>
      <c r="AI123" s="4">
        <v>9.267137</v>
      </c>
      <c r="AJ123" s="4">
        <v>189</v>
      </c>
      <c r="AK123" s="4">
        <v>139.30000000000001</v>
      </c>
      <c r="AL123" s="4">
        <v>3.1</v>
      </c>
      <c r="AM123" s="4">
        <v>195</v>
      </c>
      <c r="AN123" s="4" t="s">
        <v>155</v>
      </c>
      <c r="AO123" s="4">
        <v>2</v>
      </c>
      <c r="AP123" s="5">
        <v>0.86056712962962967</v>
      </c>
      <c r="AQ123" s="4">
        <v>47.162742999999999</v>
      </c>
      <c r="AR123" s="4">
        <v>-88.491910000000004</v>
      </c>
      <c r="AS123" s="4">
        <v>317</v>
      </c>
      <c r="AT123" s="4">
        <v>37.200000000000003</v>
      </c>
      <c r="AU123" s="4">
        <v>12</v>
      </c>
      <c r="AV123" s="4">
        <v>9</v>
      </c>
      <c r="AW123" s="4" t="s">
        <v>195</v>
      </c>
      <c r="AX123" s="4">
        <v>1.6755</v>
      </c>
      <c r="AY123" s="4">
        <v>1.2848999999999999</v>
      </c>
      <c r="AZ123" s="4">
        <v>2.6453000000000002</v>
      </c>
      <c r="BA123" s="4">
        <v>14.023</v>
      </c>
      <c r="BB123" s="4">
        <v>12.39</v>
      </c>
      <c r="BC123" s="4">
        <v>0.88</v>
      </c>
      <c r="BD123" s="4">
        <v>16.797000000000001</v>
      </c>
      <c r="BE123" s="4">
        <v>1575.59</v>
      </c>
      <c r="BF123" s="4">
        <v>623.91099999999994</v>
      </c>
      <c r="BG123" s="4">
        <v>3.15</v>
      </c>
      <c r="BH123" s="4">
        <v>0</v>
      </c>
      <c r="BI123" s="4">
        <v>3.15</v>
      </c>
      <c r="BJ123" s="4">
        <v>2.37</v>
      </c>
      <c r="BK123" s="4">
        <v>0</v>
      </c>
      <c r="BL123" s="4">
        <v>2.37</v>
      </c>
      <c r="BM123" s="4">
        <v>157.4452</v>
      </c>
      <c r="BQ123" s="4">
        <v>530.23900000000003</v>
      </c>
      <c r="BR123" s="4">
        <v>0.58123400000000003</v>
      </c>
      <c r="BS123" s="4">
        <v>-5</v>
      </c>
      <c r="BT123" s="4">
        <v>-0.13053400000000001</v>
      </c>
      <c r="BU123" s="4">
        <v>14.203903</v>
      </c>
      <c r="BV123" s="4">
        <v>-2.6367919999999998</v>
      </c>
      <c r="BW123" s="4">
        <f t="shared" si="19"/>
        <v>3.7526711725999999</v>
      </c>
      <c r="BY123" s="4">
        <f t="shared" si="15"/>
        <v>16493.711787966487</v>
      </c>
      <c r="BZ123" s="4">
        <f t="shared" si="16"/>
        <v>6531.2728662545205</v>
      </c>
      <c r="CA123" s="4">
        <f t="shared" si="17"/>
        <v>24.809815331069998</v>
      </c>
      <c r="CB123" s="4">
        <f t="shared" si="18"/>
        <v>1701.8519612964715</v>
      </c>
    </row>
    <row r="124" spans="1:80" x14ac:dyDescent="0.25">
      <c r="A124" s="2">
        <v>42067</v>
      </c>
      <c r="B124" s="3">
        <v>2.6379629629629628E-2</v>
      </c>
      <c r="C124" s="4">
        <v>7.6660000000000004</v>
      </c>
      <c r="D124" s="4">
        <v>6.1200999999999999</v>
      </c>
      <c r="E124" s="4">
        <v>61201.296759999997</v>
      </c>
      <c r="F124" s="4">
        <v>175.1</v>
      </c>
      <c r="G124" s="4">
        <v>-6.9</v>
      </c>
      <c r="H124" s="4">
        <v>22022.799999999999</v>
      </c>
      <c r="J124" s="4">
        <v>3.9</v>
      </c>
      <c r="K124" s="4">
        <v>0.85340000000000005</v>
      </c>
      <c r="L124" s="4">
        <v>6.5420999999999996</v>
      </c>
      <c r="M124" s="4">
        <v>5.2229999999999999</v>
      </c>
      <c r="N124" s="4">
        <v>149.45189999999999</v>
      </c>
      <c r="O124" s="4">
        <v>0</v>
      </c>
      <c r="P124" s="4">
        <v>149.5</v>
      </c>
      <c r="Q124" s="4">
        <v>112.4473</v>
      </c>
      <c r="R124" s="4">
        <v>0</v>
      </c>
      <c r="S124" s="4">
        <v>112.4</v>
      </c>
      <c r="T124" s="4">
        <v>22022.816999999999</v>
      </c>
      <c r="W124" s="4">
        <v>0</v>
      </c>
      <c r="X124" s="4">
        <v>3.3283</v>
      </c>
      <c r="Y124" s="4">
        <v>11.9</v>
      </c>
      <c r="Z124" s="4">
        <v>851</v>
      </c>
      <c r="AA124" s="4">
        <v>881</v>
      </c>
      <c r="AB124" s="4">
        <v>839</v>
      </c>
      <c r="AC124" s="4">
        <v>64</v>
      </c>
      <c r="AD124" s="4">
        <v>4.9800000000000004</v>
      </c>
      <c r="AE124" s="4">
        <v>0.11</v>
      </c>
      <c r="AF124" s="4">
        <v>980</v>
      </c>
      <c r="AG124" s="4">
        <v>-16</v>
      </c>
      <c r="AH124" s="4">
        <v>11</v>
      </c>
      <c r="AI124" s="4">
        <v>9.7272730000000003</v>
      </c>
      <c r="AJ124" s="4">
        <v>189</v>
      </c>
      <c r="AK124" s="4">
        <v>139.69999999999999</v>
      </c>
      <c r="AL124" s="4">
        <v>3.3</v>
      </c>
      <c r="AM124" s="4">
        <v>195</v>
      </c>
      <c r="AN124" s="4" t="s">
        <v>155</v>
      </c>
      <c r="AO124" s="4">
        <v>2</v>
      </c>
      <c r="AP124" s="5">
        <v>0.86057870370370371</v>
      </c>
      <c r="AQ124" s="4">
        <v>47.162588999999997</v>
      </c>
      <c r="AR124" s="4">
        <v>-88.491878999999997</v>
      </c>
      <c r="AS124" s="4">
        <v>317.10000000000002</v>
      </c>
      <c r="AT124" s="4">
        <v>38.700000000000003</v>
      </c>
      <c r="AU124" s="4">
        <v>12</v>
      </c>
      <c r="AV124" s="4">
        <v>9</v>
      </c>
      <c r="AW124" s="4" t="s">
        <v>195</v>
      </c>
      <c r="AX124" s="4">
        <v>1.6</v>
      </c>
      <c r="AY124" s="4">
        <v>1.3</v>
      </c>
      <c r="AZ124" s="4">
        <v>2.6</v>
      </c>
      <c r="BA124" s="4">
        <v>14.023</v>
      </c>
      <c r="BB124" s="4">
        <v>12.14</v>
      </c>
      <c r="BC124" s="4">
        <v>0.87</v>
      </c>
      <c r="BD124" s="4">
        <v>17.175999999999998</v>
      </c>
      <c r="BE124" s="4">
        <v>1420.0840000000001</v>
      </c>
      <c r="BF124" s="4">
        <v>721.60199999999998</v>
      </c>
      <c r="BG124" s="4">
        <v>3.3969999999999998</v>
      </c>
      <c r="BH124" s="4">
        <v>0</v>
      </c>
      <c r="BI124" s="4">
        <v>3.3969999999999998</v>
      </c>
      <c r="BJ124" s="4">
        <v>2.556</v>
      </c>
      <c r="BK124" s="4">
        <v>0</v>
      </c>
      <c r="BL124" s="4">
        <v>2.556</v>
      </c>
      <c r="BM124" s="4">
        <v>158.08510000000001</v>
      </c>
      <c r="BQ124" s="4">
        <v>525.31899999999996</v>
      </c>
      <c r="BR124" s="4">
        <v>0.664273</v>
      </c>
      <c r="BS124" s="4">
        <v>-5</v>
      </c>
      <c r="BT124" s="4">
        <v>-0.13172700000000001</v>
      </c>
      <c r="BU124" s="4">
        <v>16.233165</v>
      </c>
      <c r="BV124" s="4">
        <v>-2.6608909999999999</v>
      </c>
      <c r="BW124" s="4">
        <f t="shared" si="19"/>
        <v>4.2888021929999995</v>
      </c>
      <c r="BY124" s="4">
        <f t="shared" si="15"/>
        <v>16989.661461878819</v>
      </c>
      <c r="BZ124" s="4">
        <f t="shared" si="16"/>
        <v>8633.1327514532095</v>
      </c>
      <c r="CA124" s="4">
        <f t="shared" si="17"/>
        <v>30.57958169838</v>
      </c>
      <c r="CB124" s="4">
        <f t="shared" si="18"/>
        <v>1952.8945708918818</v>
      </c>
    </row>
    <row r="125" spans="1:80" x14ac:dyDescent="0.25">
      <c r="A125" s="2">
        <v>42067</v>
      </c>
      <c r="B125" s="3">
        <v>2.6391203703703705E-2</v>
      </c>
      <c r="C125" s="4">
        <v>7.77</v>
      </c>
      <c r="D125" s="4">
        <v>6.4880000000000004</v>
      </c>
      <c r="E125" s="4">
        <v>64879.55932</v>
      </c>
      <c r="F125" s="4">
        <v>182.4</v>
      </c>
      <c r="G125" s="4">
        <v>-6.8</v>
      </c>
      <c r="H125" s="4">
        <v>22256.1</v>
      </c>
      <c r="J125" s="4">
        <v>3.9</v>
      </c>
      <c r="K125" s="4">
        <v>0.84870000000000001</v>
      </c>
      <c r="L125" s="4">
        <v>6.5941999999999998</v>
      </c>
      <c r="M125" s="4">
        <v>5.5061999999999998</v>
      </c>
      <c r="N125" s="4">
        <v>154.7782</v>
      </c>
      <c r="O125" s="4">
        <v>0</v>
      </c>
      <c r="P125" s="4">
        <v>154.80000000000001</v>
      </c>
      <c r="Q125" s="4">
        <v>116.45489999999999</v>
      </c>
      <c r="R125" s="4">
        <v>0</v>
      </c>
      <c r="S125" s="4">
        <v>116.5</v>
      </c>
      <c r="T125" s="4">
        <v>22256.127100000002</v>
      </c>
      <c r="W125" s="4">
        <v>0</v>
      </c>
      <c r="X125" s="4">
        <v>3.3098999999999998</v>
      </c>
      <c r="Y125" s="4">
        <v>12</v>
      </c>
      <c r="Z125" s="4">
        <v>852</v>
      </c>
      <c r="AA125" s="4">
        <v>880</v>
      </c>
      <c r="AB125" s="4">
        <v>839</v>
      </c>
      <c r="AC125" s="4">
        <v>64</v>
      </c>
      <c r="AD125" s="4">
        <v>4.9800000000000004</v>
      </c>
      <c r="AE125" s="4">
        <v>0.11</v>
      </c>
      <c r="AF125" s="4">
        <v>980</v>
      </c>
      <c r="AG125" s="4">
        <v>-16</v>
      </c>
      <c r="AH125" s="4">
        <v>11</v>
      </c>
      <c r="AI125" s="4">
        <v>9</v>
      </c>
      <c r="AJ125" s="4">
        <v>189.3</v>
      </c>
      <c r="AK125" s="4">
        <v>139.30000000000001</v>
      </c>
      <c r="AL125" s="4">
        <v>3.2</v>
      </c>
      <c r="AM125" s="4">
        <v>195</v>
      </c>
      <c r="AN125" s="4" t="s">
        <v>155</v>
      </c>
      <c r="AO125" s="4">
        <v>2</v>
      </c>
      <c r="AP125" s="5">
        <v>0.86059027777777775</v>
      </c>
      <c r="AQ125" s="4">
        <v>47.162286999999999</v>
      </c>
      <c r="AR125" s="4">
        <v>-88.491754</v>
      </c>
      <c r="AS125" s="4">
        <v>317</v>
      </c>
      <c r="AT125" s="4">
        <v>40.6</v>
      </c>
      <c r="AU125" s="4">
        <v>12</v>
      </c>
      <c r="AV125" s="4">
        <v>9</v>
      </c>
      <c r="AW125" s="4" t="s">
        <v>195</v>
      </c>
      <c r="AX125" s="4">
        <v>1.6</v>
      </c>
      <c r="AY125" s="4">
        <v>1.3848849999999999</v>
      </c>
      <c r="AZ125" s="4">
        <v>2.684885</v>
      </c>
      <c r="BA125" s="4">
        <v>14.023</v>
      </c>
      <c r="BB125" s="4">
        <v>11.74</v>
      </c>
      <c r="BC125" s="4">
        <v>0.84</v>
      </c>
      <c r="BD125" s="4">
        <v>17.829000000000001</v>
      </c>
      <c r="BE125" s="4">
        <v>1395.4590000000001</v>
      </c>
      <c r="BF125" s="4">
        <v>741.62900000000002</v>
      </c>
      <c r="BG125" s="4">
        <v>3.43</v>
      </c>
      <c r="BH125" s="4">
        <v>0</v>
      </c>
      <c r="BI125" s="4">
        <v>3.43</v>
      </c>
      <c r="BJ125" s="4">
        <v>2.581</v>
      </c>
      <c r="BK125" s="4">
        <v>0</v>
      </c>
      <c r="BL125" s="4">
        <v>2.581</v>
      </c>
      <c r="BM125" s="4">
        <v>155.7484</v>
      </c>
      <c r="BQ125" s="4">
        <v>509.28899999999999</v>
      </c>
      <c r="BR125" s="4">
        <v>0.74472799999999995</v>
      </c>
      <c r="BS125" s="4">
        <v>-5</v>
      </c>
      <c r="BT125" s="4">
        <v>-0.13154299999999999</v>
      </c>
      <c r="BU125" s="4">
        <v>18.199297999999999</v>
      </c>
      <c r="BV125" s="4">
        <v>-2.657178</v>
      </c>
      <c r="BW125" s="4">
        <f t="shared" si="19"/>
        <v>4.8082545315999994</v>
      </c>
      <c r="BY125" s="4">
        <f t="shared" si="15"/>
        <v>18717.127776395333</v>
      </c>
      <c r="BZ125" s="4">
        <f t="shared" si="16"/>
        <v>9947.382729037754</v>
      </c>
      <c r="CA125" s="4">
        <f t="shared" si="17"/>
        <v>34.618650057705999</v>
      </c>
      <c r="CB125" s="4">
        <f t="shared" si="18"/>
        <v>2157.063285458255</v>
      </c>
    </row>
    <row r="126" spans="1:80" x14ac:dyDescent="0.25">
      <c r="A126" s="2">
        <v>42067</v>
      </c>
      <c r="B126" s="3">
        <v>2.6402777777777778E-2</v>
      </c>
      <c r="C126" s="4">
        <v>8.75</v>
      </c>
      <c r="D126" s="4">
        <v>5.1252000000000004</v>
      </c>
      <c r="E126" s="4">
        <v>51252.44068</v>
      </c>
      <c r="F126" s="4">
        <v>185.5</v>
      </c>
      <c r="G126" s="4">
        <v>-6.8</v>
      </c>
      <c r="H126" s="4">
        <v>22224.2</v>
      </c>
      <c r="J126" s="4">
        <v>4</v>
      </c>
      <c r="K126" s="4">
        <v>0.85429999999999995</v>
      </c>
      <c r="L126" s="4">
        <v>7.4748999999999999</v>
      </c>
      <c r="M126" s="4">
        <v>4.3784999999999998</v>
      </c>
      <c r="N126" s="4">
        <v>158.47229999999999</v>
      </c>
      <c r="O126" s="4">
        <v>0</v>
      </c>
      <c r="P126" s="4">
        <v>158.5</v>
      </c>
      <c r="Q126" s="4">
        <v>119.2343</v>
      </c>
      <c r="R126" s="4">
        <v>0</v>
      </c>
      <c r="S126" s="4">
        <v>119.2</v>
      </c>
      <c r="T126" s="4">
        <v>22224.201799999999</v>
      </c>
      <c r="W126" s="4">
        <v>0</v>
      </c>
      <c r="X126" s="4">
        <v>3.4171999999999998</v>
      </c>
      <c r="Y126" s="4">
        <v>11.9</v>
      </c>
      <c r="Z126" s="4">
        <v>852</v>
      </c>
      <c r="AA126" s="4">
        <v>879</v>
      </c>
      <c r="AB126" s="4">
        <v>837</v>
      </c>
      <c r="AC126" s="4">
        <v>64</v>
      </c>
      <c r="AD126" s="4">
        <v>4.9800000000000004</v>
      </c>
      <c r="AE126" s="4">
        <v>0.11</v>
      </c>
      <c r="AF126" s="4">
        <v>980</v>
      </c>
      <c r="AG126" s="4">
        <v>-16</v>
      </c>
      <c r="AH126" s="4">
        <v>11</v>
      </c>
      <c r="AI126" s="4">
        <v>9.2707289999999993</v>
      </c>
      <c r="AJ126" s="4">
        <v>190</v>
      </c>
      <c r="AK126" s="4">
        <v>139.69999999999999</v>
      </c>
      <c r="AL126" s="4">
        <v>2.9</v>
      </c>
      <c r="AM126" s="4">
        <v>195</v>
      </c>
      <c r="AN126" s="4" t="s">
        <v>155</v>
      </c>
      <c r="AO126" s="4">
        <v>2</v>
      </c>
      <c r="AP126" s="5">
        <v>0.86061342592592593</v>
      </c>
      <c r="AQ126" s="4">
        <v>47.162236999999998</v>
      </c>
      <c r="AR126" s="4">
        <v>-88.491732999999996</v>
      </c>
      <c r="AS126" s="4">
        <v>317</v>
      </c>
      <c r="AT126" s="4">
        <v>42.7</v>
      </c>
      <c r="AU126" s="4">
        <v>12</v>
      </c>
      <c r="AV126" s="4">
        <v>9</v>
      </c>
      <c r="AW126" s="4" t="s">
        <v>195</v>
      </c>
      <c r="AX126" s="4">
        <v>1.6849000000000001</v>
      </c>
      <c r="AY126" s="4">
        <v>1.4</v>
      </c>
      <c r="AZ126" s="4">
        <v>2.7</v>
      </c>
      <c r="BA126" s="4">
        <v>14.023</v>
      </c>
      <c r="BB126" s="4">
        <v>12.23</v>
      </c>
      <c r="BC126" s="4">
        <v>0.87</v>
      </c>
      <c r="BD126" s="4">
        <v>17.055</v>
      </c>
      <c r="BE126" s="4">
        <v>1610.056</v>
      </c>
      <c r="BF126" s="4">
        <v>600.25699999999995</v>
      </c>
      <c r="BG126" s="4">
        <v>3.5750000000000002</v>
      </c>
      <c r="BH126" s="4">
        <v>0</v>
      </c>
      <c r="BI126" s="4">
        <v>3.5750000000000002</v>
      </c>
      <c r="BJ126" s="4">
        <v>2.69</v>
      </c>
      <c r="BK126" s="4">
        <v>0</v>
      </c>
      <c r="BL126" s="4">
        <v>2.69</v>
      </c>
      <c r="BM126" s="4">
        <v>158.3006</v>
      </c>
      <c r="BQ126" s="4">
        <v>535.18499999999995</v>
      </c>
      <c r="BR126" s="4">
        <v>0.70528599999999997</v>
      </c>
      <c r="BS126" s="4">
        <v>-5</v>
      </c>
      <c r="BT126" s="4">
        <v>-0.13300000000000001</v>
      </c>
      <c r="BU126" s="4">
        <v>17.235420000000001</v>
      </c>
      <c r="BV126" s="4">
        <v>-2.6865999999999999</v>
      </c>
      <c r="BW126" s="4">
        <f t="shared" si="19"/>
        <v>4.5535979640000006</v>
      </c>
      <c r="BY126" s="4">
        <f t="shared" si="15"/>
        <v>20451.74364965424</v>
      </c>
      <c r="BZ126" s="4">
        <f t="shared" si="16"/>
        <v>7624.7672676667798</v>
      </c>
      <c r="CA126" s="4">
        <f t="shared" si="17"/>
        <v>34.169737212599998</v>
      </c>
      <c r="CB126" s="4">
        <f t="shared" si="18"/>
        <v>2076.2951460387721</v>
      </c>
    </row>
    <row r="127" spans="1:80" x14ac:dyDescent="0.25">
      <c r="A127" s="2">
        <v>42067</v>
      </c>
      <c r="B127" s="3">
        <v>2.6414351851851856E-2</v>
      </c>
      <c r="C127" s="4">
        <v>9.3879999999999999</v>
      </c>
      <c r="D127" s="4">
        <v>4.1256000000000004</v>
      </c>
      <c r="E127" s="4">
        <v>41255.553659999998</v>
      </c>
      <c r="F127" s="4">
        <v>177.8</v>
      </c>
      <c r="G127" s="4">
        <v>-7</v>
      </c>
      <c r="H127" s="4">
        <v>21883.3</v>
      </c>
      <c r="J127" s="4">
        <v>4.05</v>
      </c>
      <c r="K127" s="4">
        <v>0.85929999999999995</v>
      </c>
      <c r="L127" s="4">
        <v>8.0676000000000005</v>
      </c>
      <c r="M127" s="4">
        <v>3.5451999999999999</v>
      </c>
      <c r="N127" s="4">
        <v>152.7551</v>
      </c>
      <c r="O127" s="4">
        <v>0</v>
      </c>
      <c r="P127" s="4">
        <v>152.80000000000001</v>
      </c>
      <c r="Q127" s="4">
        <v>114.9327</v>
      </c>
      <c r="R127" s="4">
        <v>0</v>
      </c>
      <c r="S127" s="4">
        <v>114.9</v>
      </c>
      <c r="T127" s="4">
        <v>21883.287</v>
      </c>
      <c r="W127" s="4">
        <v>0</v>
      </c>
      <c r="X127" s="4">
        <v>3.4796999999999998</v>
      </c>
      <c r="Y127" s="4">
        <v>11.9</v>
      </c>
      <c r="Z127" s="4">
        <v>852</v>
      </c>
      <c r="AA127" s="4">
        <v>878</v>
      </c>
      <c r="AB127" s="4">
        <v>838</v>
      </c>
      <c r="AC127" s="4">
        <v>64</v>
      </c>
      <c r="AD127" s="4">
        <v>4.9800000000000004</v>
      </c>
      <c r="AE127" s="4">
        <v>0.11</v>
      </c>
      <c r="AF127" s="4">
        <v>980</v>
      </c>
      <c r="AG127" s="4">
        <v>-16</v>
      </c>
      <c r="AH127" s="4">
        <v>11</v>
      </c>
      <c r="AI127" s="4">
        <v>10</v>
      </c>
      <c r="AJ127" s="4">
        <v>189.7</v>
      </c>
      <c r="AK127" s="4">
        <v>139</v>
      </c>
      <c r="AL127" s="4">
        <v>3.4</v>
      </c>
      <c r="AM127" s="4">
        <v>195</v>
      </c>
      <c r="AN127" s="4" t="s">
        <v>155</v>
      </c>
      <c r="AO127" s="4">
        <v>2</v>
      </c>
      <c r="AP127" s="5">
        <v>0.86061342592592593</v>
      </c>
      <c r="AQ127" s="4">
        <v>47.161937999999999</v>
      </c>
      <c r="AR127" s="4">
        <v>-88.491573000000002</v>
      </c>
      <c r="AS127" s="4">
        <v>316.7</v>
      </c>
      <c r="AT127" s="4">
        <v>44.7</v>
      </c>
      <c r="AU127" s="4">
        <v>12</v>
      </c>
      <c r="AV127" s="4">
        <v>9</v>
      </c>
      <c r="AW127" s="4" t="s">
        <v>195</v>
      </c>
      <c r="AX127" s="4">
        <v>1.1906000000000001</v>
      </c>
      <c r="AY127" s="4">
        <v>1.4849000000000001</v>
      </c>
      <c r="AZ127" s="4">
        <v>2.4453</v>
      </c>
      <c r="BA127" s="4">
        <v>14.023</v>
      </c>
      <c r="BB127" s="4">
        <v>12.67</v>
      </c>
      <c r="BC127" s="4">
        <v>0.9</v>
      </c>
      <c r="BD127" s="4">
        <v>16.372</v>
      </c>
      <c r="BE127" s="4">
        <v>1772.431</v>
      </c>
      <c r="BF127" s="4">
        <v>495.72199999999998</v>
      </c>
      <c r="BG127" s="4">
        <v>3.5139999999999998</v>
      </c>
      <c r="BH127" s="4">
        <v>0</v>
      </c>
      <c r="BI127" s="4">
        <v>3.5139999999999998</v>
      </c>
      <c r="BJ127" s="4">
        <v>2.6440000000000001</v>
      </c>
      <c r="BK127" s="4">
        <v>0</v>
      </c>
      <c r="BL127" s="4">
        <v>2.6440000000000001</v>
      </c>
      <c r="BM127" s="4">
        <v>158.98589999999999</v>
      </c>
      <c r="BQ127" s="4">
        <v>555.86099999999999</v>
      </c>
      <c r="BR127" s="4">
        <v>0.57969099999999996</v>
      </c>
      <c r="BS127" s="4">
        <v>-5</v>
      </c>
      <c r="BT127" s="4">
        <v>-0.13272999999999999</v>
      </c>
      <c r="BU127" s="4">
        <v>14.166206000000001</v>
      </c>
      <c r="BV127" s="4">
        <v>-2.6811509999999998</v>
      </c>
      <c r="BW127" s="4">
        <f t="shared" si="19"/>
        <v>3.7427116252000001</v>
      </c>
      <c r="BY127" s="4">
        <f t="shared" si="15"/>
        <v>18505.054905421282</v>
      </c>
      <c r="BZ127" s="4">
        <f t="shared" si="16"/>
        <v>5175.5824784294846</v>
      </c>
      <c r="CA127" s="4">
        <f t="shared" si="17"/>
        <v>27.604665665368</v>
      </c>
      <c r="CB127" s="4">
        <f t="shared" si="18"/>
        <v>1713.9447549869994</v>
      </c>
    </row>
    <row r="128" spans="1:80" x14ac:dyDescent="0.25">
      <c r="A128" s="2">
        <v>42067</v>
      </c>
      <c r="B128" s="3">
        <v>2.6425925925925926E-2</v>
      </c>
      <c r="C128" s="4">
        <v>9.1449999999999996</v>
      </c>
      <c r="D128" s="4">
        <v>3.9131999999999998</v>
      </c>
      <c r="E128" s="4">
        <v>39131.690029999998</v>
      </c>
      <c r="F128" s="4">
        <v>170.3</v>
      </c>
      <c r="G128" s="4">
        <v>-9.6999999999999993</v>
      </c>
      <c r="H128" s="4">
        <v>21151.4</v>
      </c>
      <c r="J128" s="4">
        <v>4.0999999999999996</v>
      </c>
      <c r="K128" s="4">
        <v>0.8639</v>
      </c>
      <c r="L128" s="4">
        <v>7.9008000000000003</v>
      </c>
      <c r="M128" s="4">
        <v>3.3807</v>
      </c>
      <c r="N128" s="4">
        <v>147.11019999999999</v>
      </c>
      <c r="O128" s="4">
        <v>0</v>
      </c>
      <c r="P128" s="4">
        <v>147.1</v>
      </c>
      <c r="Q128" s="4">
        <v>110.6854</v>
      </c>
      <c r="R128" s="4">
        <v>0</v>
      </c>
      <c r="S128" s="4">
        <v>110.7</v>
      </c>
      <c r="T128" s="4">
        <v>21151.3986</v>
      </c>
      <c r="W128" s="4">
        <v>0</v>
      </c>
      <c r="X128" s="4">
        <v>3.5421</v>
      </c>
      <c r="Y128" s="4">
        <v>12</v>
      </c>
      <c r="Z128" s="4">
        <v>851</v>
      </c>
      <c r="AA128" s="4">
        <v>879</v>
      </c>
      <c r="AB128" s="4">
        <v>839</v>
      </c>
      <c r="AC128" s="4">
        <v>64</v>
      </c>
      <c r="AD128" s="4">
        <v>4.9800000000000004</v>
      </c>
      <c r="AE128" s="4">
        <v>0.11</v>
      </c>
      <c r="AF128" s="4">
        <v>980</v>
      </c>
      <c r="AG128" s="4">
        <v>-16</v>
      </c>
      <c r="AH128" s="4">
        <v>11</v>
      </c>
      <c r="AI128" s="4">
        <v>10</v>
      </c>
      <c r="AJ128" s="4">
        <v>189.3</v>
      </c>
      <c r="AK128" s="4">
        <v>139.30000000000001</v>
      </c>
      <c r="AL128" s="4">
        <v>3.2</v>
      </c>
      <c r="AM128" s="4">
        <v>195</v>
      </c>
      <c r="AN128" s="4" t="s">
        <v>155</v>
      </c>
      <c r="AO128" s="4">
        <v>2</v>
      </c>
      <c r="AP128" s="5">
        <v>0.86063657407407401</v>
      </c>
      <c r="AQ128" s="4">
        <v>47.161884999999998</v>
      </c>
      <c r="AR128" s="4">
        <v>-88.491545000000002</v>
      </c>
      <c r="AS128" s="4">
        <v>316.60000000000002</v>
      </c>
      <c r="AT128" s="4">
        <v>45.8</v>
      </c>
      <c r="AU128" s="4">
        <v>12</v>
      </c>
      <c r="AV128" s="4">
        <v>9</v>
      </c>
      <c r="AW128" s="4" t="s">
        <v>195</v>
      </c>
      <c r="AX128" s="4">
        <v>1.5245</v>
      </c>
      <c r="AY128" s="4">
        <v>1.0754999999999999</v>
      </c>
      <c r="AZ128" s="4">
        <v>2.7395999999999998</v>
      </c>
      <c r="BA128" s="4">
        <v>14.023</v>
      </c>
      <c r="BB128" s="4">
        <v>13.13</v>
      </c>
      <c r="BC128" s="4">
        <v>0.94</v>
      </c>
      <c r="BD128" s="4">
        <v>15.75</v>
      </c>
      <c r="BE128" s="4">
        <v>1788.348</v>
      </c>
      <c r="BF128" s="4">
        <v>487.04</v>
      </c>
      <c r="BG128" s="4">
        <v>3.4870000000000001</v>
      </c>
      <c r="BH128" s="4">
        <v>0</v>
      </c>
      <c r="BI128" s="4">
        <v>3.4870000000000001</v>
      </c>
      <c r="BJ128" s="4">
        <v>2.6240000000000001</v>
      </c>
      <c r="BK128" s="4">
        <v>0</v>
      </c>
      <c r="BL128" s="4">
        <v>2.6240000000000001</v>
      </c>
      <c r="BM128" s="4">
        <v>158.32169999999999</v>
      </c>
      <c r="BQ128" s="4">
        <v>582.96400000000006</v>
      </c>
      <c r="BR128" s="4">
        <v>0.48491499999999998</v>
      </c>
      <c r="BS128" s="4">
        <v>-5</v>
      </c>
      <c r="BT128" s="4">
        <v>-0.13253699999999999</v>
      </c>
      <c r="BU128" s="4">
        <v>11.850111999999999</v>
      </c>
      <c r="BV128" s="4">
        <v>-2.677257</v>
      </c>
      <c r="BW128" s="4">
        <f t="shared" si="19"/>
        <v>3.1307995903999997</v>
      </c>
      <c r="BY128" s="4">
        <f t="shared" si="15"/>
        <v>15618.595457997311</v>
      </c>
      <c r="BZ128" s="4">
        <f t="shared" si="16"/>
        <v>4253.5796902297598</v>
      </c>
      <c r="CA128" s="4">
        <f t="shared" si="17"/>
        <v>22.916789395456</v>
      </c>
      <c r="CB128" s="4">
        <f t="shared" si="18"/>
        <v>1427.7348364201341</v>
      </c>
    </row>
    <row r="129" spans="1:80" x14ac:dyDescent="0.25">
      <c r="A129" s="2">
        <v>42067</v>
      </c>
      <c r="B129" s="3">
        <v>2.6437499999999999E-2</v>
      </c>
      <c r="C129" s="4">
        <v>7.9119999999999999</v>
      </c>
      <c r="D129" s="4">
        <v>4.12</v>
      </c>
      <c r="E129" s="4">
        <v>41199.804880000003</v>
      </c>
      <c r="F129" s="4">
        <v>169.4</v>
      </c>
      <c r="G129" s="4">
        <v>-12.1</v>
      </c>
      <c r="H129" s="4">
        <v>23590.7</v>
      </c>
      <c r="J129" s="4">
        <v>4.0999999999999996</v>
      </c>
      <c r="K129" s="4">
        <v>0.86929999999999996</v>
      </c>
      <c r="L129" s="4">
        <v>6.8773999999999997</v>
      </c>
      <c r="M129" s="4">
        <v>3.5813000000000001</v>
      </c>
      <c r="N129" s="4">
        <v>147.27799999999999</v>
      </c>
      <c r="O129" s="4">
        <v>0</v>
      </c>
      <c r="P129" s="4">
        <v>147.30000000000001</v>
      </c>
      <c r="Q129" s="4">
        <v>110.8117</v>
      </c>
      <c r="R129" s="4">
        <v>0</v>
      </c>
      <c r="S129" s="4">
        <v>110.8</v>
      </c>
      <c r="T129" s="4">
        <v>23590.7078</v>
      </c>
      <c r="W129" s="4">
        <v>0</v>
      </c>
      <c r="X129" s="4">
        <v>3.5640000000000001</v>
      </c>
      <c r="Y129" s="4">
        <v>11.9</v>
      </c>
      <c r="Z129" s="4">
        <v>852</v>
      </c>
      <c r="AA129" s="4">
        <v>880</v>
      </c>
      <c r="AB129" s="4">
        <v>840</v>
      </c>
      <c r="AC129" s="4">
        <v>64</v>
      </c>
      <c r="AD129" s="4">
        <v>4.9800000000000004</v>
      </c>
      <c r="AE129" s="4">
        <v>0.11</v>
      </c>
      <c r="AF129" s="4">
        <v>980</v>
      </c>
      <c r="AG129" s="4">
        <v>-16</v>
      </c>
      <c r="AH129" s="4">
        <v>11</v>
      </c>
      <c r="AI129" s="4">
        <v>10</v>
      </c>
      <c r="AJ129" s="4">
        <v>190</v>
      </c>
      <c r="AK129" s="4">
        <v>140</v>
      </c>
      <c r="AL129" s="4">
        <v>2.8</v>
      </c>
      <c r="AM129" s="4">
        <v>195</v>
      </c>
      <c r="AN129" s="4" t="s">
        <v>155</v>
      </c>
      <c r="AO129" s="4">
        <v>2</v>
      </c>
      <c r="AP129" s="5">
        <v>0.86063657407407401</v>
      </c>
      <c r="AQ129" s="4">
        <v>47.161738</v>
      </c>
      <c r="AR129" s="4">
        <v>-88.491461999999999</v>
      </c>
      <c r="AS129" s="4">
        <v>316.5</v>
      </c>
      <c r="AT129" s="4">
        <v>45.9</v>
      </c>
      <c r="AU129" s="4">
        <v>12</v>
      </c>
      <c r="AV129" s="4">
        <v>9</v>
      </c>
      <c r="AW129" s="4" t="s">
        <v>195</v>
      </c>
      <c r="AX129" s="4">
        <v>1.1755</v>
      </c>
      <c r="AY129" s="4">
        <v>1.0849</v>
      </c>
      <c r="AZ129" s="4">
        <v>2.3755000000000002</v>
      </c>
      <c r="BA129" s="4">
        <v>14.023</v>
      </c>
      <c r="BB129" s="4">
        <v>13.7</v>
      </c>
      <c r="BC129" s="4">
        <v>0.98</v>
      </c>
      <c r="BD129" s="4">
        <v>15.04</v>
      </c>
      <c r="BE129" s="4">
        <v>1627.21</v>
      </c>
      <c r="BF129" s="4">
        <v>539.31500000000005</v>
      </c>
      <c r="BG129" s="4">
        <v>3.649</v>
      </c>
      <c r="BH129" s="4">
        <v>0</v>
      </c>
      <c r="BI129" s="4">
        <v>3.649</v>
      </c>
      <c r="BJ129" s="4">
        <v>2.746</v>
      </c>
      <c r="BK129" s="4">
        <v>0</v>
      </c>
      <c r="BL129" s="4">
        <v>2.746</v>
      </c>
      <c r="BM129" s="4">
        <v>184.578</v>
      </c>
      <c r="BQ129" s="4">
        <v>613.13</v>
      </c>
      <c r="BR129" s="4">
        <v>0.35883300000000001</v>
      </c>
      <c r="BS129" s="4">
        <v>-5</v>
      </c>
      <c r="BT129" s="4">
        <v>-0.133465</v>
      </c>
      <c r="BU129" s="4">
        <v>8.7689859999999999</v>
      </c>
      <c r="BV129" s="4">
        <v>-2.6959840000000002</v>
      </c>
      <c r="BW129" s="4">
        <f t="shared" si="19"/>
        <v>2.3167661011999998</v>
      </c>
      <c r="BY129" s="4">
        <f t="shared" si="15"/>
        <v>10516.239519577221</v>
      </c>
      <c r="BZ129" s="4">
        <f t="shared" si="16"/>
        <v>3485.4540695428304</v>
      </c>
      <c r="CA129" s="4">
        <f t="shared" si="17"/>
        <v>17.746691404772001</v>
      </c>
      <c r="CB129" s="4">
        <f t="shared" si="18"/>
        <v>1231.7256043079881</v>
      </c>
    </row>
    <row r="130" spans="1:80" x14ac:dyDescent="0.25">
      <c r="A130" s="2">
        <v>42067</v>
      </c>
      <c r="B130" s="3">
        <v>2.6449074074074073E-2</v>
      </c>
      <c r="C130" s="4">
        <v>6.359</v>
      </c>
      <c r="D130" s="4">
        <v>4.6786000000000003</v>
      </c>
      <c r="E130" s="4">
        <v>46786.172010000002</v>
      </c>
      <c r="F130" s="4">
        <v>165.2</v>
      </c>
      <c r="G130" s="4">
        <v>-12.1</v>
      </c>
      <c r="H130" s="4">
        <v>34313</v>
      </c>
      <c r="J130" s="4">
        <v>4.01</v>
      </c>
      <c r="K130" s="4">
        <v>0.86550000000000005</v>
      </c>
      <c r="L130" s="4">
        <v>5.5039999999999996</v>
      </c>
      <c r="M130" s="4">
        <v>4.0494000000000003</v>
      </c>
      <c r="N130" s="4">
        <v>143.00389999999999</v>
      </c>
      <c r="O130" s="4">
        <v>0</v>
      </c>
      <c r="P130" s="4">
        <v>143</v>
      </c>
      <c r="Q130" s="4">
        <v>107.5959</v>
      </c>
      <c r="R130" s="4">
        <v>0</v>
      </c>
      <c r="S130" s="4">
        <v>107.6</v>
      </c>
      <c r="T130" s="4">
        <v>34313.0288</v>
      </c>
      <c r="W130" s="4">
        <v>0</v>
      </c>
      <c r="X130" s="4">
        <v>3.4729999999999999</v>
      </c>
      <c r="Y130" s="4">
        <v>12</v>
      </c>
      <c r="Z130" s="4">
        <v>852</v>
      </c>
      <c r="AA130" s="4">
        <v>881</v>
      </c>
      <c r="AB130" s="4">
        <v>841</v>
      </c>
      <c r="AC130" s="4">
        <v>64</v>
      </c>
      <c r="AD130" s="4">
        <v>4.9800000000000004</v>
      </c>
      <c r="AE130" s="4">
        <v>0.11</v>
      </c>
      <c r="AF130" s="4">
        <v>980</v>
      </c>
      <c r="AG130" s="4">
        <v>-16</v>
      </c>
      <c r="AH130" s="4">
        <v>11</v>
      </c>
      <c r="AI130" s="4">
        <v>10</v>
      </c>
      <c r="AJ130" s="4">
        <v>190.3</v>
      </c>
      <c r="AK130" s="4">
        <v>140</v>
      </c>
      <c r="AL130" s="4">
        <v>2.8</v>
      </c>
      <c r="AM130" s="4">
        <v>195</v>
      </c>
      <c r="AN130" s="4" t="s">
        <v>155</v>
      </c>
      <c r="AO130" s="4">
        <v>2</v>
      </c>
      <c r="AP130" s="5">
        <v>0.86064814814814816</v>
      </c>
      <c r="AQ130" s="4">
        <v>47.161572</v>
      </c>
      <c r="AR130" s="4">
        <v>-88.491345999999993</v>
      </c>
      <c r="AS130" s="4">
        <v>316.3</v>
      </c>
      <c r="AT130" s="4">
        <v>44.5</v>
      </c>
      <c r="AU130" s="4">
        <v>12</v>
      </c>
      <c r="AV130" s="4">
        <v>9</v>
      </c>
      <c r="AW130" s="4" t="s">
        <v>195</v>
      </c>
      <c r="AX130" s="4">
        <v>1.0150999999999999</v>
      </c>
      <c r="AY130" s="4">
        <v>1.1849000000000001</v>
      </c>
      <c r="AZ130" s="4">
        <v>2.3849</v>
      </c>
      <c r="BA130" s="4">
        <v>14.023</v>
      </c>
      <c r="BB130" s="4">
        <v>13.3</v>
      </c>
      <c r="BC130" s="4">
        <v>0.95</v>
      </c>
      <c r="BD130" s="4">
        <v>15.538</v>
      </c>
      <c r="BE130" s="4">
        <v>1285.4559999999999</v>
      </c>
      <c r="BF130" s="4">
        <v>601.93700000000001</v>
      </c>
      <c r="BG130" s="4">
        <v>3.4980000000000002</v>
      </c>
      <c r="BH130" s="4">
        <v>0</v>
      </c>
      <c r="BI130" s="4">
        <v>3.4980000000000002</v>
      </c>
      <c r="BJ130" s="4">
        <v>2.6320000000000001</v>
      </c>
      <c r="BK130" s="4">
        <v>0</v>
      </c>
      <c r="BL130" s="4">
        <v>2.6320000000000001</v>
      </c>
      <c r="BM130" s="4">
        <v>265.0093</v>
      </c>
      <c r="BQ130" s="4">
        <v>589.77499999999998</v>
      </c>
      <c r="BR130" s="4">
        <v>0.293734</v>
      </c>
      <c r="BS130" s="4">
        <v>-5</v>
      </c>
      <c r="BT130" s="4">
        <v>-0.13120000000000001</v>
      </c>
      <c r="BU130" s="4">
        <v>7.1781309999999996</v>
      </c>
      <c r="BV130" s="4">
        <v>-2.650236</v>
      </c>
      <c r="BW130" s="4">
        <f t="shared" si="19"/>
        <v>1.8964622101999997</v>
      </c>
      <c r="BY130" s="4">
        <f t="shared" si="15"/>
        <v>6800.4254417364309</v>
      </c>
      <c r="BZ130" s="4">
        <f t="shared" si="16"/>
        <v>3184.416805493539</v>
      </c>
      <c r="CA130" s="4">
        <f t="shared" si="17"/>
        <v>13.924023663704</v>
      </c>
      <c r="CB130" s="4">
        <f t="shared" si="18"/>
        <v>1447.6285899015261</v>
      </c>
    </row>
    <row r="131" spans="1:80" x14ac:dyDescent="0.25">
      <c r="A131" s="2">
        <v>42067</v>
      </c>
      <c r="B131" s="3">
        <v>2.6460648148148146E-2</v>
      </c>
      <c r="C131" s="4">
        <v>6.9870000000000001</v>
      </c>
      <c r="D131" s="4">
        <v>5.3985000000000003</v>
      </c>
      <c r="E131" s="4">
        <v>53985.065569999999</v>
      </c>
      <c r="F131" s="4">
        <v>131</v>
      </c>
      <c r="G131" s="4">
        <v>-12</v>
      </c>
      <c r="H131" s="4">
        <v>36012.1</v>
      </c>
      <c r="J131" s="4">
        <v>4</v>
      </c>
      <c r="K131" s="4">
        <v>0.85150000000000003</v>
      </c>
      <c r="L131" s="4">
        <v>5.9497</v>
      </c>
      <c r="M131" s="4">
        <v>4.5968999999999998</v>
      </c>
      <c r="N131" s="4">
        <v>111.5513</v>
      </c>
      <c r="O131" s="4">
        <v>0</v>
      </c>
      <c r="P131" s="4">
        <v>111.6</v>
      </c>
      <c r="Q131" s="4">
        <v>83.930599999999998</v>
      </c>
      <c r="R131" s="4">
        <v>0</v>
      </c>
      <c r="S131" s="4">
        <v>83.9</v>
      </c>
      <c r="T131" s="4">
        <v>36012.068200000002</v>
      </c>
      <c r="W131" s="4">
        <v>0</v>
      </c>
      <c r="X131" s="4">
        <v>3.4060000000000001</v>
      </c>
      <c r="Y131" s="4">
        <v>12.1</v>
      </c>
      <c r="Z131" s="4">
        <v>852</v>
      </c>
      <c r="AA131" s="4">
        <v>880</v>
      </c>
      <c r="AB131" s="4">
        <v>841</v>
      </c>
      <c r="AC131" s="4">
        <v>64</v>
      </c>
      <c r="AD131" s="4">
        <v>4.9800000000000004</v>
      </c>
      <c r="AE131" s="4">
        <v>0.11</v>
      </c>
      <c r="AF131" s="4">
        <v>980</v>
      </c>
      <c r="AG131" s="4">
        <v>-16</v>
      </c>
      <c r="AH131" s="4">
        <v>11</v>
      </c>
      <c r="AI131" s="4">
        <v>10</v>
      </c>
      <c r="AJ131" s="4">
        <v>191</v>
      </c>
      <c r="AK131" s="4">
        <v>140</v>
      </c>
      <c r="AL131" s="4">
        <v>2.8</v>
      </c>
      <c r="AM131" s="4">
        <v>195</v>
      </c>
      <c r="AN131" s="4" t="s">
        <v>155</v>
      </c>
      <c r="AO131" s="4">
        <v>2</v>
      </c>
      <c r="AP131" s="5">
        <v>0.8606597222222222</v>
      </c>
      <c r="AQ131" s="4">
        <v>47.16142</v>
      </c>
      <c r="AR131" s="4">
        <v>-88.491202000000001</v>
      </c>
      <c r="AS131" s="4">
        <v>316.10000000000002</v>
      </c>
      <c r="AT131" s="4">
        <v>42.3</v>
      </c>
      <c r="AU131" s="4">
        <v>12</v>
      </c>
      <c r="AV131" s="4">
        <v>9</v>
      </c>
      <c r="AW131" s="4" t="s">
        <v>195</v>
      </c>
      <c r="AX131" s="4">
        <v>1</v>
      </c>
      <c r="AY131" s="4">
        <v>1.3697999999999999</v>
      </c>
      <c r="AZ131" s="4">
        <v>2.4</v>
      </c>
      <c r="BA131" s="4">
        <v>14.023</v>
      </c>
      <c r="BB131" s="4">
        <v>11.99</v>
      </c>
      <c r="BC131" s="4">
        <v>0.85</v>
      </c>
      <c r="BD131" s="4">
        <v>17.439</v>
      </c>
      <c r="BE131" s="4">
        <v>1274.992</v>
      </c>
      <c r="BF131" s="4">
        <v>626.98</v>
      </c>
      <c r="BG131" s="4">
        <v>2.5030000000000001</v>
      </c>
      <c r="BH131" s="4">
        <v>0</v>
      </c>
      <c r="BI131" s="4">
        <v>2.5030000000000001</v>
      </c>
      <c r="BJ131" s="4">
        <v>1.8839999999999999</v>
      </c>
      <c r="BK131" s="4">
        <v>0</v>
      </c>
      <c r="BL131" s="4">
        <v>1.8839999999999999</v>
      </c>
      <c r="BM131" s="4">
        <v>255.20140000000001</v>
      </c>
      <c r="BQ131" s="4">
        <v>530.71500000000003</v>
      </c>
      <c r="BR131" s="4">
        <v>0.30293599999999998</v>
      </c>
      <c r="BS131" s="4">
        <v>-5</v>
      </c>
      <c r="BT131" s="4">
        <v>-0.128468</v>
      </c>
      <c r="BU131" s="4">
        <v>7.4029980000000002</v>
      </c>
      <c r="BV131" s="4">
        <v>-2.5950540000000002</v>
      </c>
      <c r="BW131" s="4">
        <f t="shared" si="19"/>
        <v>1.9558720716</v>
      </c>
      <c r="BY131" s="4">
        <f t="shared" si="15"/>
        <v>6956.3684975737924</v>
      </c>
      <c r="BZ131" s="4">
        <f t="shared" si="16"/>
        <v>3420.8088526114798</v>
      </c>
      <c r="CA131" s="4">
        <f t="shared" si="17"/>
        <v>10.279121946984001</v>
      </c>
      <c r="CB131" s="4">
        <f t="shared" si="18"/>
        <v>1437.7234003396693</v>
      </c>
    </row>
    <row r="132" spans="1:80" x14ac:dyDescent="0.25">
      <c r="A132" s="2">
        <v>42067</v>
      </c>
      <c r="B132" s="3">
        <v>2.647222222222222E-2</v>
      </c>
      <c r="C132" s="4">
        <v>8.0410000000000004</v>
      </c>
      <c r="D132" s="4">
        <v>5.1304999999999996</v>
      </c>
      <c r="E132" s="4">
        <v>51304.737710000001</v>
      </c>
      <c r="F132" s="4">
        <v>84.4</v>
      </c>
      <c r="G132" s="4">
        <v>-12</v>
      </c>
      <c r="H132" s="4">
        <v>31878.9</v>
      </c>
      <c r="J132" s="4">
        <v>4.26</v>
      </c>
      <c r="K132" s="4">
        <v>0.85009999999999997</v>
      </c>
      <c r="L132" s="4">
        <v>6.8361999999999998</v>
      </c>
      <c r="M132" s="4">
        <v>4.3615000000000004</v>
      </c>
      <c r="N132" s="4">
        <v>71.743799999999993</v>
      </c>
      <c r="O132" s="4">
        <v>0</v>
      </c>
      <c r="P132" s="4">
        <v>71.7</v>
      </c>
      <c r="Q132" s="4">
        <v>53.978900000000003</v>
      </c>
      <c r="R132" s="4">
        <v>0</v>
      </c>
      <c r="S132" s="4">
        <v>54</v>
      </c>
      <c r="T132" s="4">
        <v>31878.917399999998</v>
      </c>
      <c r="W132" s="4">
        <v>0</v>
      </c>
      <c r="X132" s="4">
        <v>3.6248999999999998</v>
      </c>
      <c r="Y132" s="4">
        <v>12.2</v>
      </c>
      <c r="Z132" s="4">
        <v>852</v>
      </c>
      <c r="AA132" s="4">
        <v>879</v>
      </c>
      <c r="AB132" s="4">
        <v>842</v>
      </c>
      <c r="AC132" s="4">
        <v>64</v>
      </c>
      <c r="AD132" s="4">
        <v>4.9800000000000004</v>
      </c>
      <c r="AE132" s="4">
        <v>0.11</v>
      </c>
      <c r="AF132" s="4">
        <v>981</v>
      </c>
      <c r="AG132" s="4">
        <v>-16</v>
      </c>
      <c r="AH132" s="4">
        <v>11</v>
      </c>
      <c r="AI132" s="4">
        <v>10</v>
      </c>
      <c r="AJ132" s="4">
        <v>190.7</v>
      </c>
      <c r="AK132" s="4">
        <v>140.30000000000001</v>
      </c>
      <c r="AL132" s="4">
        <v>3.1</v>
      </c>
      <c r="AM132" s="4">
        <v>195</v>
      </c>
      <c r="AN132" s="4" t="s">
        <v>155</v>
      </c>
      <c r="AO132" s="4">
        <v>2</v>
      </c>
      <c r="AP132" s="5">
        <v>0.86067129629629635</v>
      </c>
      <c r="AQ132" s="4">
        <v>47.161293999999998</v>
      </c>
      <c r="AR132" s="4">
        <v>-88.491050999999999</v>
      </c>
      <c r="AS132" s="4">
        <v>315.8</v>
      </c>
      <c r="AT132" s="4">
        <v>42</v>
      </c>
      <c r="AU132" s="4">
        <v>12</v>
      </c>
      <c r="AV132" s="4">
        <v>9</v>
      </c>
      <c r="AW132" s="4" t="s">
        <v>195</v>
      </c>
      <c r="AX132" s="4">
        <v>1.0849</v>
      </c>
      <c r="AY132" s="4">
        <v>1.0604</v>
      </c>
      <c r="AZ132" s="4">
        <v>2.3151000000000002</v>
      </c>
      <c r="BA132" s="4">
        <v>14.023</v>
      </c>
      <c r="BB132" s="4">
        <v>11.87</v>
      </c>
      <c r="BC132" s="4">
        <v>0.85</v>
      </c>
      <c r="BD132" s="4">
        <v>17.63</v>
      </c>
      <c r="BE132" s="4">
        <v>1440.69</v>
      </c>
      <c r="BF132" s="4">
        <v>585.01800000000003</v>
      </c>
      <c r="BG132" s="4">
        <v>1.583</v>
      </c>
      <c r="BH132" s="4">
        <v>0</v>
      </c>
      <c r="BI132" s="4">
        <v>1.583</v>
      </c>
      <c r="BJ132" s="4">
        <v>1.1910000000000001</v>
      </c>
      <c r="BK132" s="4">
        <v>0</v>
      </c>
      <c r="BL132" s="4">
        <v>1.1910000000000001</v>
      </c>
      <c r="BM132" s="4">
        <v>222.16569999999999</v>
      </c>
      <c r="BQ132" s="4">
        <v>555.447</v>
      </c>
      <c r="BR132" s="4">
        <v>0.30187700000000001</v>
      </c>
      <c r="BS132" s="4">
        <v>-5</v>
      </c>
      <c r="BT132" s="4">
        <v>-0.12673200000000001</v>
      </c>
      <c r="BU132" s="4">
        <v>7.3771190000000004</v>
      </c>
      <c r="BV132" s="4">
        <v>-2.5599829999999999</v>
      </c>
      <c r="BW132" s="4">
        <f t="shared" si="19"/>
        <v>1.9490348398000001</v>
      </c>
      <c r="BY132" s="4">
        <f t="shared" si="15"/>
        <v>7832.9403386450704</v>
      </c>
      <c r="BZ132" s="4">
        <f t="shared" si="16"/>
        <v>3180.7058361156546</v>
      </c>
      <c r="CA132" s="4">
        <f t="shared" si="17"/>
        <v>6.4753916132730005</v>
      </c>
      <c r="CB132" s="4">
        <f t="shared" si="18"/>
        <v>1247.2354758365263</v>
      </c>
    </row>
    <row r="133" spans="1:80" x14ac:dyDescent="0.25">
      <c r="A133" s="2">
        <v>42067</v>
      </c>
      <c r="B133" s="3">
        <v>2.6483796296296293E-2</v>
      </c>
      <c r="C133" s="4">
        <v>8.6760000000000002</v>
      </c>
      <c r="D133" s="4">
        <v>4.6121999999999996</v>
      </c>
      <c r="E133" s="4">
        <v>46121.789750000004</v>
      </c>
      <c r="F133" s="4">
        <v>63</v>
      </c>
      <c r="G133" s="4">
        <v>-12</v>
      </c>
      <c r="H133" s="4">
        <v>27513.8</v>
      </c>
      <c r="J133" s="4">
        <v>5.51</v>
      </c>
      <c r="K133" s="4">
        <v>0.85460000000000003</v>
      </c>
      <c r="L133" s="4">
        <v>7.4138999999999999</v>
      </c>
      <c r="M133" s="4">
        <v>3.9415</v>
      </c>
      <c r="N133" s="4">
        <v>53.861600000000003</v>
      </c>
      <c r="O133" s="4">
        <v>0</v>
      </c>
      <c r="P133" s="4">
        <v>53.9</v>
      </c>
      <c r="Q133" s="4">
        <v>40.524799999999999</v>
      </c>
      <c r="R133" s="4">
        <v>0</v>
      </c>
      <c r="S133" s="4">
        <v>40.5</v>
      </c>
      <c r="T133" s="4">
        <v>27513.7916</v>
      </c>
      <c r="W133" s="4">
        <v>0</v>
      </c>
      <c r="X133" s="4">
        <v>4.7111999999999998</v>
      </c>
      <c r="Y133" s="4">
        <v>12.3</v>
      </c>
      <c r="Z133" s="4">
        <v>851</v>
      </c>
      <c r="AA133" s="4">
        <v>879</v>
      </c>
      <c r="AB133" s="4">
        <v>840</v>
      </c>
      <c r="AC133" s="4">
        <v>64</v>
      </c>
      <c r="AD133" s="4">
        <v>4.9800000000000004</v>
      </c>
      <c r="AE133" s="4">
        <v>0.11</v>
      </c>
      <c r="AF133" s="4">
        <v>981</v>
      </c>
      <c r="AG133" s="4">
        <v>-16</v>
      </c>
      <c r="AH133" s="4">
        <v>11</v>
      </c>
      <c r="AI133" s="4">
        <v>10</v>
      </c>
      <c r="AJ133" s="4">
        <v>190.3</v>
      </c>
      <c r="AK133" s="4">
        <v>140.69999999999999</v>
      </c>
      <c r="AL133" s="4">
        <v>3.1</v>
      </c>
      <c r="AM133" s="4">
        <v>195</v>
      </c>
      <c r="AN133" s="4" t="s">
        <v>155</v>
      </c>
      <c r="AO133" s="4">
        <v>2</v>
      </c>
      <c r="AP133" s="5">
        <v>0.86068287037037028</v>
      </c>
      <c r="AQ133" s="4">
        <v>47.161178999999997</v>
      </c>
      <c r="AR133" s="4">
        <v>-88.490921</v>
      </c>
      <c r="AS133" s="4">
        <v>315.8</v>
      </c>
      <c r="AT133" s="4">
        <v>37.200000000000003</v>
      </c>
      <c r="AU133" s="4">
        <v>12</v>
      </c>
      <c r="AV133" s="4">
        <v>10</v>
      </c>
      <c r="AW133" s="4" t="s">
        <v>193</v>
      </c>
      <c r="AX133" s="4">
        <v>1.1849000000000001</v>
      </c>
      <c r="AY133" s="4">
        <v>1</v>
      </c>
      <c r="AZ133" s="4">
        <v>2.2999999999999998</v>
      </c>
      <c r="BA133" s="4">
        <v>14.023</v>
      </c>
      <c r="BB133" s="4">
        <v>12.25</v>
      </c>
      <c r="BC133" s="4">
        <v>0.87</v>
      </c>
      <c r="BD133" s="4">
        <v>17.016999999999999</v>
      </c>
      <c r="BE133" s="4">
        <v>1593.421</v>
      </c>
      <c r="BF133" s="4">
        <v>539.15700000000004</v>
      </c>
      <c r="BG133" s="4">
        <v>1.212</v>
      </c>
      <c r="BH133" s="4">
        <v>0</v>
      </c>
      <c r="BI133" s="4">
        <v>1.212</v>
      </c>
      <c r="BJ133" s="4">
        <v>0.91200000000000003</v>
      </c>
      <c r="BK133" s="4">
        <v>0</v>
      </c>
      <c r="BL133" s="4">
        <v>0.91200000000000003</v>
      </c>
      <c r="BM133" s="4">
        <v>195.54740000000001</v>
      </c>
      <c r="BQ133" s="4">
        <v>736.22299999999996</v>
      </c>
      <c r="BR133" s="4">
        <v>0.32205499999999998</v>
      </c>
      <c r="BS133" s="4">
        <v>-5</v>
      </c>
      <c r="BT133" s="4">
        <v>-0.126274</v>
      </c>
      <c r="BU133" s="4">
        <v>7.8702170000000002</v>
      </c>
      <c r="BV133" s="4">
        <v>-2.550729</v>
      </c>
      <c r="BW133" s="4">
        <f t="shared" si="19"/>
        <v>2.0793113314</v>
      </c>
      <c r="BY133" s="4">
        <f t="shared" si="15"/>
        <v>9242.3993842171094</v>
      </c>
      <c r="BZ133" s="4">
        <f t="shared" si="16"/>
        <v>3127.2992666698533</v>
      </c>
      <c r="CA133" s="4">
        <f t="shared" si="17"/>
        <v>5.2899191352480006</v>
      </c>
      <c r="CB133" s="4">
        <f t="shared" si="18"/>
        <v>1171.1793590289938</v>
      </c>
    </row>
    <row r="134" spans="1:80" x14ac:dyDescent="0.25">
      <c r="A134" s="2">
        <v>42067</v>
      </c>
      <c r="B134" s="3">
        <v>2.6495370370370374E-2</v>
      </c>
      <c r="C134" s="4">
        <v>8.9429999999999996</v>
      </c>
      <c r="D134" s="4">
        <v>4.5787000000000004</v>
      </c>
      <c r="E134" s="4">
        <v>45786.521739999996</v>
      </c>
      <c r="F134" s="4">
        <v>56.4</v>
      </c>
      <c r="G134" s="4">
        <v>-12</v>
      </c>
      <c r="H134" s="4">
        <v>24774</v>
      </c>
      <c r="J134" s="4">
        <v>6.2</v>
      </c>
      <c r="K134" s="4">
        <v>0.85550000000000004</v>
      </c>
      <c r="L134" s="4">
        <v>7.6510999999999996</v>
      </c>
      <c r="M134" s="4">
        <v>3.9171</v>
      </c>
      <c r="N134" s="4">
        <v>48.276499999999999</v>
      </c>
      <c r="O134" s="4">
        <v>0</v>
      </c>
      <c r="P134" s="4">
        <v>48.3</v>
      </c>
      <c r="Q134" s="4">
        <v>36.323</v>
      </c>
      <c r="R134" s="4">
        <v>0</v>
      </c>
      <c r="S134" s="4">
        <v>36.299999999999997</v>
      </c>
      <c r="T134" s="4">
        <v>24774.034</v>
      </c>
      <c r="W134" s="4">
        <v>0</v>
      </c>
      <c r="X134" s="4">
        <v>5.3041</v>
      </c>
      <c r="Y134" s="4">
        <v>12.3</v>
      </c>
      <c r="Z134" s="4">
        <v>850</v>
      </c>
      <c r="AA134" s="4">
        <v>877</v>
      </c>
      <c r="AB134" s="4">
        <v>839</v>
      </c>
      <c r="AC134" s="4">
        <v>64</v>
      </c>
      <c r="AD134" s="4">
        <v>4.9800000000000004</v>
      </c>
      <c r="AE134" s="4">
        <v>0.11</v>
      </c>
      <c r="AF134" s="4">
        <v>980</v>
      </c>
      <c r="AG134" s="4">
        <v>-16</v>
      </c>
      <c r="AH134" s="4">
        <v>11</v>
      </c>
      <c r="AI134" s="4">
        <v>9.7272730000000003</v>
      </c>
      <c r="AJ134" s="4">
        <v>191</v>
      </c>
      <c r="AK134" s="4">
        <v>140.30000000000001</v>
      </c>
      <c r="AL134" s="4">
        <v>3</v>
      </c>
      <c r="AM134" s="4">
        <v>195</v>
      </c>
      <c r="AN134" s="4" t="s">
        <v>155</v>
      </c>
      <c r="AO134" s="4">
        <v>2</v>
      </c>
      <c r="AP134" s="5">
        <v>0.86069444444444443</v>
      </c>
      <c r="AQ134" s="4">
        <v>47.161057</v>
      </c>
      <c r="AR134" s="4">
        <v>-88.490821999999994</v>
      </c>
      <c r="AS134" s="4">
        <v>315.7</v>
      </c>
      <c r="AT134" s="4">
        <v>35.1</v>
      </c>
      <c r="AU134" s="4">
        <v>12</v>
      </c>
      <c r="AV134" s="4">
        <v>10</v>
      </c>
      <c r="AW134" s="4" t="s">
        <v>193</v>
      </c>
      <c r="AX134" s="4">
        <v>1.2848999999999999</v>
      </c>
      <c r="AY134" s="4">
        <v>1</v>
      </c>
      <c r="AZ134" s="4">
        <v>1.8754999999999999</v>
      </c>
      <c r="BA134" s="4">
        <v>14.023</v>
      </c>
      <c r="BB134" s="4">
        <v>12.33</v>
      </c>
      <c r="BC134" s="4">
        <v>0.88</v>
      </c>
      <c r="BD134" s="4">
        <v>16.89</v>
      </c>
      <c r="BE134" s="4">
        <v>1651.58</v>
      </c>
      <c r="BF134" s="4">
        <v>538.16099999999994</v>
      </c>
      <c r="BG134" s="4">
        <v>1.091</v>
      </c>
      <c r="BH134" s="4">
        <v>0</v>
      </c>
      <c r="BI134" s="4">
        <v>1.091</v>
      </c>
      <c r="BJ134" s="4">
        <v>0.82099999999999995</v>
      </c>
      <c r="BK134" s="4">
        <v>0</v>
      </c>
      <c r="BL134" s="4">
        <v>0.82099999999999995</v>
      </c>
      <c r="BM134" s="4">
        <v>176.84479999999999</v>
      </c>
      <c r="BQ134" s="4">
        <v>832.50599999999997</v>
      </c>
      <c r="BR134" s="4">
        <v>0.36690899999999999</v>
      </c>
      <c r="BS134" s="4">
        <v>-5</v>
      </c>
      <c r="BT134" s="4">
        <v>-0.12645500000000001</v>
      </c>
      <c r="BU134" s="4">
        <v>8.9663409999999999</v>
      </c>
      <c r="BV134" s="4">
        <v>-2.5543819999999999</v>
      </c>
      <c r="BW134" s="4">
        <f t="shared" si="19"/>
        <v>2.3689072921999998</v>
      </c>
      <c r="BY134" s="4">
        <f t="shared" si="15"/>
        <v>10913.95991849086</v>
      </c>
      <c r="BZ134" s="4">
        <f t="shared" si="16"/>
        <v>3556.2719236700364</v>
      </c>
      <c r="CA134" s="4">
        <f t="shared" si="17"/>
        <v>5.4253267132569993</v>
      </c>
      <c r="CB134" s="4">
        <f t="shared" si="18"/>
        <v>1206.6802442472447</v>
      </c>
    </row>
    <row r="135" spans="1:80" x14ac:dyDescent="0.25">
      <c r="A135" s="2">
        <v>42067</v>
      </c>
      <c r="B135" s="3">
        <v>2.6506944444444444E-2</v>
      </c>
      <c r="C135" s="4">
        <v>9.2080000000000002</v>
      </c>
      <c r="D135" s="4">
        <v>4.3974000000000002</v>
      </c>
      <c r="E135" s="4">
        <v>43973.529410000003</v>
      </c>
      <c r="F135" s="4">
        <v>60.9</v>
      </c>
      <c r="G135" s="4">
        <v>-11.3</v>
      </c>
      <c r="H135" s="4">
        <v>23780.9</v>
      </c>
      <c r="J135" s="4">
        <v>5.98</v>
      </c>
      <c r="K135" s="4">
        <v>0.85619999999999996</v>
      </c>
      <c r="L135" s="4">
        <v>7.8838999999999997</v>
      </c>
      <c r="M135" s="4">
        <v>3.7650999999999999</v>
      </c>
      <c r="N135" s="4">
        <v>52.148400000000002</v>
      </c>
      <c r="O135" s="4">
        <v>0</v>
      </c>
      <c r="P135" s="4">
        <v>52.1</v>
      </c>
      <c r="Q135" s="4">
        <v>39.235900000000001</v>
      </c>
      <c r="R135" s="4">
        <v>0</v>
      </c>
      <c r="S135" s="4">
        <v>39.200000000000003</v>
      </c>
      <c r="T135" s="4">
        <v>23780.941500000001</v>
      </c>
      <c r="W135" s="4">
        <v>0</v>
      </c>
      <c r="X135" s="4">
        <v>5.1166999999999998</v>
      </c>
      <c r="Y135" s="4">
        <v>12.3</v>
      </c>
      <c r="Z135" s="4">
        <v>850</v>
      </c>
      <c r="AA135" s="4">
        <v>876</v>
      </c>
      <c r="AB135" s="4">
        <v>840</v>
      </c>
      <c r="AC135" s="4">
        <v>64</v>
      </c>
      <c r="AD135" s="4">
        <v>4.9800000000000004</v>
      </c>
      <c r="AE135" s="4">
        <v>0.11</v>
      </c>
      <c r="AF135" s="4">
        <v>981</v>
      </c>
      <c r="AG135" s="4">
        <v>-16</v>
      </c>
      <c r="AH135" s="4">
        <v>11</v>
      </c>
      <c r="AI135" s="4">
        <v>9.2717279999999995</v>
      </c>
      <c r="AJ135" s="4">
        <v>191</v>
      </c>
      <c r="AK135" s="4">
        <v>141</v>
      </c>
      <c r="AL135" s="4">
        <v>3.2</v>
      </c>
      <c r="AM135" s="4">
        <v>195</v>
      </c>
      <c r="AN135" s="4" t="s">
        <v>155</v>
      </c>
      <c r="AO135" s="4">
        <v>2</v>
      </c>
      <c r="AP135" s="5">
        <v>0.86070601851851858</v>
      </c>
      <c r="AQ135" s="4">
        <v>47.160929000000003</v>
      </c>
      <c r="AR135" s="4">
        <v>-88.490747999999996</v>
      </c>
      <c r="AS135" s="4">
        <v>315.7</v>
      </c>
      <c r="AT135" s="4">
        <v>34.9</v>
      </c>
      <c r="AU135" s="4">
        <v>12</v>
      </c>
      <c r="AV135" s="4">
        <v>10</v>
      </c>
      <c r="AW135" s="4" t="s">
        <v>193</v>
      </c>
      <c r="AX135" s="4">
        <v>1.3</v>
      </c>
      <c r="AY135" s="4">
        <v>1</v>
      </c>
      <c r="AZ135" s="4">
        <v>1.8</v>
      </c>
      <c r="BA135" s="4">
        <v>14.023</v>
      </c>
      <c r="BB135" s="4">
        <v>12.39</v>
      </c>
      <c r="BC135" s="4">
        <v>0.88</v>
      </c>
      <c r="BD135" s="4">
        <v>16.792999999999999</v>
      </c>
      <c r="BE135" s="4">
        <v>1704.0809999999999</v>
      </c>
      <c r="BF135" s="4">
        <v>517.96699999999998</v>
      </c>
      <c r="BG135" s="4">
        <v>1.18</v>
      </c>
      <c r="BH135" s="4">
        <v>0</v>
      </c>
      <c r="BI135" s="4">
        <v>1.18</v>
      </c>
      <c r="BJ135" s="4">
        <v>0.88800000000000001</v>
      </c>
      <c r="BK135" s="4">
        <v>0</v>
      </c>
      <c r="BL135" s="4">
        <v>0.88800000000000001</v>
      </c>
      <c r="BM135" s="4">
        <v>169.9812</v>
      </c>
      <c r="BQ135" s="4">
        <v>804.15</v>
      </c>
      <c r="BR135" s="4">
        <v>0.36695699999999998</v>
      </c>
      <c r="BS135" s="4">
        <v>-5</v>
      </c>
      <c r="BT135" s="4">
        <v>-0.12472800000000001</v>
      </c>
      <c r="BU135" s="4">
        <v>8.9675130000000003</v>
      </c>
      <c r="BV135" s="4">
        <v>-2.5195110000000001</v>
      </c>
      <c r="BW135" s="4">
        <f t="shared" si="19"/>
        <v>2.3692169345999998</v>
      </c>
      <c r="BY135" s="4">
        <f t="shared" si="15"/>
        <v>11262.368599647561</v>
      </c>
      <c r="BZ135" s="4">
        <f t="shared" si="16"/>
        <v>3423.2734690743268</v>
      </c>
      <c r="CA135" s="4">
        <f t="shared" si="17"/>
        <v>5.8688426879280007</v>
      </c>
      <c r="CB135" s="4">
        <f t="shared" si="18"/>
        <v>1159.9988603950117</v>
      </c>
    </row>
    <row r="136" spans="1:80" x14ac:dyDescent="0.25">
      <c r="A136" s="2">
        <v>42067</v>
      </c>
      <c r="B136" s="3">
        <v>2.6518518518518521E-2</v>
      </c>
      <c r="C136" s="4">
        <v>9.4670000000000005</v>
      </c>
      <c r="D136" s="4">
        <v>4.1220999999999997</v>
      </c>
      <c r="E136" s="4">
        <v>41220.569510000001</v>
      </c>
      <c r="F136" s="4">
        <v>75</v>
      </c>
      <c r="G136" s="4">
        <v>-10.7</v>
      </c>
      <c r="H136" s="4">
        <v>22828.2</v>
      </c>
      <c r="J136" s="4">
        <v>5.33</v>
      </c>
      <c r="K136" s="4">
        <v>0.85780000000000001</v>
      </c>
      <c r="L136" s="4">
        <v>8.1204000000000001</v>
      </c>
      <c r="M136" s="4">
        <v>3.5358000000000001</v>
      </c>
      <c r="N136" s="4">
        <v>64.351200000000006</v>
      </c>
      <c r="O136" s="4">
        <v>0</v>
      </c>
      <c r="P136" s="4">
        <v>64.400000000000006</v>
      </c>
      <c r="Q136" s="4">
        <v>48.417499999999997</v>
      </c>
      <c r="R136" s="4">
        <v>0</v>
      </c>
      <c r="S136" s="4">
        <v>48.4</v>
      </c>
      <c r="T136" s="4">
        <v>22828.211899999998</v>
      </c>
      <c r="W136" s="4">
        <v>0</v>
      </c>
      <c r="X136" s="4">
        <v>4.5678999999999998</v>
      </c>
      <c r="Y136" s="4">
        <v>12.3</v>
      </c>
      <c r="Z136" s="4">
        <v>850</v>
      </c>
      <c r="AA136" s="4">
        <v>877</v>
      </c>
      <c r="AB136" s="4">
        <v>841</v>
      </c>
      <c r="AC136" s="4">
        <v>64</v>
      </c>
      <c r="AD136" s="4">
        <v>4.9800000000000004</v>
      </c>
      <c r="AE136" s="4">
        <v>0.11</v>
      </c>
      <c r="AF136" s="4">
        <v>980</v>
      </c>
      <c r="AG136" s="4">
        <v>-16</v>
      </c>
      <c r="AH136" s="4">
        <v>11.270728999999999</v>
      </c>
      <c r="AI136" s="4">
        <v>10</v>
      </c>
      <c r="AJ136" s="4">
        <v>191</v>
      </c>
      <c r="AK136" s="4">
        <v>140.69999999999999</v>
      </c>
      <c r="AL136" s="4">
        <v>3.4</v>
      </c>
      <c r="AM136" s="4">
        <v>195</v>
      </c>
      <c r="AN136" s="4" t="s">
        <v>155</v>
      </c>
      <c r="AO136" s="4">
        <v>2</v>
      </c>
      <c r="AP136" s="5">
        <v>0.86071759259259262</v>
      </c>
      <c r="AQ136" s="4">
        <v>47.160797000000002</v>
      </c>
      <c r="AR136" s="4">
        <v>-88.490684000000002</v>
      </c>
      <c r="AS136" s="4">
        <v>315.5</v>
      </c>
      <c r="AT136" s="4">
        <v>34.4</v>
      </c>
      <c r="AU136" s="4">
        <v>12</v>
      </c>
      <c r="AV136" s="4">
        <v>10</v>
      </c>
      <c r="AW136" s="4" t="s">
        <v>193</v>
      </c>
      <c r="AX136" s="4">
        <v>1.1302000000000001</v>
      </c>
      <c r="AY136" s="4">
        <v>1.0849</v>
      </c>
      <c r="AZ136" s="4">
        <v>1.8</v>
      </c>
      <c r="BA136" s="4">
        <v>14.023</v>
      </c>
      <c r="BB136" s="4">
        <v>12.53</v>
      </c>
      <c r="BC136" s="4">
        <v>0.89</v>
      </c>
      <c r="BD136" s="4">
        <v>16.579999999999998</v>
      </c>
      <c r="BE136" s="4">
        <v>1766.328</v>
      </c>
      <c r="BF136" s="4">
        <v>489.50799999999998</v>
      </c>
      <c r="BG136" s="4">
        <v>1.466</v>
      </c>
      <c r="BH136" s="4">
        <v>0</v>
      </c>
      <c r="BI136" s="4">
        <v>1.466</v>
      </c>
      <c r="BJ136" s="4">
        <v>1.103</v>
      </c>
      <c r="BK136" s="4">
        <v>0</v>
      </c>
      <c r="BL136" s="4">
        <v>1.103</v>
      </c>
      <c r="BM136" s="4">
        <v>164.20429999999999</v>
      </c>
      <c r="BQ136" s="4">
        <v>722.45699999999999</v>
      </c>
      <c r="BR136" s="4">
        <v>0.34770200000000001</v>
      </c>
      <c r="BS136" s="4">
        <v>-5</v>
      </c>
      <c r="BT136" s="4">
        <v>-0.124</v>
      </c>
      <c r="BU136" s="4">
        <v>8.4969750000000008</v>
      </c>
      <c r="BV136" s="4">
        <v>-2.5047999999999999</v>
      </c>
      <c r="BW136" s="4">
        <f t="shared" si="19"/>
        <v>2.2449007949999999</v>
      </c>
      <c r="BY136" s="4">
        <f t="shared" si="15"/>
        <v>11061.223860198601</v>
      </c>
      <c r="BZ136" s="4">
        <f t="shared" si="16"/>
        <v>3065.4315446271003</v>
      </c>
      <c r="CA136" s="4">
        <f t="shared" si="17"/>
        <v>6.9072844442249997</v>
      </c>
      <c r="CB136" s="4">
        <f t="shared" si="18"/>
        <v>1061.7775121462926</v>
      </c>
    </row>
    <row r="137" spans="1:80" x14ac:dyDescent="0.25">
      <c r="A137" s="2">
        <v>42067</v>
      </c>
      <c r="B137" s="3">
        <v>2.6530092592592591E-2</v>
      </c>
      <c r="C137" s="4">
        <v>9.1999999999999993</v>
      </c>
      <c r="D137" s="4">
        <v>4.1814</v>
      </c>
      <c r="E137" s="4">
        <v>41813.98186</v>
      </c>
      <c r="F137" s="4">
        <v>80.099999999999994</v>
      </c>
      <c r="G137" s="4">
        <v>-10.5</v>
      </c>
      <c r="H137" s="4">
        <v>22214.5</v>
      </c>
      <c r="J137" s="4">
        <v>4.66</v>
      </c>
      <c r="K137" s="4">
        <v>0.86</v>
      </c>
      <c r="L137" s="4">
        <v>7.9122000000000003</v>
      </c>
      <c r="M137" s="4">
        <v>3.5958999999999999</v>
      </c>
      <c r="N137" s="4">
        <v>68.886600000000001</v>
      </c>
      <c r="O137" s="4">
        <v>0</v>
      </c>
      <c r="P137" s="4">
        <v>68.900000000000006</v>
      </c>
      <c r="Q137" s="4">
        <v>51.829500000000003</v>
      </c>
      <c r="R137" s="4">
        <v>0</v>
      </c>
      <c r="S137" s="4">
        <v>51.8</v>
      </c>
      <c r="T137" s="4">
        <v>22214.4925</v>
      </c>
      <c r="W137" s="4">
        <v>0</v>
      </c>
      <c r="X137" s="4">
        <v>4.0045000000000002</v>
      </c>
      <c r="Y137" s="4">
        <v>12.3</v>
      </c>
      <c r="Z137" s="4">
        <v>849</v>
      </c>
      <c r="AA137" s="4">
        <v>877</v>
      </c>
      <c r="AB137" s="4">
        <v>839</v>
      </c>
      <c r="AC137" s="4">
        <v>64</v>
      </c>
      <c r="AD137" s="4">
        <v>4.9800000000000004</v>
      </c>
      <c r="AE137" s="4">
        <v>0.11</v>
      </c>
      <c r="AF137" s="4">
        <v>981</v>
      </c>
      <c r="AG137" s="4">
        <v>-16</v>
      </c>
      <c r="AH137" s="4">
        <v>12</v>
      </c>
      <c r="AI137" s="4">
        <v>10</v>
      </c>
      <c r="AJ137" s="4">
        <v>191</v>
      </c>
      <c r="AK137" s="4">
        <v>140</v>
      </c>
      <c r="AL137" s="4">
        <v>3.6</v>
      </c>
      <c r="AM137" s="4">
        <v>195</v>
      </c>
      <c r="AN137" s="4" t="s">
        <v>155</v>
      </c>
      <c r="AO137" s="4">
        <v>2</v>
      </c>
      <c r="AP137" s="5">
        <v>0.86072916666666666</v>
      </c>
      <c r="AQ137" s="4">
        <v>47.160662000000002</v>
      </c>
      <c r="AR137" s="4">
        <v>-88.490643000000006</v>
      </c>
      <c r="AS137" s="4">
        <v>315.5</v>
      </c>
      <c r="AT137" s="4">
        <v>34.299999999999997</v>
      </c>
      <c r="AU137" s="4">
        <v>12</v>
      </c>
      <c r="AV137" s="4">
        <v>10</v>
      </c>
      <c r="AW137" s="4" t="s">
        <v>193</v>
      </c>
      <c r="AX137" s="4">
        <v>1.1000000000000001</v>
      </c>
      <c r="AY137" s="4">
        <v>1.1849000000000001</v>
      </c>
      <c r="AZ137" s="4">
        <v>1.8849</v>
      </c>
      <c r="BA137" s="4">
        <v>14.023</v>
      </c>
      <c r="BB137" s="4">
        <v>12.73</v>
      </c>
      <c r="BC137" s="4">
        <v>0.91</v>
      </c>
      <c r="BD137" s="4">
        <v>16.280999999999999</v>
      </c>
      <c r="BE137" s="4">
        <v>1747.3679999999999</v>
      </c>
      <c r="BF137" s="4">
        <v>505.44799999999998</v>
      </c>
      <c r="BG137" s="4">
        <v>1.593</v>
      </c>
      <c r="BH137" s="4">
        <v>0</v>
      </c>
      <c r="BI137" s="4">
        <v>1.593</v>
      </c>
      <c r="BJ137" s="4">
        <v>1.1990000000000001</v>
      </c>
      <c r="BK137" s="4">
        <v>0</v>
      </c>
      <c r="BL137" s="4">
        <v>1.1990000000000001</v>
      </c>
      <c r="BM137" s="4">
        <v>162.23480000000001</v>
      </c>
      <c r="BQ137" s="4">
        <v>643.03300000000002</v>
      </c>
      <c r="BR137" s="4">
        <v>0.38514500000000002</v>
      </c>
      <c r="BS137" s="4">
        <v>-5</v>
      </c>
      <c r="BT137" s="4">
        <v>-0.124539</v>
      </c>
      <c r="BU137" s="4">
        <v>9.4119770000000003</v>
      </c>
      <c r="BV137" s="4">
        <v>-2.5156969999999998</v>
      </c>
      <c r="BW137" s="4">
        <f t="shared" si="19"/>
        <v>2.4866443234000002</v>
      </c>
      <c r="BY137" s="4">
        <f t="shared" si="15"/>
        <v>12120.840133357031</v>
      </c>
      <c r="BZ137" s="4">
        <f t="shared" si="16"/>
        <v>3506.1042686629517</v>
      </c>
      <c r="CA137" s="4">
        <f t="shared" si="17"/>
        <v>8.3170158317510001</v>
      </c>
      <c r="CB137" s="4">
        <f t="shared" si="18"/>
        <v>1162.0091069178957</v>
      </c>
    </row>
    <row r="138" spans="1:80" x14ac:dyDescent="0.25">
      <c r="A138" s="2">
        <v>42067</v>
      </c>
      <c r="B138" s="3">
        <v>2.6541666666666668E-2</v>
      </c>
      <c r="C138" s="4">
        <v>8.75</v>
      </c>
      <c r="D138" s="4">
        <v>4.9497</v>
      </c>
      <c r="E138" s="4">
        <v>49497.411379999998</v>
      </c>
      <c r="F138" s="4">
        <v>83.5</v>
      </c>
      <c r="G138" s="4">
        <v>-10.4</v>
      </c>
      <c r="H138" s="4">
        <v>21690.1</v>
      </c>
      <c r="J138" s="4">
        <v>4.3099999999999996</v>
      </c>
      <c r="K138" s="4">
        <v>0.85680000000000001</v>
      </c>
      <c r="L138" s="4">
        <v>7.4965999999999999</v>
      </c>
      <c r="M138" s="4">
        <v>4.2407000000000004</v>
      </c>
      <c r="N138" s="4">
        <v>71.500399999999999</v>
      </c>
      <c r="O138" s="4">
        <v>0</v>
      </c>
      <c r="P138" s="4">
        <v>71.5</v>
      </c>
      <c r="Q138" s="4">
        <v>53.796799999999998</v>
      </c>
      <c r="R138" s="4">
        <v>0</v>
      </c>
      <c r="S138" s="4">
        <v>53.8</v>
      </c>
      <c r="T138" s="4">
        <v>21690.0527</v>
      </c>
      <c r="W138" s="4">
        <v>0</v>
      </c>
      <c r="X138" s="4">
        <v>3.6943999999999999</v>
      </c>
      <c r="Y138" s="4">
        <v>12.1</v>
      </c>
      <c r="Z138" s="4">
        <v>850</v>
      </c>
      <c r="AA138" s="4">
        <v>878</v>
      </c>
      <c r="AB138" s="4">
        <v>837</v>
      </c>
      <c r="AC138" s="4">
        <v>64</v>
      </c>
      <c r="AD138" s="4">
        <v>4.9800000000000004</v>
      </c>
      <c r="AE138" s="4">
        <v>0.11</v>
      </c>
      <c r="AF138" s="4">
        <v>980</v>
      </c>
      <c r="AG138" s="4">
        <v>-16</v>
      </c>
      <c r="AH138" s="4">
        <v>11.731268999999999</v>
      </c>
      <c r="AI138" s="4">
        <v>10</v>
      </c>
      <c r="AJ138" s="4">
        <v>190.7</v>
      </c>
      <c r="AK138" s="4">
        <v>140</v>
      </c>
      <c r="AL138" s="4">
        <v>3.8</v>
      </c>
      <c r="AM138" s="4">
        <v>195</v>
      </c>
      <c r="AN138" s="4" t="s">
        <v>155</v>
      </c>
      <c r="AO138" s="4">
        <v>2</v>
      </c>
      <c r="AP138" s="5">
        <v>0.8607407407407407</v>
      </c>
      <c r="AQ138" s="4">
        <v>47.160406999999999</v>
      </c>
      <c r="AR138" s="4">
        <v>-88.490624999999994</v>
      </c>
      <c r="AS138" s="4">
        <v>315.5</v>
      </c>
      <c r="AT138" s="4">
        <v>34.200000000000003</v>
      </c>
      <c r="AU138" s="4">
        <v>12</v>
      </c>
      <c r="AV138" s="4">
        <v>10</v>
      </c>
      <c r="AW138" s="4" t="s">
        <v>193</v>
      </c>
      <c r="AX138" s="4">
        <v>1.1849000000000001</v>
      </c>
      <c r="AY138" s="4">
        <v>1.0302</v>
      </c>
      <c r="AZ138" s="4">
        <v>1.9</v>
      </c>
      <c r="BA138" s="4">
        <v>14.023</v>
      </c>
      <c r="BB138" s="4">
        <v>12.43</v>
      </c>
      <c r="BC138" s="4">
        <v>0.89</v>
      </c>
      <c r="BD138" s="4">
        <v>16.719000000000001</v>
      </c>
      <c r="BE138" s="4">
        <v>1634.4690000000001</v>
      </c>
      <c r="BF138" s="4">
        <v>588.47699999999998</v>
      </c>
      <c r="BG138" s="4">
        <v>1.633</v>
      </c>
      <c r="BH138" s="4">
        <v>0</v>
      </c>
      <c r="BI138" s="4">
        <v>1.633</v>
      </c>
      <c r="BJ138" s="4">
        <v>1.228</v>
      </c>
      <c r="BK138" s="4">
        <v>0</v>
      </c>
      <c r="BL138" s="4">
        <v>1.228</v>
      </c>
      <c r="BM138" s="4">
        <v>156.38390000000001</v>
      </c>
      <c r="BQ138" s="4">
        <v>585.678</v>
      </c>
      <c r="BR138" s="4">
        <v>0.37683699999999998</v>
      </c>
      <c r="BS138" s="4">
        <v>-5</v>
      </c>
      <c r="BT138" s="4">
        <v>-0.12653700000000001</v>
      </c>
      <c r="BU138" s="4">
        <v>9.2089580000000009</v>
      </c>
      <c r="BV138" s="4">
        <v>-2.556057</v>
      </c>
      <c r="BW138" s="4">
        <f t="shared" si="19"/>
        <v>2.4330067036000003</v>
      </c>
      <c r="BY138" s="4">
        <f t="shared" si="15"/>
        <v>11093.144447123575</v>
      </c>
      <c r="BZ138" s="4">
        <f t="shared" si="16"/>
        <v>3993.9946030239421</v>
      </c>
      <c r="CA138" s="4">
        <f t="shared" si="17"/>
        <v>8.3344385124880009</v>
      </c>
      <c r="CB138" s="4">
        <f t="shared" si="18"/>
        <v>1095.9410356688884</v>
      </c>
    </row>
    <row r="139" spans="1:80" x14ac:dyDescent="0.25">
      <c r="A139" s="2">
        <v>42067</v>
      </c>
      <c r="B139" s="3">
        <v>2.6553240740740738E-2</v>
      </c>
      <c r="C139" s="4">
        <v>8.3490000000000002</v>
      </c>
      <c r="D139" s="4">
        <v>5.6406000000000001</v>
      </c>
      <c r="E139" s="4">
        <v>56406.099040000001</v>
      </c>
      <c r="F139" s="4">
        <v>86.4</v>
      </c>
      <c r="G139" s="4">
        <v>-10.3</v>
      </c>
      <c r="H139" s="4">
        <v>21270.1</v>
      </c>
      <c r="J139" s="4">
        <v>4.0999999999999996</v>
      </c>
      <c r="K139" s="4">
        <v>0.85360000000000003</v>
      </c>
      <c r="L139" s="4">
        <v>7.1268000000000002</v>
      </c>
      <c r="M139" s="4">
        <v>4.8148</v>
      </c>
      <c r="N139" s="4">
        <v>73.748699999999999</v>
      </c>
      <c r="O139" s="4">
        <v>0</v>
      </c>
      <c r="P139" s="4">
        <v>73.7</v>
      </c>
      <c r="Q139" s="4">
        <v>55.488100000000003</v>
      </c>
      <c r="R139" s="4">
        <v>0</v>
      </c>
      <c r="S139" s="4">
        <v>55.5</v>
      </c>
      <c r="T139" s="4">
        <v>21270.1</v>
      </c>
      <c r="W139" s="4">
        <v>0</v>
      </c>
      <c r="X139" s="4">
        <v>3.4996999999999998</v>
      </c>
      <c r="Y139" s="4">
        <v>12</v>
      </c>
      <c r="Z139" s="4">
        <v>851</v>
      </c>
      <c r="AA139" s="4">
        <v>878</v>
      </c>
      <c r="AB139" s="4">
        <v>837</v>
      </c>
      <c r="AC139" s="4">
        <v>64</v>
      </c>
      <c r="AD139" s="4">
        <v>4.9800000000000004</v>
      </c>
      <c r="AE139" s="4">
        <v>0.11</v>
      </c>
      <c r="AF139" s="4">
        <v>980</v>
      </c>
      <c r="AG139" s="4">
        <v>-16</v>
      </c>
      <c r="AH139" s="4">
        <v>11.267732000000001</v>
      </c>
      <c r="AI139" s="4">
        <v>10</v>
      </c>
      <c r="AJ139" s="4">
        <v>190</v>
      </c>
      <c r="AK139" s="4">
        <v>140</v>
      </c>
      <c r="AL139" s="4">
        <v>3.6</v>
      </c>
      <c r="AM139" s="4">
        <v>195</v>
      </c>
      <c r="AN139" s="4" t="s">
        <v>155</v>
      </c>
      <c r="AO139" s="4">
        <v>2</v>
      </c>
      <c r="AP139" s="5">
        <v>0.86076388888888899</v>
      </c>
      <c r="AQ139" s="4">
        <v>47.160364999999999</v>
      </c>
      <c r="AR139" s="4">
        <v>-88.490622999999999</v>
      </c>
      <c r="AS139" s="4">
        <v>315.5</v>
      </c>
      <c r="AT139" s="4">
        <v>34.200000000000003</v>
      </c>
      <c r="AU139" s="4">
        <v>12</v>
      </c>
      <c r="AV139" s="4">
        <v>10</v>
      </c>
      <c r="AW139" s="4" t="s">
        <v>193</v>
      </c>
      <c r="AX139" s="4">
        <v>1.2</v>
      </c>
      <c r="AY139" s="4">
        <v>1</v>
      </c>
      <c r="AZ139" s="4">
        <v>1.9</v>
      </c>
      <c r="BA139" s="4">
        <v>14.023</v>
      </c>
      <c r="BB139" s="4">
        <v>12.15</v>
      </c>
      <c r="BC139" s="4">
        <v>0.87</v>
      </c>
      <c r="BD139" s="4">
        <v>17.152000000000001</v>
      </c>
      <c r="BE139" s="4">
        <v>1535.857</v>
      </c>
      <c r="BF139" s="4">
        <v>660.40499999999997</v>
      </c>
      <c r="BG139" s="4">
        <v>1.6639999999999999</v>
      </c>
      <c r="BH139" s="4">
        <v>0</v>
      </c>
      <c r="BI139" s="4">
        <v>1.6639999999999999</v>
      </c>
      <c r="BJ139" s="4">
        <v>1.252</v>
      </c>
      <c r="BK139" s="4">
        <v>0</v>
      </c>
      <c r="BL139" s="4">
        <v>1.252</v>
      </c>
      <c r="BM139" s="4">
        <v>151.5813</v>
      </c>
      <c r="BQ139" s="4">
        <v>548.39</v>
      </c>
      <c r="BR139" s="4">
        <v>0.42078900000000002</v>
      </c>
      <c r="BS139" s="4">
        <v>-5</v>
      </c>
      <c r="BT139" s="4">
        <v>-0.12826799999999999</v>
      </c>
      <c r="BU139" s="4">
        <v>10.283035999999999</v>
      </c>
      <c r="BV139" s="4">
        <v>-2.591008</v>
      </c>
      <c r="BW139" s="4">
        <f t="shared" si="19"/>
        <v>2.7167781111999996</v>
      </c>
      <c r="BY139" s="4">
        <f t="shared" ref="BY139:BY146" si="20">BE139*$BU139*0.737</f>
        <v>11639.642069704923</v>
      </c>
      <c r="BZ139" s="4">
        <f t="shared" ref="BZ139:BZ146" si="21">BF139*$BU139*0.737</f>
        <v>5004.9437031204588</v>
      </c>
      <c r="CA139" s="4">
        <f t="shared" ref="CA139:CA146" si="22">BJ139*$BU139*0.737</f>
        <v>9.4884041100639998</v>
      </c>
      <c r="CB139" s="4">
        <f t="shared" ref="CB139:CB146" si="23">BM139*$BU139*0.761</f>
        <v>1186.1828492331947</v>
      </c>
    </row>
    <row r="140" spans="1:80" x14ac:dyDescent="0.25">
      <c r="A140" s="2">
        <v>42067</v>
      </c>
      <c r="B140" s="3">
        <v>2.6564814814814815E-2</v>
      </c>
      <c r="C140" s="4">
        <v>8.1370000000000005</v>
      </c>
      <c r="D140" s="4">
        <v>5.9717000000000002</v>
      </c>
      <c r="E140" s="4">
        <v>59717.44988</v>
      </c>
      <c r="F140" s="4">
        <v>87.2</v>
      </c>
      <c r="G140" s="4">
        <v>-10.199999999999999</v>
      </c>
      <c r="H140" s="4">
        <v>21241</v>
      </c>
      <c r="J140" s="4">
        <v>4</v>
      </c>
      <c r="K140" s="4">
        <v>0.85199999999999998</v>
      </c>
      <c r="L140" s="4">
        <v>6.9326999999999996</v>
      </c>
      <c r="M140" s="4">
        <v>5.0879000000000003</v>
      </c>
      <c r="N140" s="4">
        <v>74.321399999999997</v>
      </c>
      <c r="O140" s="4">
        <v>0</v>
      </c>
      <c r="P140" s="4">
        <v>74.3</v>
      </c>
      <c r="Q140" s="4">
        <v>55.918599999999998</v>
      </c>
      <c r="R140" s="4">
        <v>0</v>
      </c>
      <c r="S140" s="4">
        <v>55.9</v>
      </c>
      <c r="T140" s="4">
        <v>21240.976200000001</v>
      </c>
      <c r="W140" s="4">
        <v>0</v>
      </c>
      <c r="X140" s="4">
        <v>3.4079999999999999</v>
      </c>
      <c r="Y140" s="4">
        <v>12</v>
      </c>
      <c r="Z140" s="4">
        <v>850</v>
      </c>
      <c r="AA140" s="4">
        <v>877</v>
      </c>
      <c r="AB140" s="4">
        <v>837</v>
      </c>
      <c r="AC140" s="4">
        <v>64</v>
      </c>
      <c r="AD140" s="4">
        <v>4.9800000000000004</v>
      </c>
      <c r="AE140" s="4">
        <v>0.11</v>
      </c>
      <c r="AF140" s="4">
        <v>981</v>
      </c>
      <c r="AG140" s="4">
        <v>-16</v>
      </c>
      <c r="AH140" s="4">
        <v>12</v>
      </c>
      <c r="AI140" s="4">
        <v>10</v>
      </c>
      <c r="AJ140" s="4">
        <v>190</v>
      </c>
      <c r="AK140" s="4">
        <v>139.69999999999999</v>
      </c>
      <c r="AL140" s="4">
        <v>3.4</v>
      </c>
      <c r="AM140" s="4">
        <v>195</v>
      </c>
      <c r="AN140" s="4" t="s">
        <v>155</v>
      </c>
      <c r="AO140" s="4">
        <v>2</v>
      </c>
      <c r="AP140" s="5">
        <v>0.86076388888888899</v>
      </c>
      <c r="AQ140" s="4">
        <v>47.160249</v>
      </c>
      <c r="AR140" s="4">
        <v>-88.490656000000001</v>
      </c>
      <c r="AS140" s="4">
        <v>315.5</v>
      </c>
      <c r="AT140" s="4">
        <v>34.1</v>
      </c>
      <c r="AU140" s="4">
        <v>12</v>
      </c>
      <c r="AV140" s="4">
        <v>10</v>
      </c>
      <c r="AW140" s="4" t="s">
        <v>193</v>
      </c>
      <c r="AX140" s="4">
        <v>1.539261</v>
      </c>
      <c r="AY140" s="4">
        <v>1</v>
      </c>
      <c r="AZ140" s="4">
        <v>2.2392609999999999</v>
      </c>
      <c r="BA140" s="4">
        <v>14.023</v>
      </c>
      <c r="BB140" s="4">
        <v>12.02</v>
      </c>
      <c r="BC140" s="4">
        <v>0.86</v>
      </c>
      <c r="BD140" s="4">
        <v>17.370999999999999</v>
      </c>
      <c r="BE140" s="4">
        <v>1485.9570000000001</v>
      </c>
      <c r="BF140" s="4">
        <v>694.1</v>
      </c>
      <c r="BG140" s="4">
        <v>1.6679999999999999</v>
      </c>
      <c r="BH140" s="4">
        <v>0</v>
      </c>
      <c r="BI140" s="4">
        <v>1.6679999999999999</v>
      </c>
      <c r="BJ140" s="4">
        <v>1.2549999999999999</v>
      </c>
      <c r="BK140" s="4">
        <v>0</v>
      </c>
      <c r="BL140" s="4">
        <v>1.2549999999999999</v>
      </c>
      <c r="BM140" s="4">
        <v>150.55699999999999</v>
      </c>
      <c r="BQ140" s="4">
        <v>531.13199999999995</v>
      </c>
      <c r="BR140" s="4">
        <v>0.49806499999999998</v>
      </c>
      <c r="BS140" s="4">
        <v>-5</v>
      </c>
      <c r="BT140" s="4">
        <v>-0.12926699999999999</v>
      </c>
      <c r="BU140" s="4">
        <v>12.171462</v>
      </c>
      <c r="BV140" s="4">
        <v>-2.6111879999999998</v>
      </c>
      <c r="BW140" s="4">
        <f t="shared" ref="BW140:BW146" si="24">BU140*0.2642</f>
        <v>3.2157002603999998</v>
      </c>
      <c r="BY140" s="4">
        <f t="shared" si="20"/>
        <v>13329.580370281757</v>
      </c>
      <c r="BZ140" s="4">
        <f t="shared" si="21"/>
        <v>6226.3320775854008</v>
      </c>
      <c r="CA140" s="4">
        <f t="shared" si="22"/>
        <v>11.257811204969999</v>
      </c>
      <c r="CB140" s="4">
        <f t="shared" si="23"/>
        <v>1394.5315900981739</v>
      </c>
    </row>
    <row r="141" spans="1:80" x14ac:dyDescent="0.25">
      <c r="A141" s="2">
        <v>42067</v>
      </c>
      <c r="B141" s="3">
        <v>2.6576388888888889E-2</v>
      </c>
      <c r="C141" s="4">
        <v>8.1709999999999994</v>
      </c>
      <c r="D141" s="4">
        <v>6.0411000000000001</v>
      </c>
      <c r="E141" s="4">
        <v>60410.9205</v>
      </c>
      <c r="F141" s="4">
        <v>88</v>
      </c>
      <c r="G141" s="4">
        <v>-10.199999999999999</v>
      </c>
      <c r="H141" s="4">
        <v>21105.5</v>
      </c>
      <c r="J141" s="4">
        <v>3.9</v>
      </c>
      <c r="K141" s="4">
        <v>0.85119999999999996</v>
      </c>
      <c r="L141" s="4">
        <v>6.9554</v>
      </c>
      <c r="M141" s="4">
        <v>5.1421000000000001</v>
      </c>
      <c r="N141" s="4">
        <v>74.875399999999999</v>
      </c>
      <c r="O141" s="4">
        <v>0</v>
      </c>
      <c r="P141" s="4">
        <v>74.900000000000006</v>
      </c>
      <c r="Q141" s="4">
        <v>56.336100000000002</v>
      </c>
      <c r="R141" s="4">
        <v>0</v>
      </c>
      <c r="S141" s="4">
        <v>56.3</v>
      </c>
      <c r="T141" s="4">
        <v>21105.499800000001</v>
      </c>
      <c r="W141" s="4">
        <v>0</v>
      </c>
      <c r="X141" s="4">
        <v>3.3195999999999999</v>
      </c>
      <c r="Y141" s="4">
        <v>11.9</v>
      </c>
      <c r="Z141" s="4">
        <v>850</v>
      </c>
      <c r="AA141" s="4">
        <v>878</v>
      </c>
      <c r="AB141" s="4">
        <v>836</v>
      </c>
      <c r="AC141" s="4">
        <v>64</v>
      </c>
      <c r="AD141" s="4">
        <v>4.9800000000000004</v>
      </c>
      <c r="AE141" s="4">
        <v>0.11</v>
      </c>
      <c r="AF141" s="4">
        <v>980</v>
      </c>
      <c r="AG141" s="4">
        <v>-16</v>
      </c>
      <c r="AH141" s="4">
        <v>11.734</v>
      </c>
      <c r="AI141" s="4">
        <v>10</v>
      </c>
      <c r="AJ141" s="4">
        <v>190</v>
      </c>
      <c r="AK141" s="4">
        <v>139.30000000000001</v>
      </c>
      <c r="AL141" s="4">
        <v>3.4</v>
      </c>
      <c r="AM141" s="4">
        <v>195</v>
      </c>
      <c r="AN141" s="4" t="s">
        <v>155</v>
      </c>
      <c r="AO141" s="4">
        <v>2</v>
      </c>
      <c r="AP141" s="5">
        <v>0.86077546296296292</v>
      </c>
      <c r="AQ141" s="4">
        <v>47.160113000000003</v>
      </c>
      <c r="AR141" s="4">
        <v>-88.490620000000007</v>
      </c>
      <c r="AS141" s="4">
        <v>315.39999999999998</v>
      </c>
      <c r="AT141" s="4">
        <v>34.1</v>
      </c>
      <c r="AU141" s="4">
        <v>12</v>
      </c>
      <c r="AV141" s="4">
        <v>10</v>
      </c>
      <c r="AW141" s="4" t="s">
        <v>193</v>
      </c>
      <c r="AX141" s="4">
        <v>1.93954</v>
      </c>
      <c r="AY141" s="4">
        <v>1</v>
      </c>
      <c r="AZ141" s="4">
        <v>2.5546549999999999</v>
      </c>
      <c r="BA141" s="4">
        <v>14.023</v>
      </c>
      <c r="BB141" s="4">
        <v>11.95</v>
      </c>
      <c r="BC141" s="4">
        <v>0.85</v>
      </c>
      <c r="BD141" s="4">
        <v>17.481999999999999</v>
      </c>
      <c r="BE141" s="4">
        <v>1484.162</v>
      </c>
      <c r="BF141" s="4">
        <v>698.35500000000002</v>
      </c>
      <c r="BG141" s="4">
        <v>1.673</v>
      </c>
      <c r="BH141" s="4">
        <v>0</v>
      </c>
      <c r="BI141" s="4">
        <v>1.673</v>
      </c>
      <c r="BJ141" s="4">
        <v>1.2589999999999999</v>
      </c>
      <c r="BK141" s="4">
        <v>0</v>
      </c>
      <c r="BL141" s="4">
        <v>1.2589999999999999</v>
      </c>
      <c r="BM141" s="4">
        <v>148.92670000000001</v>
      </c>
      <c r="BQ141" s="4">
        <v>515.04700000000003</v>
      </c>
      <c r="BR141" s="4">
        <v>0.473414</v>
      </c>
      <c r="BS141" s="4">
        <v>-5</v>
      </c>
      <c r="BT141" s="4">
        <v>-0.129468</v>
      </c>
      <c r="BU141" s="4">
        <v>11.569054</v>
      </c>
      <c r="BV141" s="4">
        <v>-2.6152540000000002</v>
      </c>
      <c r="BW141" s="4">
        <f t="shared" si="24"/>
        <v>3.0565440667999999</v>
      </c>
      <c r="BY141" s="4">
        <f t="shared" si="20"/>
        <v>12654.548187865275</v>
      </c>
      <c r="BZ141" s="4">
        <f t="shared" si="21"/>
        <v>5954.4490424472897</v>
      </c>
      <c r="CA141" s="4">
        <f t="shared" si="22"/>
        <v>10.734728532681999</v>
      </c>
      <c r="CB141" s="4">
        <f t="shared" si="23"/>
        <v>1311.1581271341099</v>
      </c>
    </row>
    <row r="142" spans="1:80" x14ac:dyDescent="0.25">
      <c r="A142" s="2">
        <v>42067</v>
      </c>
      <c r="B142" s="3">
        <v>2.6587962962962966E-2</v>
      </c>
      <c r="C142" s="4">
        <v>8.4589999999999996</v>
      </c>
      <c r="D142" s="4">
        <v>5.6635999999999997</v>
      </c>
      <c r="E142" s="4">
        <v>56636.167099999999</v>
      </c>
      <c r="F142" s="4">
        <v>88.1</v>
      </c>
      <c r="G142" s="4">
        <v>-10.199999999999999</v>
      </c>
      <c r="H142" s="4">
        <v>21041.599999999999</v>
      </c>
      <c r="J142" s="4">
        <v>3.9</v>
      </c>
      <c r="K142" s="4">
        <v>0.85270000000000001</v>
      </c>
      <c r="L142" s="4">
        <v>7.2127999999999997</v>
      </c>
      <c r="M142" s="4">
        <v>4.8292000000000002</v>
      </c>
      <c r="N142" s="4">
        <v>75.12</v>
      </c>
      <c r="O142" s="4">
        <v>0</v>
      </c>
      <c r="P142" s="4">
        <v>75.099999999999994</v>
      </c>
      <c r="Q142" s="4">
        <v>56.5199</v>
      </c>
      <c r="R142" s="4">
        <v>0</v>
      </c>
      <c r="S142" s="4">
        <v>56.5</v>
      </c>
      <c r="T142" s="4">
        <v>21041.608100000001</v>
      </c>
      <c r="W142" s="4">
        <v>0</v>
      </c>
      <c r="X142" s="4">
        <v>3.3254000000000001</v>
      </c>
      <c r="Y142" s="4">
        <v>12.1</v>
      </c>
      <c r="Z142" s="4">
        <v>850</v>
      </c>
      <c r="AA142" s="4">
        <v>878</v>
      </c>
      <c r="AB142" s="4">
        <v>837</v>
      </c>
      <c r="AC142" s="4">
        <v>64</v>
      </c>
      <c r="AD142" s="4">
        <v>4.9800000000000004</v>
      </c>
      <c r="AE142" s="4">
        <v>0.11</v>
      </c>
      <c r="AF142" s="4">
        <v>980</v>
      </c>
      <c r="AG142" s="4">
        <v>-16</v>
      </c>
      <c r="AH142" s="4">
        <v>11.266</v>
      </c>
      <c r="AI142" s="4">
        <v>10</v>
      </c>
      <c r="AJ142" s="4">
        <v>190</v>
      </c>
      <c r="AK142" s="4">
        <v>140</v>
      </c>
      <c r="AL142" s="4">
        <v>3.4</v>
      </c>
      <c r="AM142" s="4">
        <v>195</v>
      </c>
      <c r="AN142" s="4" t="s">
        <v>155</v>
      </c>
      <c r="AO142" s="4">
        <v>2</v>
      </c>
      <c r="AP142" s="5">
        <v>0.86078703703703707</v>
      </c>
      <c r="AQ142" s="4">
        <v>47.159976</v>
      </c>
      <c r="AR142" s="4">
        <v>-88.490567999999996</v>
      </c>
      <c r="AS142" s="4">
        <v>315.3</v>
      </c>
      <c r="AT142" s="4">
        <v>34.700000000000003</v>
      </c>
      <c r="AU142" s="4">
        <v>12</v>
      </c>
      <c r="AV142" s="4">
        <v>10</v>
      </c>
      <c r="AW142" s="4" t="s">
        <v>193</v>
      </c>
      <c r="AX142" s="4">
        <v>2.1698</v>
      </c>
      <c r="AY142" s="4">
        <v>1.0849</v>
      </c>
      <c r="AZ142" s="4">
        <v>2.7698</v>
      </c>
      <c r="BA142" s="4">
        <v>14.023</v>
      </c>
      <c r="BB142" s="4">
        <v>12.08</v>
      </c>
      <c r="BC142" s="4">
        <v>0.86</v>
      </c>
      <c r="BD142" s="4">
        <v>17.279</v>
      </c>
      <c r="BE142" s="4">
        <v>1545.8430000000001</v>
      </c>
      <c r="BF142" s="4">
        <v>658.74</v>
      </c>
      <c r="BG142" s="4">
        <v>1.6859999999999999</v>
      </c>
      <c r="BH142" s="4">
        <v>0</v>
      </c>
      <c r="BI142" s="4">
        <v>1.6859999999999999</v>
      </c>
      <c r="BJ142" s="4">
        <v>1.2689999999999999</v>
      </c>
      <c r="BK142" s="4">
        <v>0</v>
      </c>
      <c r="BL142" s="4">
        <v>1.2689999999999999</v>
      </c>
      <c r="BM142" s="4">
        <v>149.12899999999999</v>
      </c>
      <c r="BQ142" s="4">
        <v>518.21</v>
      </c>
      <c r="BR142" s="4">
        <v>0.44150800000000001</v>
      </c>
      <c r="BS142" s="4">
        <v>-5</v>
      </c>
      <c r="BT142" s="4">
        <v>-0.12693599999999999</v>
      </c>
      <c r="BU142" s="4">
        <v>10.789351999999999</v>
      </c>
      <c r="BV142" s="4">
        <v>-2.5641069999999999</v>
      </c>
      <c r="BW142" s="4">
        <f t="shared" si="24"/>
        <v>2.8505467983999995</v>
      </c>
      <c r="BY142" s="4">
        <f t="shared" si="20"/>
        <v>12292.160822373431</v>
      </c>
      <c r="BZ142" s="4">
        <f t="shared" si="21"/>
        <v>5238.13739178576</v>
      </c>
      <c r="CA142" s="4">
        <f t="shared" si="22"/>
        <v>10.090773826055999</v>
      </c>
      <c r="CB142" s="4">
        <f t="shared" si="23"/>
        <v>1224.4530138244879</v>
      </c>
    </row>
    <row r="143" spans="1:80" x14ac:dyDescent="0.25">
      <c r="A143" s="2">
        <v>42067</v>
      </c>
      <c r="B143" s="3">
        <v>2.6599537037037036E-2</v>
      </c>
      <c r="C143" s="4">
        <v>9.1289999999999996</v>
      </c>
      <c r="D143" s="4">
        <v>4.7938000000000001</v>
      </c>
      <c r="E143" s="4">
        <v>47937.972759999997</v>
      </c>
      <c r="F143" s="4">
        <v>88.1</v>
      </c>
      <c r="G143" s="4">
        <v>-10.199999999999999</v>
      </c>
      <c r="H143" s="4">
        <v>20856.2</v>
      </c>
      <c r="J143" s="4">
        <v>3.9</v>
      </c>
      <c r="K143" s="4">
        <v>0.85599999999999998</v>
      </c>
      <c r="L143" s="4">
        <v>7.8151000000000002</v>
      </c>
      <c r="M143" s="4">
        <v>4.1036000000000001</v>
      </c>
      <c r="N143" s="4">
        <v>75.416200000000003</v>
      </c>
      <c r="O143" s="4">
        <v>0</v>
      </c>
      <c r="P143" s="4">
        <v>75.400000000000006</v>
      </c>
      <c r="Q143" s="4">
        <v>56.741999999999997</v>
      </c>
      <c r="R143" s="4">
        <v>0</v>
      </c>
      <c r="S143" s="4">
        <v>56.7</v>
      </c>
      <c r="T143" s="4">
        <v>20856.242099999999</v>
      </c>
      <c r="W143" s="4">
        <v>0</v>
      </c>
      <c r="X143" s="4">
        <v>3.3384999999999998</v>
      </c>
      <c r="Y143" s="4">
        <v>12.2</v>
      </c>
      <c r="Z143" s="4">
        <v>848</v>
      </c>
      <c r="AA143" s="4">
        <v>878</v>
      </c>
      <c r="AB143" s="4">
        <v>836</v>
      </c>
      <c r="AC143" s="4">
        <v>64</v>
      </c>
      <c r="AD143" s="4">
        <v>4.9800000000000004</v>
      </c>
      <c r="AE143" s="4">
        <v>0.11</v>
      </c>
      <c r="AF143" s="4">
        <v>981</v>
      </c>
      <c r="AG143" s="4">
        <v>-16</v>
      </c>
      <c r="AH143" s="4">
        <v>12</v>
      </c>
      <c r="AI143" s="4">
        <v>10</v>
      </c>
      <c r="AJ143" s="4">
        <v>190</v>
      </c>
      <c r="AK143" s="4">
        <v>140</v>
      </c>
      <c r="AL143" s="4">
        <v>3.5</v>
      </c>
      <c r="AM143" s="4">
        <v>195</v>
      </c>
      <c r="AN143" s="4" t="s">
        <v>155</v>
      </c>
      <c r="AO143" s="4">
        <v>2</v>
      </c>
      <c r="AP143" s="5">
        <v>0.86079861111111111</v>
      </c>
      <c r="AQ143" s="4">
        <v>47.159844999999997</v>
      </c>
      <c r="AR143" s="4">
        <v>-88.490495999999993</v>
      </c>
      <c r="AS143" s="4">
        <v>315.3</v>
      </c>
      <c r="AT143" s="4">
        <v>35.200000000000003</v>
      </c>
      <c r="AU143" s="4">
        <v>12</v>
      </c>
      <c r="AV143" s="4">
        <v>10</v>
      </c>
      <c r="AW143" s="4" t="s">
        <v>193</v>
      </c>
      <c r="AX143" s="4">
        <v>1.8604000000000001</v>
      </c>
      <c r="AY143" s="4">
        <v>1.0150999999999999</v>
      </c>
      <c r="AZ143" s="4">
        <v>2.1208</v>
      </c>
      <c r="BA143" s="4">
        <v>14.023</v>
      </c>
      <c r="BB143" s="4">
        <v>12.37</v>
      </c>
      <c r="BC143" s="4">
        <v>0.88</v>
      </c>
      <c r="BD143" s="4">
        <v>16.818000000000001</v>
      </c>
      <c r="BE143" s="4">
        <v>1691.953</v>
      </c>
      <c r="BF143" s="4">
        <v>565.45699999999999</v>
      </c>
      <c r="BG143" s="4">
        <v>1.71</v>
      </c>
      <c r="BH143" s="4">
        <v>0</v>
      </c>
      <c r="BI143" s="4">
        <v>1.71</v>
      </c>
      <c r="BJ143" s="4">
        <v>1.286</v>
      </c>
      <c r="BK143" s="4">
        <v>0</v>
      </c>
      <c r="BL143" s="4">
        <v>1.286</v>
      </c>
      <c r="BM143" s="4">
        <v>149.31729999999999</v>
      </c>
      <c r="BQ143" s="4">
        <v>525.54</v>
      </c>
      <c r="BR143" s="4">
        <v>0.39037500000000003</v>
      </c>
      <c r="BS143" s="4">
        <v>-5</v>
      </c>
      <c r="BT143" s="4">
        <v>-0.12373199999999999</v>
      </c>
      <c r="BU143" s="4">
        <v>9.5397800000000004</v>
      </c>
      <c r="BV143" s="4">
        <v>-2.4993889999999999</v>
      </c>
      <c r="BW143" s="4">
        <f t="shared" si="24"/>
        <v>2.520409876</v>
      </c>
      <c r="BY143" s="4">
        <f t="shared" si="20"/>
        <v>11895.81337068058</v>
      </c>
      <c r="BZ143" s="4">
        <f t="shared" si="21"/>
        <v>3975.6251746620196</v>
      </c>
      <c r="CA143" s="4">
        <f t="shared" si="22"/>
        <v>9.0416317679600002</v>
      </c>
      <c r="CB143" s="4">
        <f t="shared" si="23"/>
        <v>1084.0096402596339</v>
      </c>
    </row>
    <row r="144" spans="1:80" x14ac:dyDescent="0.25">
      <c r="A144" s="2">
        <v>42067</v>
      </c>
      <c r="B144" s="3">
        <v>2.6611111111111113E-2</v>
      </c>
      <c r="C144" s="4">
        <v>9.2769999999999992</v>
      </c>
      <c r="D144" s="4">
        <v>4.2272999999999996</v>
      </c>
      <c r="E144" s="4">
        <v>42272.908649999998</v>
      </c>
      <c r="F144" s="4">
        <v>88</v>
      </c>
      <c r="G144" s="4">
        <v>-10.199999999999999</v>
      </c>
      <c r="H144" s="4">
        <v>20638.5</v>
      </c>
      <c r="J144" s="4">
        <v>3.9</v>
      </c>
      <c r="K144" s="4">
        <v>0.86050000000000004</v>
      </c>
      <c r="L144" s="4">
        <v>7.9824000000000002</v>
      </c>
      <c r="M144" s="4">
        <v>3.6375999999999999</v>
      </c>
      <c r="N144" s="4">
        <v>75.723799999999997</v>
      </c>
      <c r="O144" s="4">
        <v>0</v>
      </c>
      <c r="P144" s="4">
        <v>75.7</v>
      </c>
      <c r="Q144" s="4">
        <v>56.973399999999998</v>
      </c>
      <c r="R144" s="4">
        <v>0</v>
      </c>
      <c r="S144" s="4">
        <v>57</v>
      </c>
      <c r="T144" s="4">
        <v>20638.5124</v>
      </c>
      <c r="W144" s="4">
        <v>0</v>
      </c>
      <c r="X144" s="4">
        <v>3.3559000000000001</v>
      </c>
      <c r="Y144" s="4">
        <v>12.2</v>
      </c>
      <c r="Z144" s="4">
        <v>848</v>
      </c>
      <c r="AA144" s="4">
        <v>878</v>
      </c>
      <c r="AB144" s="4">
        <v>836</v>
      </c>
      <c r="AC144" s="4">
        <v>64</v>
      </c>
      <c r="AD144" s="4">
        <v>4.9800000000000004</v>
      </c>
      <c r="AE144" s="4">
        <v>0.11</v>
      </c>
      <c r="AF144" s="4">
        <v>981</v>
      </c>
      <c r="AG144" s="4">
        <v>-16</v>
      </c>
      <c r="AH144" s="4">
        <v>12</v>
      </c>
      <c r="AI144" s="4">
        <v>10</v>
      </c>
      <c r="AJ144" s="4">
        <v>190.3</v>
      </c>
      <c r="AK144" s="4">
        <v>140</v>
      </c>
      <c r="AL144" s="4">
        <v>3.5</v>
      </c>
      <c r="AM144" s="4">
        <v>195</v>
      </c>
      <c r="AN144" s="4" t="s">
        <v>155</v>
      </c>
      <c r="AO144" s="4">
        <v>2</v>
      </c>
      <c r="AP144" s="5">
        <v>0.86081018518518526</v>
      </c>
      <c r="AQ144" s="4">
        <v>47.159635999999999</v>
      </c>
      <c r="AR144" s="4">
        <v>-88.490243000000007</v>
      </c>
      <c r="AS144" s="4">
        <v>315.10000000000002</v>
      </c>
      <c r="AT144" s="4">
        <v>36.200000000000003</v>
      </c>
      <c r="AU144" s="4">
        <v>12</v>
      </c>
      <c r="AV144" s="4">
        <v>10</v>
      </c>
      <c r="AW144" s="4" t="s">
        <v>193</v>
      </c>
      <c r="AX144" s="4">
        <v>1.2057</v>
      </c>
      <c r="AY144" s="4">
        <v>1.0849</v>
      </c>
      <c r="AZ144" s="4">
        <v>2.0849000000000002</v>
      </c>
      <c r="BA144" s="4">
        <v>14.023</v>
      </c>
      <c r="BB144" s="4">
        <v>12.78</v>
      </c>
      <c r="BC144" s="4">
        <v>0.91</v>
      </c>
      <c r="BD144" s="4">
        <v>16.212</v>
      </c>
      <c r="BE144" s="4">
        <v>1768.7850000000001</v>
      </c>
      <c r="BF144" s="4">
        <v>513.01400000000001</v>
      </c>
      <c r="BG144" s="4">
        <v>1.7569999999999999</v>
      </c>
      <c r="BH144" s="4">
        <v>0</v>
      </c>
      <c r="BI144" s="4">
        <v>1.7569999999999999</v>
      </c>
      <c r="BJ144" s="4">
        <v>1.3220000000000001</v>
      </c>
      <c r="BK144" s="4">
        <v>0</v>
      </c>
      <c r="BL144" s="4">
        <v>1.3220000000000001</v>
      </c>
      <c r="BM144" s="4">
        <v>151.2302</v>
      </c>
      <c r="BQ144" s="4">
        <v>540.69600000000003</v>
      </c>
      <c r="BR144" s="4">
        <v>0.36708299999999999</v>
      </c>
      <c r="BS144" s="4">
        <v>-5</v>
      </c>
      <c r="BT144" s="4">
        <v>-0.123546</v>
      </c>
      <c r="BU144" s="4">
        <v>8.9705910000000006</v>
      </c>
      <c r="BV144" s="4">
        <v>-2.4956290000000001</v>
      </c>
      <c r="BW144" s="4">
        <f t="shared" si="24"/>
        <v>2.3700301422000001</v>
      </c>
      <c r="BY144" s="4">
        <f t="shared" si="20"/>
        <v>11694.013493026096</v>
      </c>
      <c r="BZ144" s="4">
        <f t="shared" si="21"/>
        <v>3391.7025744289381</v>
      </c>
      <c r="CA144" s="4">
        <f t="shared" si="22"/>
        <v>8.7401723995740017</v>
      </c>
      <c r="CB144" s="4">
        <f t="shared" si="23"/>
        <v>1032.3910702676803</v>
      </c>
    </row>
    <row r="145" spans="1:80" x14ac:dyDescent="0.25">
      <c r="A145" s="2">
        <v>42067</v>
      </c>
      <c r="B145" s="3">
        <v>2.6622685185185183E-2</v>
      </c>
      <c r="C145" s="4">
        <v>8.9269999999999996</v>
      </c>
      <c r="D145" s="4">
        <v>4.7198000000000002</v>
      </c>
      <c r="E145" s="4">
        <v>47197.929250000001</v>
      </c>
      <c r="F145" s="4">
        <v>88</v>
      </c>
      <c r="G145" s="4">
        <v>-10.1</v>
      </c>
      <c r="H145" s="4">
        <v>20647.3</v>
      </c>
      <c r="J145" s="4">
        <v>3.9</v>
      </c>
      <c r="K145" s="4">
        <v>0.85850000000000004</v>
      </c>
      <c r="L145" s="4">
        <v>7.6641000000000004</v>
      </c>
      <c r="M145" s="4">
        <v>4.0519999999999996</v>
      </c>
      <c r="N145" s="4">
        <v>75.55</v>
      </c>
      <c r="O145" s="4">
        <v>0</v>
      </c>
      <c r="P145" s="4">
        <v>75.5</v>
      </c>
      <c r="Q145" s="4">
        <v>56.8429</v>
      </c>
      <c r="R145" s="4">
        <v>0</v>
      </c>
      <c r="S145" s="4">
        <v>56.8</v>
      </c>
      <c r="T145" s="4">
        <v>20647.287</v>
      </c>
      <c r="W145" s="4">
        <v>0</v>
      </c>
      <c r="X145" s="4">
        <v>3.3481999999999998</v>
      </c>
      <c r="Y145" s="4">
        <v>12.1</v>
      </c>
      <c r="Z145" s="4">
        <v>850</v>
      </c>
      <c r="AA145" s="4">
        <v>878</v>
      </c>
      <c r="AB145" s="4">
        <v>837</v>
      </c>
      <c r="AC145" s="4">
        <v>64</v>
      </c>
      <c r="AD145" s="4">
        <v>4.9800000000000004</v>
      </c>
      <c r="AE145" s="4">
        <v>0.11</v>
      </c>
      <c r="AF145" s="4">
        <v>981</v>
      </c>
      <c r="AG145" s="4">
        <v>-16</v>
      </c>
      <c r="AH145" s="4">
        <v>12</v>
      </c>
      <c r="AI145" s="4">
        <v>10</v>
      </c>
      <c r="AJ145" s="4">
        <v>191</v>
      </c>
      <c r="AK145" s="4">
        <v>140</v>
      </c>
      <c r="AL145" s="4">
        <v>3.4</v>
      </c>
      <c r="AM145" s="4">
        <v>195</v>
      </c>
      <c r="AN145" s="4" t="s">
        <v>155</v>
      </c>
      <c r="AO145" s="4">
        <v>2</v>
      </c>
      <c r="AP145" s="5">
        <v>0.86083333333333334</v>
      </c>
      <c r="AQ145" s="4">
        <v>47.159526</v>
      </c>
      <c r="AR145" s="4">
        <v>-88.490048999999999</v>
      </c>
      <c r="AS145" s="4">
        <v>315.10000000000002</v>
      </c>
      <c r="AT145" s="4">
        <v>36.6</v>
      </c>
      <c r="AU145" s="4">
        <v>12</v>
      </c>
      <c r="AV145" s="4">
        <v>10</v>
      </c>
      <c r="AW145" s="4" t="s">
        <v>193</v>
      </c>
      <c r="AX145" s="4">
        <v>1.1849000000000001</v>
      </c>
      <c r="AY145" s="4">
        <v>1.0150999999999999</v>
      </c>
      <c r="AZ145" s="4">
        <v>2.1</v>
      </c>
      <c r="BA145" s="4">
        <v>14.023</v>
      </c>
      <c r="BB145" s="4">
        <v>12.6</v>
      </c>
      <c r="BC145" s="4">
        <v>0.9</v>
      </c>
      <c r="BD145" s="4">
        <v>16.478999999999999</v>
      </c>
      <c r="BE145" s="4">
        <v>1686.2460000000001</v>
      </c>
      <c r="BF145" s="4">
        <v>567.42999999999995</v>
      </c>
      <c r="BG145" s="4">
        <v>1.7410000000000001</v>
      </c>
      <c r="BH145" s="4">
        <v>0</v>
      </c>
      <c r="BI145" s="4">
        <v>1.7410000000000001</v>
      </c>
      <c r="BJ145" s="4">
        <v>1.31</v>
      </c>
      <c r="BK145" s="4">
        <v>0</v>
      </c>
      <c r="BL145" s="4">
        <v>1.31</v>
      </c>
      <c r="BM145" s="4">
        <v>150.22569999999999</v>
      </c>
      <c r="BQ145" s="4">
        <v>535.64300000000003</v>
      </c>
      <c r="BR145" s="4">
        <v>0.37027300000000002</v>
      </c>
      <c r="BS145" s="4">
        <v>-5</v>
      </c>
      <c r="BT145" s="4">
        <v>-0.12581800000000001</v>
      </c>
      <c r="BU145" s="4">
        <v>9.0485399999999991</v>
      </c>
      <c r="BV145" s="4">
        <v>-2.5415269999999999</v>
      </c>
      <c r="BW145" s="4">
        <f t="shared" si="24"/>
        <v>2.3906242679999998</v>
      </c>
      <c r="BY145" s="4">
        <f t="shared" si="20"/>
        <v>11245.19344867908</v>
      </c>
      <c r="BZ145" s="4">
        <f t="shared" si="21"/>
        <v>3784.0624194713992</v>
      </c>
      <c r="CA145" s="4">
        <f t="shared" si="22"/>
        <v>8.7360939137999996</v>
      </c>
      <c r="CB145" s="4">
        <f t="shared" si="23"/>
        <v>1034.4449974187578</v>
      </c>
    </row>
    <row r="146" spans="1:80" x14ac:dyDescent="0.25">
      <c r="B146" s="3"/>
      <c r="AP146" s="5"/>
    </row>
    <row r="147" spans="1:80" x14ac:dyDescent="0.25">
      <c r="B147" s="3"/>
      <c r="AP147" s="5"/>
    </row>
  </sheetData>
  <customSheetViews>
    <customSheetView guid="{2B424CCC-7244-4294-A128-8AE125D4F682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47"/>
  <sheetViews>
    <sheetView workbookViewId="0">
      <pane xSplit="2" ySplit="9" topLeftCell="BQ130" activePane="bottomRight" state="frozen"/>
      <selection pane="topRight" activeCell="C1" sqref="C1"/>
      <selection pane="bottomLeft" activeCell="A10" sqref="A10"/>
      <selection pane="bottomRight" activeCell="BW146" sqref="BW146:CB147"/>
    </sheetView>
  </sheetViews>
  <sheetFormatPr defaultRowHeight="15" x14ac:dyDescent="0.25"/>
  <cols>
    <col min="1" max="1" width="13.85546875" style="4" bestFit="1" customWidth="1"/>
    <col min="2" max="2" width="13.28515625" style="4" bestFit="1" customWidth="1"/>
    <col min="3" max="4" width="12" style="4" bestFit="1" customWidth="1"/>
    <col min="5" max="5" width="14.85546875" style="4" bestFit="1" customWidth="1"/>
    <col min="6" max="8" width="12" style="4" bestFit="1" customWidth="1"/>
    <col min="9" max="9" width="9.85546875" style="4" bestFit="1" customWidth="1"/>
    <col min="10" max="10" width="12" style="4" bestFit="1" customWidth="1"/>
    <col min="11" max="11" width="27.28515625" style="4" bestFit="1" customWidth="1"/>
    <col min="12" max="17" width="12" style="4" bestFit="1" customWidth="1"/>
    <col min="18" max="18" width="11" style="4" bestFit="1" customWidth="1"/>
    <col min="19" max="19" width="12" style="4" bestFit="1" customWidth="1"/>
    <col min="20" max="20" width="11" style="4" bestFit="1" customWidth="1"/>
    <col min="21" max="21" width="8.7109375" style="4" bestFit="1" customWidth="1"/>
    <col min="22" max="22" width="11" style="4" bestFit="1" customWidth="1"/>
    <col min="23" max="23" width="13.140625" style="4" bestFit="1" customWidth="1"/>
    <col min="24" max="24" width="11" style="4" bestFit="1" customWidth="1"/>
    <col min="25" max="25" width="20.7109375" style="4" bestFit="1" customWidth="1"/>
    <col min="26" max="26" width="21.7109375" style="4" bestFit="1" customWidth="1"/>
    <col min="27" max="28" width="21.140625" style="4" bestFit="1" customWidth="1"/>
    <col min="29" max="29" width="17" style="4" bestFit="1" customWidth="1"/>
    <col min="30" max="30" width="17.85546875" style="4" bestFit="1" customWidth="1"/>
    <col min="31" max="31" width="16.7109375" style="4" bestFit="1" customWidth="1"/>
    <col min="32" max="32" width="22.140625" style="4" bestFit="1" customWidth="1"/>
    <col min="33" max="33" width="26.140625" style="4" bestFit="1" customWidth="1"/>
    <col min="34" max="34" width="21.140625" style="4" bestFit="1" customWidth="1"/>
    <col min="35" max="35" width="16.140625" style="4" bestFit="1" customWidth="1"/>
    <col min="36" max="36" width="25" style="4" bestFit="1" customWidth="1"/>
    <col min="37" max="37" width="24.85546875" style="4" bestFit="1" customWidth="1"/>
    <col min="38" max="38" width="19.140625" style="4" bestFit="1" customWidth="1"/>
    <col min="39" max="39" width="22" style="4" bestFit="1" customWidth="1"/>
    <col min="40" max="40" width="13.140625" style="4" bestFit="1" customWidth="1"/>
    <col min="41" max="41" width="11.42578125" style="4" bestFit="1" customWidth="1"/>
    <col min="42" max="43" width="12" style="4" bestFit="1" customWidth="1"/>
    <col min="44" max="44" width="12.7109375" style="4" bestFit="1" customWidth="1"/>
    <col min="45" max="45" width="12" style="4" bestFit="1" customWidth="1"/>
    <col min="46" max="46" width="21" style="4" bestFit="1" customWidth="1"/>
    <col min="47" max="47" width="26.5703125" style="4" bestFit="1" customWidth="1"/>
    <col min="48" max="48" width="25.28515625" style="4" bestFit="1" customWidth="1"/>
    <col min="49" max="49" width="18.42578125" style="4" bestFit="1" customWidth="1"/>
    <col min="50" max="50" width="14.28515625" style="4" bestFit="1" customWidth="1"/>
    <col min="51" max="51" width="12" style="4" bestFit="1" customWidth="1"/>
    <col min="52" max="52" width="12.28515625" style="4" bestFit="1" customWidth="1"/>
    <col min="53" max="53" width="28.7109375" style="4" bestFit="1" customWidth="1"/>
    <col min="54" max="54" width="23" style="4" bestFit="1" customWidth="1"/>
    <col min="55" max="55" width="12" style="4" bestFit="1" customWidth="1"/>
    <col min="56" max="56" width="19" style="4" bestFit="1" customWidth="1"/>
    <col min="57" max="57" width="29.85546875" style="4" bestFit="1" customWidth="1"/>
    <col min="58" max="58" width="28.7109375" style="4" bestFit="1" customWidth="1"/>
    <col min="59" max="59" width="29" style="4" bestFit="1" customWidth="1"/>
    <col min="60" max="61" width="30.140625" style="4" bestFit="1" customWidth="1"/>
    <col min="62" max="62" width="38.5703125" style="4" bestFit="1" customWidth="1"/>
    <col min="63" max="64" width="39.5703125" style="4" bestFit="1" customWidth="1"/>
    <col min="65" max="65" width="28.5703125" style="4" bestFit="1" customWidth="1"/>
    <col min="66" max="66" width="29.7109375" style="4" bestFit="1" customWidth="1"/>
    <col min="67" max="67" width="32" style="4" bestFit="1" customWidth="1"/>
    <col min="68" max="68" width="34.140625" style="4" bestFit="1" customWidth="1"/>
    <col min="69" max="69" width="28.5703125" style="4" bestFit="1" customWidth="1"/>
    <col min="70" max="72" width="21.85546875" style="4" bestFit="1" customWidth="1"/>
    <col min="73" max="73" width="13.140625" style="4" bestFit="1" customWidth="1"/>
    <col min="74" max="75" width="12" style="4" bestFit="1" customWidth="1"/>
    <col min="76" max="76" width="6.42578125" style="4" bestFit="1" customWidth="1"/>
    <col min="77" max="80" width="12" style="4" bestFit="1" customWidth="1"/>
    <col min="81" max="81" width="14.7109375" style="4" bestFit="1" customWidth="1"/>
    <col min="82" max="82" width="3" style="4" customWidth="1"/>
    <col min="83" max="86" width="9.140625" style="4"/>
    <col min="87" max="87" width="14.7109375" style="4" bestFit="1" customWidth="1"/>
    <col min="88" max="16384" width="9.140625" style="4"/>
  </cols>
  <sheetData>
    <row r="1" spans="1:87" s="1" customFormat="1" x14ac:dyDescent="0.25">
      <c r="A1" s="6" t="s">
        <v>0</v>
      </c>
      <c r="B1" s="7" t="s">
        <v>1</v>
      </c>
      <c r="C1" s="1" t="s">
        <v>2</v>
      </c>
      <c r="D1" s="1" t="s">
        <v>3</v>
      </c>
      <c r="E1" s="1" t="s">
        <v>3</v>
      </c>
      <c r="F1" s="1" t="s">
        <v>4</v>
      </c>
      <c r="G1" s="1" t="s">
        <v>5</v>
      </c>
      <c r="H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" t="s">
        <v>54</v>
      </c>
      <c r="BF1" s="1" t="s">
        <v>55</v>
      </c>
      <c r="BG1" s="1" t="s">
        <v>56</v>
      </c>
      <c r="BH1" s="1" t="s">
        <v>57</v>
      </c>
      <c r="BI1" s="1" t="s">
        <v>58</v>
      </c>
      <c r="BJ1" s="1" t="s">
        <v>59</v>
      </c>
      <c r="BK1" s="1" t="s">
        <v>60</v>
      </c>
      <c r="BL1" s="1" t="s">
        <v>61</v>
      </c>
      <c r="BM1" s="1" t="s">
        <v>62</v>
      </c>
      <c r="BN1" s="1" t="s">
        <v>63</v>
      </c>
      <c r="BO1" s="1" t="s">
        <v>64</v>
      </c>
      <c r="BP1" s="1" t="s">
        <v>65</v>
      </c>
      <c r="BQ1" s="1" t="s">
        <v>66</v>
      </c>
      <c r="BR1" s="1" t="s">
        <v>67</v>
      </c>
      <c r="BS1" s="1" t="s">
        <v>68</v>
      </c>
      <c r="BT1" s="1" t="s">
        <v>69</v>
      </c>
      <c r="BU1" s="1" t="s">
        <v>70</v>
      </c>
      <c r="BV1" s="1" t="s">
        <v>71</v>
      </c>
      <c r="BW1" s="1" t="s">
        <v>173</v>
      </c>
      <c r="BY1" s="1" t="s">
        <v>2</v>
      </c>
      <c r="BZ1" s="1" t="s">
        <v>3</v>
      </c>
      <c r="CA1" s="1" t="s">
        <v>4</v>
      </c>
      <c r="CB1" s="1" t="s">
        <v>175</v>
      </c>
      <c r="CC1" s="1" t="s">
        <v>189</v>
      </c>
      <c r="CE1" s="1" t="s">
        <v>2</v>
      </c>
      <c r="CF1" s="1" t="s">
        <v>3</v>
      </c>
      <c r="CG1" s="1" t="s">
        <v>4</v>
      </c>
      <c r="CH1" s="1" t="s">
        <v>175</v>
      </c>
      <c r="CI1" s="1" t="s">
        <v>189</v>
      </c>
    </row>
    <row r="2" spans="1:87" s="1" customFormat="1" x14ac:dyDescent="0.25">
      <c r="A2" s="6" t="s">
        <v>72</v>
      </c>
      <c r="B2" s="7" t="s">
        <v>73</v>
      </c>
      <c r="C2" s="1" t="s">
        <v>74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79</v>
      </c>
      <c r="I2" s="1" t="s">
        <v>80</v>
      </c>
      <c r="J2" s="1" t="s">
        <v>81</v>
      </c>
      <c r="K2" s="1" t="s">
        <v>82</v>
      </c>
      <c r="L2" s="1" t="s">
        <v>83</v>
      </c>
      <c r="M2" s="1" t="s">
        <v>84</v>
      </c>
      <c r="N2" s="1" t="s">
        <v>85</v>
      </c>
      <c r="O2" s="1" t="s">
        <v>86</v>
      </c>
      <c r="P2" s="1" t="s">
        <v>87</v>
      </c>
      <c r="Q2" s="1" t="s">
        <v>88</v>
      </c>
      <c r="R2" s="1" t="s">
        <v>89</v>
      </c>
      <c r="S2" s="1" t="s">
        <v>90</v>
      </c>
      <c r="T2" s="1" t="s">
        <v>91</v>
      </c>
      <c r="U2" s="1" t="s">
        <v>92</v>
      </c>
      <c r="V2" s="1" t="s">
        <v>93</v>
      </c>
      <c r="W2" s="1" t="s">
        <v>94</v>
      </c>
      <c r="X2" s="1" t="s">
        <v>95</v>
      </c>
      <c r="Y2" s="1" t="s">
        <v>96</v>
      </c>
      <c r="Z2" s="1" t="s">
        <v>97</v>
      </c>
      <c r="AA2" s="1" t="s">
        <v>98</v>
      </c>
      <c r="AB2" s="1" t="s">
        <v>99</v>
      </c>
      <c r="AC2" s="1" t="s">
        <v>100</v>
      </c>
      <c r="AD2" s="1" t="s">
        <v>101</v>
      </c>
      <c r="AE2" s="1" t="s">
        <v>102</v>
      </c>
      <c r="AF2" s="1" t="s">
        <v>103</v>
      </c>
      <c r="AG2" s="1" t="s">
        <v>104</v>
      </c>
      <c r="AH2" s="1" t="s">
        <v>105</v>
      </c>
      <c r="AI2" s="1" t="s">
        <v>106</v>
      </c>
      <c r="AJ2" s="1" t="s">
        <v>107</v>
      </c>
      <c r="AK2" s="1" t="s">
        <v>108</v>
      </c>
      <c r="AL2" s="1" t="s">
        <v>109</v>
      </c>
      <c r="AM2" s="1" t="s">
        <v>110</v>
      </c>
      <c r="AN2" s="1" t="s">
        <v>111</v>
      </c>
      <c r="AO2" s="1" t="s">
        <v>112</v>
      </c>
      <c r="AP2" s="1" t="s">
        <v>113</v>
      </c>
      <c r="AQ2" s="1" t="s">
        <v>114</v>
      </c>
      <c r="AR2" s="1" t="s">
        <v>115</v>
      </c>
      <c r="AS2" s="1" t="s">
        <v>116</v>
      </c>
      <c r="AT2" s="1" t="s">
        <v>117</v>
      </c>
      <c r="AU2" s="1" t="s">
        <v>118</v>
      </c>
      <c r="AV2" s="1" t="s">
        <v>119</v>
      </c>
      <c r="AW2" s="1" t="s">
        <v>120</v>
      </c>
      <c r="AX2" s="1" t="s">
        <v>121</v>
      </c>
      <c r="AY2" s="1" t="s">
        <v>122</v>
      </c>
      <c r="AZ2" s="1" t="s">
        <v>123</v>
      </c>
      <c r="BA2" s="1" t="s">
        <v>124</v>
      </c>
      <c r="BB2" s="1" t="s">
        <v>125</v>
      </c>
      <c r="BC2" s="1" t="s">
        <v>52</v>
      </c>
      <c r="BD2" s="1" t="s">
        <v>126</v>
      </c>
      <c r="BE2" s="1" t="s">
        <v>127</v>
      </c>
      <c r="BF2" s="1" t="s">
        <v>128</v>
      </c>
      <c r="BG2" s="1" t="s">
        <v>129</v>
      </c>
      <c r="BH2" s="1" t="s">
        <v>130</v>
      </c>
      <c r="BI2" s="1" t="s">
        <v>131</v>
      </c>
      <c r="BJ2" s="1" t="s">
        <v>132</v>
      </c>
      <c r="BK2" s="1" t="s">
        <v>133</v>
      </c>
      <c r="BL2" s="1" t="s">
        <v>134</v>
      </c>
      <c r="BM2" s="1" t="s">
        <v>135</v>
      </c>
      <c r="BN2" s="1" t="s">
        <v>136</v>
      </c>
      <c r="BO2" s="1" t="s">
        <v>137</v>
      </c>
      <c r="BP2" s="1" t="s">
        <v>138</v>
      </c>
      <c r="BQ2" s="1" t="s">
        <v>139</v>
      </c>
      <c r="BR2" s="1" t="s">
        <v>140</v>
      </c>
      <c r="BS2" s="1" t="s">
        <v>141</v>
      </c>
      <c r="BT2" s="1" t="s">
        <v>142</v>
      </c>
      <c r="BU2" s="1" t="s">
        <v>143</v>
      </c>
      <c r="BV2" s="1" t="s">
        <v>144</v>
      </c>
      <c r="CC2" s="1" t="s">
        <v>224</v>
      </c>
      <c r="CI2" s="1" t="s">
        <v>224</v>
      </c>
    </row>
    <row r="3" spans="1:87" s="1" customFormat="1" x14ac:dyDescent="0.25">
      <c r="A3" s="6" t="s">
        <v>145</v>
      </c>
      <c r="B3" s="7" t="s">
        <v>146</v>
      </c>
      <c r="C3" s="1" t="s">
        <v>147</v>
      </c>
      <c r="D3" s="1" t="s">
        <v>147</v>
      </c>
      <c r="E3" s="1" t="s">
        <v>148</v>
      </c>
      <c r="F3" s="1" t="s">
        <v>148</v>
      </c>
      <c r="G3" s="1" t="s">
        <v>148</v>
      </c>
      <c r="H3" s="1" t="s">
        <v>149</v>
      </c>
      <c r="J3" s="1" t="s">
        <v>147</v>
      </c>
      <c r="L3" s="1" t="s">
        <v>147</v>
      </c>
      <c r="M3" s="1" t="s">
        <v>147</v>
      </c>
      <c r="N3" s="1" t="s">
        <v>148</v>
      </c>
      <c r="O3" s="1" t="s">
        <v>148</v>
      </c>
      <c r="P3" s="1" t="s">
        <v>148</v>
      </c>
      <c r="Q3" s="1" t="s">
        <v>148</v>
      </c>
      <c r="R3" s="1" t="s">
        <v>148</v>
      </c>
      <c r="S3" s="1" t="s">
        <v>148</v>
      </c>
      <c r="T3" s="1" t="s">
        <v>149</v>
      </c>
      <c r="U3" s="1" t="s">
        <v>149</v>
      </c>
      <c r="V3" s="1" t="s">
        <v>149</v>
      </c>
      <c r="W3" s="1" t="s">
        <v>150</v>
      </c>
      <c r="X3" s="1" t="s">
        <v>147</v>
      </c>
      <c r="Y3" s="1" t="s">
        <v>151</v>
      </c>
      <c r="Z3" s="1" t="s">
        <v>152</v>
      </c>
      <c r="AA3" s="1" t="s">
        <v>152</v>
      </c>
      <c r="AB3" s="1" t="s">
        <v>152</v>
      </c>
      <c r="AC3" s="1" t="s">
        <v>147</v>
      </c>
      <c r="AD3" s="1" t="s">
        <v>153</v>
      </c>
      <c r="AE3" s="1" t="s">
        <v>147</v>
      </c>
      <c r="AF3" s="1" t="s">
        <v>152</v>
      </c>
      <c r="AG3" s="1" t="s">
        <v>154</v>
      </c>
      <c r="AH3" s="1" t="s">
        <v>154</v>
      </c>
      <c r="AI3" s="1" t="s">
        <v>154</v>
      </c>
      <c r="AJ3" s="1" t="s">
        <v>154</v>
      </c>
      <c r="AK3" s="1" t="s">
        <v>154</v>
      </c>
      <c r="AL3" s="1" t="s">
        <v>154</v>
      </c>
      <c r="AM3" s="1" t="s">
        <v>154</v>
      </c>
      <c r="AN3" s="1" t="s">
        <v>155</v>
      </c>
      <c r="AO3" s="1" t="s">
        <v>156</v>
      </c>
      <c r="AP3" s="1" t="s">
        <v>157</v>
      </c>
      <c r="AQ3" s="1" t="s">
        <v>158</v>
      </c>
      <c r="AR3" s="1" t="s">
        <v>158</v>
      </c>
      <c r="AS3" s="1" t="s">
        <v>159</v>
      </c>
      <c r="AT3" s="1" t="s">
        <v>160</v>
      </c>
      <c r="AU3" s="1" t="s">
        <v>156</v>
      </c>
      <c r="AV3" s="1" t="s">
        <v>156</v>
      </c>
      <c r="AW3" s="1" t="s">
        <v>156</v>
      </c>
      <c r="AX3" s="1" t="s">
        <v>156</v>
      </c>
      <c r="AY3" s="1" t="s">
        <v>156</v>
      </c>
      <c r="AZ3" s="1" t="s">
        <v>156</v>
      </c>
      <c r="BD3" s="1" t="s">
        <v>147</v>
      </c>
      <c r="BE3" s="1" t="s">
        <v>161</v>
      </c>
      <c r="BF3" s="1" t="s">
        <v>161</v>
      </c>
      <c r="BG3" s="1" t="s">
        <v>161</v>
      </c>
      <c r="BH3" s="1" t="s">
        <v>161</v>
      </c>
      <c r="BI3" s="1" t="s">
        <v>161</v>
      </c>
      <c r="BJ3" s="1" t="s">
        <v>161</v>
      </c>
      <c r="BK3" s="1" t="s">
        <v>161</v>
      </c>
      <c r="BL3" s="1" t="s">
        <v>161</v>
      </c>
      <c r="BM3" s="1" t="s">
        <v>161</v>
      </c>
      <c r="BN3" s="1" t="s">
        <v>161</v>
      </c>
      <c r="BO3" s="1" t="s">
        <v>161</v>
      </c>
      <c r="BP3" s="1" t="s">
        <v>161</v>
      </c>
      <c r="BQ3" s="1" t="s">
        <v>161</v>
      </c>
      <c r="BR3" s="1" t="s">
        <v>151</v>
      </c>
      <c r="BS3" s="1" t="s">
        <v>151</v>
      </c>
      <c r="BT3" s="1" t="s">
        <v>151</v>
      </c>
      <c r="BU3" s="1" t="s">
        <v>162</v>
      </c>
      <c r="BV3" s="1" t="s">
        <v>154</v>
      </c>
      <c r="BW3" s="1" t="s">
        <v>174</v>
      </c>
      <c r="BY3" s="1" t="s">
        <v>188</v>
      </c>
      <c r="BZ3" s="1" t="s">
        <v>188</v>
      </c>
      <c r="CA3" s="1" t="s">
        <v>188</v>
      </c>
      <c r="CB3" s="1" t="s">
        <v>188</v>
      </c>
      <c r="CC3" s="1" t="s">
        <v>188</v>
      </c>
      <c r="CE3" s="1" t="s">
        <v>176</v>
      </c>
      <c r="CF3" s="1" t="s">
        <v>176</v>
      </c>
      <c r="CG3" s="1" t="s">
        <v>176</v>
      </c>
      <c r="CH3" s="1" t="s">
        <v>176</v>
      </c>
      <c r="CI3" s="1" t="s">
        <v>176</v>
      </c>
    </row>
    <row r="4" spans="1:87" s="14" customFormat="1" x14ac:dyDescent="0.25">
      <c r="A4" s="6" t="s">
        <v>223</v>
      </c>
    </row>
    <row r="5" spans="1:87" s="14" customFormat="1" x14ac:dyDescent="0.25">
      <c r="A5" s="14" t="s">
        <v>169</v>
      </c>
      <c r="C5" s="14">
        <f>AVERAGE(C10:C150)</f>
        <v>7.9532536231884059</v>
      </c>
      <c r="D5" s="14">
        <f t="shared" ref="D5:BO5" si="0">AVERAGE(D10:D150)</f>
        <v>4.9138369565217408</v>
      </c>
      <c r="E5" s="14">
        <f t="shared" si="0"/>
        <v>49138.355505869586</v>
      </c>
      <c r="F5" s="14">
        <f t="shared" si="0"/>
        <v>104.71739130434783</v>
      </c>
      <c r="G5" s="14">
        <f t="shared" si="0"/>
        <v>-9.3942028985507235</v>
      </c>
      <c r="H5" s="14">
        <f t="shared" si="0"/>
        <v>28252.540579710145</v>
      </c>
      <c r="I5" s="14" t="e">
        <f t="shared" si="0"/>
        <v>#DIV/0!</v>
      </c>
      <c r="J5" s="14">
        <f t="shared" si="0"/>
        <v>5.0844202898550677</v>
      </c>
      <c r="K5" s="14">
        <f t="shared" si="0"/>
        <v>0.85679057971014516</v>
      </c>
      <c r="L5" s="14">
        <f t="shared" si="0"/>
        <v>6.7974086956521713</v>
      </c>
      <c r="M5" s="14">
        <f t="shared" si="0"/>
        <v>4.2027615942029</v>
      </c>
      <c r="N5" s="14">
        <f t="shared" si="0"/>
        <v>89.75179927536233</v>
      </c>
      <c r="O5" s="14">
        <f t="shared" si="0"/>
        <v>0</v>
      </c>
      <c r="P5" s="14">
        <f t="shared" si="0"/>
        <v>89.750724637681159</v>
      </c>
      <c r="Q5" s="14">
        <f t="shared" si="0"/>
        <v>67.591759420289875</v>
      </c>
      <c r="R5" s="14">
        <f t="shared" si="0"/>
        <v>0</v>
      </c>
      <c r="S5" s="14">
        <f t="shared" si="0"/>
        <v>67.592753623188401</v>
      </c>
      <c r="T5" s="14">
        <f t="shared" si="0"/>
        <v>28252.541004347826</v>
      </c>
      <c r="U5" s="14" t="e">
        <f t="shared" si="0"/>
        <v>#DIV/0!</v>
      </c>
      <c r="V5" s="14" t="e">
        <f t="shared" si="0"/>
        <v>#DIV/0!</v>
      </c>
      <c r="W5" s="14">
        <f t="shared" si="0"/>
        <v>0</v>
      </c>
      <c r="X5" s="14">
        <f t="shared" si="0"/>
        <v>4.3612876811594168</v>
      </c>
      <c r="Y5" s="14">
        <f t="shared" si="0"/>
        <v>12.076086956521753</v>
      </c>
      <c r="Z5" s="14">
        <f t="shared" si="0"/>
        <v>852.06521739130437</v>
      </c>
      <c r="AA5" s="14">
        <f t="shared" si="0"/>
        <v>880.231884057971</v>
      </c>
      <c r="AB5" s="14">
        <f t="shared" si="0"/>
        <v>840.0797101449275</v>
      </c>
      <c r="AC5" s="14">
        <f t="shared" si="0"/>
        <v>62.94202898550725</v>
      </c>
      <c r="AD5" s="14">
        <f t="shared" si="0"/>
        <v>5.2316666666666576</v>
      </c>
      <c r="AE5" s="14">
        <f t="shared" si="0"/>
        <v>0.11782608695652141</v>
      </c>
      <c r="AF5" s="14">
        <f t="shared" si="0"/>
        <v>980.12318840579712</v>
      </c>
      <c r="AG5" s="14">
        <f t="shared" si="0"/>
        <v>-15.22246376811594</v>
      </c>
      <c r="AH5" s="14">
        <f t="shared" si="0"/>
        <v>11.741144920289855</v>
      </c>
      <c r="AI5" s="14">
        <f t="shared" si="0"/>
        <v>10</v>
      </c>
      <c r="AJ5" s="14">
        <f t="shared" si="0"/>
        <v>190.48333333333335</v>
      </c>
      <c r="AK5" s="14">
        <f t="shared" si="0"/>
        <v>139.69565217391303</v>
      </c>
      <c r="AL5" s="14">
        <f t="shared" si="0"/>
        <v>3.1586956521739107</v>
      </c>
      <c r="AM5" s="14">
        <f t="shared" si="0"/>
        <v>195</v>
      </c>
      <c r="AN5" s="14" t="e">
        <f t="shared" si="0"/>
        <v>#DIV/0!</v>
      </c>
      <c r="AO5" s="14">
        <f t="shared" si="0"/>
        <v>2</v>
      </c>
      <c r="AP5" s="14">
        <f t="shared" si="0"/>
        <v>0.86161634460547487</v>
      </c>
      <c r="AQ5" s="14">
        <f t="shared" si="0"/>
        <v>47.161540971014503</v>
      </c>
      <c r="AR5" s="14">
        <f t="shared" si="0"/>
        <v>-88.487524485507222</v>
      </c>
      <c r="AS5" s="14">
        <f t="shared" si="0"/>
        <v>277.37028985507249</v>
      </c>
      <c r="AT5" s="14">
        <f t="shared" si="0"/>
        <v>34.142753623188412</v>
      </c>
      <c r="AU5" s="14">
        <f t="shared" si="0"/>
        <v>12</v>
      </c>
      <c r="AV5" s="14">
        <f t="shared" si="0"/>
        <v>8.7681159420289863</v>
      </c>
      <c r="AW5" s="14" t="e">
        <f t="shared" si="0"/>
        <v>#DIV/0!</v>
      </c>
      <c r="AX5" s="14">
        <f t="shared" si="0"/>
        <v>1.4458693623188397</v>
      </c>
      <c r="AY5" s="14">
        <f t="shared" si="0"/>
        <v>1.7348175037037037</v>
      </c>
      <c r="AZ5" s="14">
        <f t="shared" si="0"/>
        <v>2.6980398043478271</v>
      </c>
      <c r="BA5" s="14">
        <f t="shared" si="0"/>
        <v>14.022999999999968</v>
      </c>
      <c r="BB5" s="14">
        <f t="shared" si="0"/>
        <v>12.580652173913043</v>
      </c>
      <c r="BC5" s="14">
        <f t="shared" si="0"/>
        <v>0.89724637681159403</v>
      </c>
      <c r="BD5" s="14">
        <f t="shared" si="0"/>
        <v>16.741275362318842</v>
      </c>
      <c r="BE5" s="14">
        <f t="shared" si="0"/>
        <v>1475.9432753623191</v>
      </c>
      <c r="BF5" s="14">
        <f t="shared" si="0"/>
        <v>585.96496376811604</v>
      </c>
      <c r="BG5" s="14">
        <f t="shared" si="0"/>
        <v>2.0778985507246381</v>
      </c>
      <c r="BH5" s="14">
        <f t="shared" si="0"/>
        <v>0</v>
      </c>
      <c r="BI5" s="14">
        <f t="shared" si="0"/>
        <v>2.0778985507246381</v>
      </c>
      <c r="BJ5" s="14">
        <f t="shared" si="0"/>
        <v>1.5648333333333346</v>
      </c>
      <c r="BK5" s="14">
        <f t="shared" si="0"/>
        <v>0</v>
      </c>
      <c r="BL5" s="14">
        <f t="shared" si="0"/>
        <v>1.5648333333333346</v>
      </c>
      <c r="BM5" s="14">
        <f t="shared" si="0"/>
        <v>210.15699710144924</v>
      </c>
      <c r="BN5" s="14" t="e">
        <f t="shared" si="0"/>
        <v>#DIV/0!</v>
      </c>
      <c r="BO5" s="14" t="e">
        <f t="shared" si="0"/>
        <v>#DIV/0!</v>
      </c>
      <c r="BP5" s="14" t="e">
        <f t="shared" ref="BP5:BW5" si="1">AVERAGE(BP10:BP150)</f>
        <v>#DIV/0!</v>
      </c>
      <c r="BQ5" s="14">
        <f t="shared" si="1"/>
        <v>712.65129710144947</v>
      </c>
      <c r="BR5" s="14">
        <f t="shared" si="1"/>
        <v>0.42002015217391303</v>
      </c>
      <c r="BS5" s="14">
        <f t="shared" si="1"/>
        <v>-5</v>
      </c>
      <c r="BT5" s="14">
        <f t="shared" si="1"/>
        <v>-0.12351271739130434</v>
      </c>
      <c r="BU5" s="14">
        <f t="shared" si="1"/>
        <v>10.264242528985504</v>
      </c>
      <c r="BV5" s="14">
        <f t="shared" si="1"/>
        <v>-2.494956659420291</v>
      </c>
      <c r="BW5" s="14">
        <f t="shared" si="1"/>
        <v>2.7118128761579698</v>
      </c>
      <c r="BX5" s="23"/>
      <c r="BY5" s="14">
        <f t="shared" ref="BY5:CB5" si="2">AVERAGE(BY10:BY150)</f>
        <v>11418.753297998344</v>
      </c>
      <c r="BZ5" s="14">
        <f t="shared" si="2"/>
        <v>4471.2643618781003</v>
      </c>
      <c r="CA5" s="14">
        <f t="shared" si="2"/>
        <v>12.696530323188679</v>
      </c>
      <c r="CB5" s="14">
        <f t="shared" si="2"/>
        <v>1485.6515547705376</v>
      </c>
      <c r="CC5" s="24">
        <f>BZ8/(137/3600)+CB8/(137/3600)+CA8/(137/3600)</f>
        <v>6013.1862604533726</v>
      </c>
      <c r="CD5" s="23"/>
      <c r="CE5" s="22">
        <f>BY8/$AT8</f>
        <v>334.44148717528094</v>
      </c>
      <c r="CF5" s="22">
        <f>BZ8/$AT8</f>
        <v>130.95793067028413</v>
      </c>
      <c r="CG5" s="22">
        <f>CA8/$AT8</f>
        <v>0.37186603234502136</v>
      </c>
      <c r="CH5" s="22">
        <f>CB8/$AT8</f>
        <v>43.512938972840836</v>
      </c>
      <c r="CI5" s="25">
        <f>(BZ8+CB8+CA8)/AT8</f>
        <v>174.84273567546998</v>
      </c>
    </row>
    <row r="6" spans="1:87" s="14" customFormat="1" x14ac:dyDescent="0.25">
      <c r="A6" s="14" t="s">
        <v>170</v>
      </c>
      <c r="C6" s="14">
        <f>MIN(C10:C150)</f>
        <v>1.7769999999999999</v>
      </c>
      <c r="D6" s="14">
        <f t="shared" ref="D6:BO6" si="3">MIN(D10:D150)</f>
        <v>2.2092000000000001</v>
      </c>
      <c r="E6" s="14">
        <f t="shared" si="3"/>
        <v>22091.653880000002</v>
      </c>
      <c r="F6" s="14">
        <f t="shared" si="3"/>
        <v>38.700000000000003</v>
      </c>
      <c r="G6" s="14">
        <f t="shared" si="3"/>
        <v>-18</v>
      </c>
      <c r="H6" s="14">
        <f t="shared" si="3"/>
        <v>20630.900000000001</v>
      </c>
      <c r="I6" s="14">
        <f t="shared" si="3"/>
        <v>0</v>
      </c>
      <c r="J6" s="14">
        <f t="shared" si="3"/>
        <v>3.8</v>
      </c>
      <c r="K6" s="14">
        <f t="shared" si="3"/>
        <v>0.83540000000000003</v>
      </c>
      <c r="L6" s="14">
        <f t="shared" si="3"/>
        <v>1.6202000000000001</v>
      </c>
      <c r="M6" s="14">
        <f t="shared" si="3"/>
        <v>2.0024000000000002</v>
      </c>
      <c r="N6" s="14">
        <f t="shared" si="3"/>
        <v>32.622199999999999</v>
      </c>
      <c r="O6" s="14">
        <f t="shared" si="3"/>
        <v>0</v>
      </c>
      <c r="P6" s="14">
        <f t="shared" si="3"/>
        <v>32.6</v>
      </c>
      <c r="Q6" s="14">
        <f t="shared" si="3"/>
        <v>24.5747</v>
      </c>
      <c r="R6" s="14">
        <f t="shared" si="3"/>
        <v>0</v>
      </c>
      <c r="S6" s="14">
        <f t="shared" si="3"/>
        <v>24.6</v>
      </c>
      <c r="T6" s="14">
        <f t="shared" si="3"/>
        <v>20630.892</v>
      </c>
      <c r="U6" s="14">
        <f t="shared" si="3"/>
        <v>0</v>
      </c>
      <c r="V6" s="14">
        <f t="shared" si="3"/>
        <v>0</v>
      </c>
      <c r="W6" s="14">
        <f t="shared" si="3"/>
        <v>0</v>
      </c>
      <c r="X6" s="14">
        <f t="shared" si="3"/>
        <v>3.2345999999999999</v>
      </c>
      <c r="Y6" s="14">
        <f t="shared" si="3"/>
        <v>11.8</v>
      </c>
      <c r="Z6" s="14">
        <f t="shared" si="3"/>
        <v>846</v>
      </c>
      <c r="AA6" s="14">
        <f t="shared" si="3"/>
        <v>874</v>
      </c>
      <c r="AB6" s="14">
        <f t="shared" si="3"/>
        <v>835</v>
      </c>
      <c r="AC6" s="14">
        <f t="shared" si="3"/>
        <v>62</v>
      </c>
      <c r="AD6" s="14">
        <f t="shared" si="3"/>
        <v>4.84</v>
      </c>
      <c r="AE6" s="14">
        <f t="shared" si="3"/>
        <v>0.11</v>
      </c>
      <c r="AF6" s="14">
        <f t="shared" si="3"/>
        <v>979</v>
      </c>
      <c r="AG6" s="14">
        <f t="shared" si="3"/>
        <v>-16</v>
      </c>
      <c r="AH6" s="14">
        <f t="shared" si="3"/>
        <v>10</v>
      </c>
      <c r="AI6" s="14">
        <f t="shared" si="3"/>
        <v>10</v>
      </c>
      <c r="AJ6" s="14">
        <f t="shared" si="3"/>
        <v>189</v>
      </c>
      <c r="AK6" s="14">
        <f t="shared" si="3"/>
        <v>138</v>
      </c>
      <c r="AL6" s="14">
        <f t="shared" si="3"/>
        <v>2.2000000000000002</v>
      </c>
      <c r="AM6" s="14">
        <f t="shared" si="3"/>
        <v>195</v>
      </c>
      <c r="AN6" s="14">
        <f t="shared" si="3"/>
        <v>0</v>
      </c>
      <c r="AO6" s="14">
        <f t="shared" si="3"/>
        <v>2</v>
      </c>
      <c r="AP6" s="14">
        <f t="shared" si="3"/>
        <v>0.86083333333333334</v>
      </c>
      <c r="AQ6" s="14">
        <f t="shared" si="3"/>
        <v>47.158549999999998</v>
      </c>
      <c r="AR6" s="14">
        <f t="shared" si="3"/>
        <v>-88.491928000000001</v>
      </c>
      <c r="AS6" s="14">
        <f t="shared" si="3"/>
        <v>0</v>
      </c>
      <c r="AT6" s="14">
        <f t="shared" si="3"/>
        <v>18.7</v>
      </c>
      <c r="AU6" s="14">
        <f t="shared" si="3"/>
        <v>12</v>
      </c>
      <c r="AV6" s="14">
        <f t="shared" si="3"/>
        <v>6</v>
      </c>
      <c r="AW6" s="14">
        <f t="shared" si="3"/>
        <v>0</v>
      </c>
      <c r="AX6" s="14">
        <f t="shared" si="3"/>
        <v>0.83020000000000005</v>
      </c>
      <c r="AY6" s="14">
        <f t="shared" si="3"/>
        <v>1</v>
      </c>
      <c r="AZ6" s="14">
        <f t="shared" si="3"/>
        <v>1.5</v>
      </c>
      <c r="BA6" s="14">
        <f t="shared" si="3"/>
        <v>14.023</v>
      </c>
      <c r="BB6" s="14">
        <f t="shared" si="3"/>
        <v>10.75</v>
      </c>
      <c r="BC6" s="14">
        <f t="shared" si="3"/>
        <v>0.77</v>
      </c>
      <c r="BD6" s="14">
        <f t="shared" si="3"/>
        <v>9.673</v>
      </c>
      <c r="BE6" s="14">
        <f t="shared" si="3"/>
        <v>560.21199999999999</v>
      </c>
      <c r="BF6" s="14">
        <f t="shared" si="3"/>
        <v>411.80799999999999</v>
      </c>
      <c r="BG6" s="14">
        <f t="shared" si="3"/>
        <v>0.69399999999999995</v>
      </c>
      <c r="BH6" s="14">
        <f t="shared" si="3"/>
        <v>0</v>
      </c>
      <c r="BI6" s="14">
        <f t="shared" si="3"/>
        <v>0.69399999999999995</v>
      </c>
      <c r="BJ6" s="14">
        <f t="shared" si="3"/>
        <v>0.52300000000000002</v>
      </c>
      <c r="BK6" s="14">
        <f t="shared" si="3"/>
        <v>0</v>
      </c>
      <c r="BL6" s="14">
        <f t="shared" si="3"/>
        <v>0.52300000000000002</v>
      </c>
      <c r="BM6" s="14">
        <f t="shared" si="3"/>
        <v>147.4744</v>
      </c>
      <c r="BN6" s="14">
        <f t="shared" si="3"/>
        <v>0</v>
      </c>
      <c r="BO6" s="14">
        <f t="shared" si="3"/>
        <v>0</v>
      </c>
      <c r="BP6" s="14">
        <f t="shared" ref="BP6:BW6" si="4">MIN(BP10:BP150)</f>
        <v>0</v>
      </c>
      <c r="BQ6" s="14">
        <f t="shared" si="4"/>
        <v>502.411</v>
      </c>
      <c r="BR6" s="14">
        <f t="shared" si="4"/>
        <v>0.22989000000000001</v>
      </c>
      <c r="BS6" s="14">
        <f t="shared" si="4"/>
        <v>-5</v>
      </c>
      <c r="BT6" s="14">
        <f t="shared" si="4"/>
        <v>-0.134459</v>
      </c>
      <c r="BU6" s="14">
        <f t="shared" si="4"/>
        <v>5.6179399999999999</v>
      </c>
      <c r="BV6" s="14">
        <f t="shared" si="4"/>
        <v>-2.7160630000000001</v>
      </c>
      <c r="BW6" s="14">
        <f t="shared" si="4"/>
        <v>1.4842597479999999</v>
      </c>
      <c r="BX6" s="23"/>
      <c r="BY6" s="14">
        <f t="shared" ref="BY6:CB6" si="5">MIN(BY10:BY150)</f>
        <v>2827.9582615397958</v>
      </c>
      <c r="BZ6" s="14">
        <f t="shared" si="5"/>
        <v>2410.9981719377179</v>
      </c>
      <c r="CA6" s="14">
        <f t="shared" si="5"/>
        <v>2.3938610969680001</v>
      </c>
      <c r="CB6" s="14">
        <f t="shared" si="5"/>
        <v>852.78726901366474</v>
      </c>
      <c r="CC6" s="23"/>
      <c r="CD6" s="23"/>
      <c r="CE6" s="26"/>
      <c r="CF6" s="26"/>
      <c r="CG6" s="26"/>
      <c r="CH6" s="26"/>
      <c r="CI6" s="23"/>
    </row>
    <row r="7" spans="1:87" s="14" customFormat="1" x14ac:dyDescent="0.25">
      <c r="A7" s="14" t="s">
        <v>171</v>
      </c>
      <c r="C7" s="14">
        <f>MAX(C10:C150)</f>
        <v>9.5630000000000006</v>
      </c>
      <c r="D7" s="14">
        <f t="shared" ref="D7:BO7" si="6">MAX(D10:D150)</f>
        <v>6.7988999999999997</v>
      </c>
      <c r="E7" s="14">
        <f t="shared" si="6"/>
        <v>67989.348370000007</v>
      </c>
      <c r="F7" s="14">
        <f t="shared" si="6"/>
        <v>265.10000000000002</v>
      </c>
      <c r="G7" s="14">
        <f t="shared" si="6"/>
        <v>-5.9</v>
      </c>
      <c r="H7" s="14">
        <f t="shared" si="6"/>
        <v>46140.7</v>
      </c>
      <c r="I7" s="14">
        <f t="shared" si="6"/>
        <v>0</v>
      </c>
      <c r="J7" s="14">
        <f t="shared" si="6"/>
        <v>14.5</v>
      </c>
      <c r="K7" s="14">
        <f t="shared" si="6"/>
        <v>0.91180000000000005</v>
      </c>
      <c r="L7" s="14">
        <f t="shared" si="6"/>
        <v>8.1793999999999993</v>
      </c>
      <c r="M7" s="14">
        <f t="shared" si="6"/>
        <v>5.7550999999999997</v>
      </c>
      <c r="N7" s="14">
        <f t="shared" si="6"/>
        <v>228.40309999999999</v>
      </c>
      <c r="O7" s="14">
        <f t="shared" si="6"/>
        <v>0</v>
      </c>
      <c r="P7" s="14">
        <f t="shared" si="6"/>
        <v>228.4</v>
      </c>
      <c r="Q7" s="14">
        <f t="shared" si="6"/>
        <v>172.01390000000001</v>
      </c>
      <c r="R7" s="14">
        <f t="shared" si="6"/>
        <v>0</v>
      </c>
      <c r="S7" s="14">
        <f t="shared" si="6"/>
        <v>172</v>
      </c>
      <c r="T7" s="14">
        <f t="shared" si="6"/>
        <v>46140.7</v>
      </c>
      <c r="U7" s="14">
        <f t="shared" si="6"/>
        <v>0</v>
      </c>
      <c r="V7" s="14">
        <f t="shared" si="6"/>
        <v>0</v>
      </c>
      <c r="W7" s="14">
        <f t="shared" si="6"/>
        <v>0</v>
      </c>
      <c r="X7" s="14">
        <f t="shared" si="6"/>
        <v>12.8666</v>
      </c>
      <c r="Y7" s="14">
        <f t="shared" si="6"/>
        <v>12.5</v>
      </c>
      <c r="Z7" s="14">
        <f t="shared" si="6"/>
        <v>856</v>
      </c>
      <c r="AA7" s="14">
        <f t="shared" si="6"/>
        <v>884</v>
      </c>
      <c r="AB7" s="14">
        <f t="shared" si="6"/>
        <v>845</v>
      </c>
      <c r="AC7" s="14">
        <f t="shared" si="6"/>
        <v>64</v>
      </c>
      <c r="AD7" s="14">
        <f t="shared" si="6"/>
        <v>5.42</v>
      </c>
      <c r="AE7" s="14">
        <f t="shared" si="6"/>
        <v>0.12</v>
      </c>
      <c r="AF7" s="14">
        <f t="shared" si="6"/>
        <v>982</v>
      </c>
      <c r="AG7" s="14">
        <f t="shared" si="6"/>
        <v>-15</v>
      </c>
      <c r="AH7" s="14">
        <f t="shared" si="6"/>
        <v>13</v>
      </c>
      <c r="AI7" s="14">
        <f t="shared" si="6"/>
        <v>10</v>
      </c>
      <c r="AJ7" s="14">
        <f t="shared" si="6"/>
        <v>192</v>
      </c>
      <c r="AK7" s="14">
        <f t="shared" si="6"/>
        <v>142</v>
      </c>
      <c r="AL7" s="14">
        <f t="shared" si="6"/>
        <v>4.2</v>
      </c>
      <c r="AM7" s="14">
        <f t="shared" si="6"/>
        <v>195</v>
      </c>
      <c r="AN7" s="14">
        <f t="shared" si="6"/>
        <v>0</v>
      </c>
      <c r="AO7" s="14">
        <f t="shared" si="6"/>
        <v>2</v>
      </c>
      <c r="AP7" s="14">
        <f t="shared" si="6"/>
        <v>0.86241898148148144</v>
      </c>
      <c r="AQ7" s="14">
        <f t="shared" si="6"/>
        <v>47.164647000000002</v>
      </c>
      <c r="AR7" s="14">
        <f t="shared" si="6"/>
        <v>-88.483930999999998</v>
      </c>
      <c r="AS7" s="14">
        <f t="shared" si="6"/>
        <v>323.89999999999998</v>
      </c>
      <c r="AT7" s="14">
        <f t="shared" si="6"/>
        <v>45.4</v>
      </c>
      <c r="AU7" s="14">
        <f t="shared" si="6"/>
        <v>12</v>
      </c>
      <c r="AV7" s="14">
        <f t="shared" si="6"/>
        <v>11</v>
      </c>
      <c r="AW7" s="14">
        <f t="shared" si="6"/>
        <v>0</v>
      </c>
      <c r="AX7" s="14">
        <f t="shared" si="6"/>
        <v>2.6392609999999999</v>
      </c>
      <c r="AY7" s="14">
        <f t="shared" si="6"/>
        <v>3.3</v>
      </c>
      <c r="AZ7" s="14">
        <f t="shared" si="6"/>
        <v>4.6547000000000001</v>
      </c>
      <c r="BA7" s="14">
        <f t="shared" si="6"/>
        <v>14.023</v>
      </c>
      <c r="BB7" s="14">
        <f t="shared" si="6"/>
        <v>20.38</v>
      </c>
      <c r="BC7" s="14">
        <f t="shared" si="6"/>
        <v>1.45</v>
      </c>
      <c r="BD7" s="14">
        <f t="shared" si="6"/>
        <v>19.702999999999999</v>
      </c>
      <c r="BE7" s="14">
        <f t="shared" si="6"/>
        <v>1775.6110000000001</v>
      </c>
      <c r="BF7" s="14">
        <f t="shared" si="6"/>
        <v>768.95600000000002</v>
      </c>
      <c r="BG7" s="14">
        <f t="shared" si="6"/>
        <v>5.6239999999999997</v>
      </c>
      <c r="BH7" s="14">
        <f t="shared" si="6"/>
        <v>0</v>
      </c>
      <c r="BI7" s="14">
        <f t="shared" si="6"/>
        <v>5.6239999999999997</v>
      </c>
      <c r="BJ7" s="14">
        <f t="shared" si="6"/>
        <v>4.2359999999999998</v>
      </c>
      <c r="BK7" s="14">
        <f t="shared" si="6"/>
        <v>0</v>
      </c>
      <c r="BL7" s="14">
        <f t="shared" si="6"/>
        <v>4.2359999999999998</v>
      </c>
      <c r="BM7" s="14">
        <f t="shared" si="6"/>
        <v>526.8175</v>
      </c>
      <c r="BN7" s="14">
        <f t="shared" si="6"/>
        <v>0</v>
      </c>
      <c r="BO7" s="14">
        <f t="shared" si="6"/>
        <v>0</v>
      </c>
      <c r="BP7" s="14">
        <f t="shared" ref="BP7:BW7" si="7">MAX(BP10:BP150)</f>
        <v>0</v>
      </c>
      <c r="BQ7" s="14">
        <f t="shared" si="7"/>
        <v>2626.0929999999998</v>
      </c>
      <c r="BR7" s="14">
        <f t="shared" si="7"/>
        <v>0.76280099999999995</v>
      </c>
      <c r="BS7" s="14">
        <f t="shared" si="7"/>
        <v>-5</v>
      </c>
      <c r="BT7" s="14">
        <f t="shared" si="7"/>
        <v>-0.11153200000000001</v>
      </c>
      <c r="BU7" s="14">
        <f t="shared" si="7"/>
        <v>18.640954000000001</v>
      </c>
      <c r="BV7" s="14">
        <f t="shared" si="7"/>
        <v>-2.2529460000000001</v>
      </c>
      <c r="BW7" s="14">
        <f t="shared" si="7"/>
        <v>4.9249400467999997</v>
      </c>
      <c r="BX7" s="23"/>
      <c r="BY7" s="14">
        <f t="shared" ref="BY7:CB7" si="8">MAX(BY10:BY150)</f>
        <v>21063.434982240196</v>
      </c>
      <c r="BZ7" s="14">
        <f t="shared" si="8"/>
        <v>10553.509913072347</v>
      </c>
      <c r="CA7" s="14">
        <f t="shared" si="8"/>
        <v>41.792622610507998</v>
      </c>
      <c r="CB7" s="14">
        <f t="shared" si="8"/>
        <v>2977.6694733834352</v>
      </c>
      <c r="CC7" s="23"/>
      <c r="CD7" s="23"/>
      <c r="CE7" s="27"/>
      <c r="CF7" s="27"/>
      <c r="CG7" s="27"/>
      <c r="CH7" s="27"/>
      <c r="CI7" s="23"/>
    </row>
    <row r="8" spans="1:87" s="14" customFormat="1" x14ac:dyDescent="0.25">
      <c r="A8" s="14" t="s">
        <v>172</v>
      </c>
      <c r="B8" s="16">
        <f>B147-B10</f>
        <v>1.5856481481481485E-3</v>
      </c>
      <c r="AT8" s="15">
        <f>SUM(AT10:AT150)/3600</f>
        <v>1.3088055555555558</v>
      </c>
      <c r="BU8" s="28">
        <f>SUM(BU10:BU150)/3600</f>
        <v>0.39346263027777767</v>
      </c>
      <c r="BV8" s="23"/>
      <c r="BW8" s="28">
        <f>SUM(BW10:BW150)/3600</f>
        <v>0.10395282691938885</v>
      </c>
      <c r="BX8" s="23"/>
      <c r="BY8" s="28">
        <f>SUM(BY10:BY150)/3600</f>
        <v>437.71887642326982</v>
      </c>
      <c r="BZ8" s="28">
        <f>SUM(BZ10:BZ150)/3600</f>
        <v>171.39846720532717</v>
      </c>
      <c r="CA8" s="28">
        <f>SUM(CA10:CA150)/3600</f>
        <v>0.48670032905556598</v>
      </c>
      <c r="CB8" s="28">
        <f>SUM(CB10:CB150)/3600</f>
        <v>56.94997626620394</v>
      </c>
      <c r="CC8" s="29"/>
      <c r="CD8" s="23"/>
      <c r="CE8" s="23"/>
      <c r="CF8" s="23"/>
      <c r="CG8" s="23"/>
      <c r="CH8" s="23"/>
      <c r="CI8" s="29"/>
    </row>
    <row r="9" spans="1:87" s="14" customFormat="1" x14ac:dyDescent="0.25">
      <c r="B9" s="16"/>
      <c r="AT9" s="17"/>
      <c r="BU9" s="4"/>
      <c r="BV9" s="4"/>
      <c r="BW9" s="30">
        <f>AT8/BW8</f>
        <v>12.590379639896476</v>
      </c>
      <c r="BX9" s="31" t="s">
        <v>191</v>
      </c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</row>
    <row r="10" spans="1:87" x14ac:dyDescent="0.25">
      <c r="A10" s="2">
        <v>42067</v>
      </c>
      <c r="B10" s="3">
        <v>2.6622685185185183E-2</v>
      </c>
      <c r="C10" s="4">
        <v>8.9269999999999996</v>
      </c>
      <c r="D10" s="4">
        <v>4.7198000000000002</v>
      </c>
      <c r="E10" s="4">
        <v>47197.929250000001</v>
      </c>
      <c r="F10" s="4">
        <v>88</v>
      </c>
      <c r="G10" s="4">
        <v>-10.1</v>
      </c>
      <c r="H10" s="4">
        <v>20647.3</v>
      </c>
      <c r="J10" s="4">
        <v>3.9</v>
      </c>
      <c r="K10" s="4">
        <v>0.85850000000000004</v>
      </c>
      <c r="L10" s="4">
        <v>7.6641000000000004</v>
      </c>
      <c r="M10" s="4">
        <v>4.0519999999999996</v>
      </c>
      <c r="N10" s="4">
        <v>75.55</v>
      </c>
      <c r="O10" s="4">
        <v>0</v>
      </c>
      <c r="P10" s="4">
        <v>75.5</v>
      </c>
      <c r="Q10" s="4">
        <v>56.8429</v>
      </c>
      <c r="R10" s="4">
        <v>0</v>
      </c>
      <c r="S10" s="4">
        <v>56.8</v>
      </c>
      <c r="T10" s="4">
        <v>20647.287</v>
      </c>
      <c r="W10" s="4">
        <v>0</v>
      </c>
      <c r="X10" s="4">
        <v>3.3481999999999998</v>
      </c>
      <c r="Y10" s="4">
        <v>12.1</v>
      </c>
      <c r="Z10" s="4">
        <v>850</v>
      </c>
      <c r="AA10" s="4">
        <v>878</v>
      </c>
      <c r="AB10" s="4">
        <v>837</v>
      </c>
      <c r="AC10" s="4">
        <v>64</v>
      </c>
      <c r="AD10" s="4">
        <v>4.9800000000000004</v>
      </c>
      <c r="AE10" s="4">
        <v>0.11</v>
      </c>
      <c r="AF10" s="4">
        <v>981</v>
      </c>
      <c r="AG10" s="4">
        <v>-16</v>
      </c>
      <c r="AH10" s="4">
        <v>12</v>
      </c>
      <c r="AI10" s="4">
        <v>10</v>
      </c>
      <c r="AJ10" s="4">
        <v>191</v>
      </c>
      <c r="AK10" s="4">
        <v>140</v>
      </c>
      <c r="AL10" s="4">
        <v>3.4</v>
      </c>
      <c r="AM10" s="4">
        <v>195</v>
      </c>
      <c r="AN10" s="4" t="s">
        <v>155</v>
      </c>
      <c r="AO10" s="4">
        <v>2</v>
      </c>
      <c r="AP10" s="5">
        <v>0.86083333333333334</v>
      </c>
      <c r="AQ10" s="4">
        <v>47.159526</v>
      </c>
      <c r="AR10" s="4">
        <v>-88.490048999999999</v>
      </c>
      <c r="AS10" s="4">
        <v>315.10000000000002</v>
      </c>
      <c r="AT10" s="4">
        <v>36.6</v>
      </c>
      <c r="AU10" s="4">
        <v>12</v>
      </c>
      <c r="AV10" s="4">
        <v>10</v>
      </c>
      <c r="AW10" s="4" t="s">
        <v>193</v>
      </c>
      <c r="AX10" s="4">
        <v>1.1849000000000001</v>
      </c>
      <c r="AY10" s="4">
        <v>1.0150999999999999</v>
      </c>
      <c r="AZ10" s="4">
        <v>2.1</v>
      </c>
      <c r="BA10" s="4">
        <v>14.023</v>
      </c>
      <c r="BB10" s="4">
        <v>12.6</v>
      </c>
      <c r="BC10" s="4">
        <v>0.9</v>
      </c>
      <c r="BD10" s="4">
        <v>16.478999999999999</v>
      </c>
      <c r="BE10" s="4">
        <v>1686.2460000000001</v>
      </c>
      <c r="BF10" s="4">
        <v>567.42999999999995</v>
      </c>
      <c r="BG10" s="4">
        <v>1.7410000000000001</v>
      </c>
      <c r="BH10" s="4">
        <v>0</v>
      </c>
      <c r="BI10" s="4">
        <v>1.7410000000000001</v>
      </c>
      <c r="BJ10" s="4">
        <v>1.31</v>
      </c>
      <c r="BK10" s="4">
        <v>0</v>
      </c>
      <c r="BL10" s="4">
        <v>1.31</v>
      </c>
      <c r="BM10" s="4">
        <v>150.22569999999999</v>
      </c>
      <c r="BQ10" s="4">
        <v>535.64300000000003</v>
      </c>
      <c r="BR10" s="4">
        <v>0.37027300000000002</v>
      </c>
      <c r="BS10" s="4">
        <v>-5</v>
      </c>
      <c r="BT10" s="4">
        <v>-0.12581800000000001</v>
      </c>
      <c r="BU10" s="4">
        <v>9.0485399999999991</v>
      </c>
      <c r="BV10" s="4">
        <v>-2.5415269999999999</v>
      </c>
      <c r="BW10" s="4">
        <f>BU10*0.2642</f>
        <v>2.3906242679999998</v>
      </c>
      <c r="BY10" s="4">
        <f>BE10*$BU10*0.737</f>
        <v>11245.19344867908</v>
      </c>
      <c r="BZ10" s="4">
        <f>BF10*$BU10*0.737</f>
        <v>3784.0624194713992</v>
      </c>
      <c r="CA10" s="4">
        <f>BJ10*$BU10*0.737</f>
        <v>8.7360939137999996</v>
      </c>
      <c r="CB10" s="4">
        <f>BM10*$BU10*0.737</f>
        <v>1001.8212392872858</v>
      </c>
      <c r="CE10" s="32" t="s">
        <v>192</v>
      </c>
    </row>
    <row r="11" spans="1:87" x14ac:dyDescent="0.25">
      <c r="A11" s="2">
        <v>42067</v>
      </c>
      <c r="B11" s="3">
        <v>2.663425925925926E-2</v>
      </c>
      <c r="C11" s="4">
        <v>8.4480000000000004</v>
      </c>
      <c r="D11" s="4">
        <v>5.4119999999999999</v>
      </c>
      <c r="E11" s="4">
        <v>54120.225989999999</v>
      </c>
      <c r="F11" s="4">
        <v>88</v>
      </c>
      <c r="G11" s="4">
        <v>-10.1</v>
      </c>
      <c r="H11" s="4">
        <v>20811</v>
      </c>
      <c r="J11" s="4">
        <v>3.9</v>
      </c>
      <c r="K11" s="4">
        <v>0.85540000000000005</v>
      </c>
      <c r="L11" s="4">
        <v>7.2266000000000004</v>
      </c>
      <c r="M11" s="4">
        <v>4.6292999999999997</v>
      </c>
      <c r="N11" s="4">
        <v>75.272400000000005</v>
      </c>
      <c r="O11" s="4">
        <v>0</v>
      </c>
      <c r="P11" s="4">
        <v>75.3</v>
      </c>
      <c r="Q11" s="4">
        <v>56.630299999999998</v>
      </c>
      <c r="R11" s="4">
        <v>0</v>
      </c>
      <c r="S11" s="4">
        <v>56.6</v>
      </c>
      <c r="T11" s="4">
        <v>20811.008300000001</v>
      </c>
      <c r="W11" s="4">
        <v>0</v>
      </c>
      <c r="X11" s="4">
        <v>3.3359000000000001</v>
      </c>
      <c r="Y11" s="4">
        <v>12.1</v>
      </c>
      <c r="Z11" s="4">
        <v>851</v>
      </c>
      <c r="AA11" s="4">
        <v>877</v>
      </c>
      <c r="AB11" s="4">
        <v>836</v>
      </c>
      <c r="AC11" s="4">
        <v>63.7</v>
      </c>
      <c r="AD11" s="4">
        <v>4.96</v>
      </c>
      <c r="AE11" s="4">
        <v>0.11</v>
      </c>
      <c r="AF11" s="4">
        <v>980</v>
      </c>
      <c r="AG11" s="4">
        <v>-16</v>
      </c>
      <c r="AH11" s="4">
        <v>12.271457</v>
      </c>
      <c r="AI11" s="4">
        <v>10</v>
      </c>
      <c r="AJ11" s="4">
        <v>191</v>
      </c>
      <c r="AK11" s="4">
        <v>139.69999999999999</v>
      </c>
      <c r="AL11" s="4">
        <v>3.1</v>
      </c>
      <c r="AM11" s="4">
        <v>195</v>
      </c>
      <c r="AN11" s="4" t="s">
        <v>155</v>
      </c>
      <c r="AO11" s="4">
        <v>2</v>
      </c>
      <c r="AP11" s="5">
        <v>0.86084490740740749</v>
      </c>
      <c r="AQ11" s="4">
        <v>47.159512999999997</v>
      </c>
      <c r="AR11" s="4">
        <v>-88.490021999999996</v>
      </c>
      <c r="AS11" s="4">
        <v>315.10000000000002</v>
      </c>
      <c r="AT11" s="4">
        <v>36.5</v>
      </c>
      <c r="AU11" s="4">
        <v>12</v>
      </c>
      <c r="AV11" s="4">
        <v>10</v>
      </c>
      <c r="AW11" s="4" t="s">
        <v>193</v>
      </c>
      <c r="AX11" s="4">
        <v>1.2848999999999999</v>
      </c>
      <c r="AY11" s="4">
        <v>1.3395999999999999</v>
      </c>
      <c r="AZ11" s="4">
        <v>2.3546999999999998</v>
      </c>
      <c r="BA11" s="4">
        <v>14.023</v>
      </c>
      <c r="BB11" s="4">
        <v>12.32</v>
      </c>
      <c r="BC11" s="4">
        <v>0.88</v>
      </c>
      <c r="BD11" s="4">
        <v>16.908999999999999</v>
      </c>
      <c r="BE11" s="4">
        <v>1572.114</v>
      </c>
      <c r="BF11" s="4">
        <v>640.97699999999998</v>
      </c>
      <c r="BG11" s="4">
        <v>1.7150000000000001</v>
      </c>
      <c r="BH11" s="4">
        <v>0</v>
      </c>
      <c r="BI11" s="4">
        <v>1.7150000000000001</v>
      </c>
      <c r="BJ11" s="4">
        <v>1.29</v>
      </c>
      <c r="BK11" s="4">
        <v>0</v>
      </c>
      <c r="BL11" s="4">
        <v>1.29</v>
      </c>
      <c r="BM11" s="4">
        <v>149.71510000000001</v>
      </c>
      <c r="BQ11" s="4">
        <v>527.678</v>
      </c>
      <c r="BR11" s="4">
        <v>0.44558700000000001</v>
      </c>
      <c r="BS11" s="4">
        <v>-5</v>
      </c>
      <c r="BT11" s="4">
        <v>-0.126914</v>
      </c>
      <c r="BU11" s="4">
        <v>10.889028</v>
      </c>
      <c r="BV11" s="4">
        <v>-2.563666</v>
      </c>
      <c r="BW11" s="4">
        <f t="shared" ref="BW11:BW74" si="9">BU11*0.2642</f>
        <v>2.8768811975999999</v>
      </c>
      <c r="BY11" s="4">
        <f t="shared" ref="BY11:BY74" si="10">BE11*$BU11*0.737</f>
        <v>12616.550710146503</v>
      </c>
      <c r="BZ11" s="4">
        <f t="shared" ref="BZ11:BZ74" si="11">BF11*$BU11*0.737</f>
        <v>5143.977360762372</v>
      </c>
      <c r="CA11" s="4">
        <f t="shared" ref="CA11:CA74" si="12">BJ11*$BU11*0.737</f>
        <v>10.352525590439999</v>
      </c>
      <c r="CB11" s="4">
        <f t="shared" ref="CB11:CB74" si="13">BM11*$BU11*0.737</f>
        <v>1201.4956620351036</v>
      </c>
    </row>
    <row r="12" spans="1:87" x14ac:dyDescent="0.25">
      <c r="A12" s="2">
        <v>42067</v>
      </c>
      <c r="B12" s="3">
        <v>2.664583333333333E-2</v>
      </c>
      <c r="C12" s="4">
        <v>8.2520000000000007</v>
      </c>
      <c r="D12" s="4">
        <v>5.8367000000000004</v>
      </c>
      <c r="E12" s="4">
        <v>58367.367980000003</v>
      </c>
      <c r="F12" s="4">
        <v>88.5</v>
      </c>
      <c r="G12" s="4">
        <v>-9.5</v>
      </c>
      <c r="H12" s="4">
        <v>21043.200000000001</v>
      </c>
      <c r="J12" s="4">
        <v>3.86</v>
      </c>
      <c r="K12" s="4">
        <v>0.85260000000000002</v>
      </c>
      <c r="L12" s="4">
        <v>7.0362</v>
      </c>
      <c r="M12" s="4">
        <v>4.9764999999999997</v>
      </c>
      <c r="N12" s="4">
        <v>75.497299999999996</v>
      </c>
      <c r="O12" s="4">
        <v>0</v>
      </c>
      <c r="P12" s="4">
        <v>75.5</v>
      </c>
      <c r="Q12" s="4">
        <v>56.787700000000001</v>
      </c>
      <c r="R12" s="4">
        <v>0</v>
      </c>
      <c r="S12" s="4">
        <v>56.8</v>
      </c>
      <c r="T12" s="4">
        <v>21043.21</v>
      </c>
      <c r="W12" s="4">
        <v>0</v>
      </c>
      <c r="X12" s="4">
        <v>3.2902</v>
      </c>
      <c r="Y12" s="4">
        <v>12.2</v>
      </c>
      <c r="Z12" s="4">
        <v>850</v>
      </c>
      <c r="AA12" s="4">
        <v>876</v>
      </c>
      <c r="AB12" s="4">
        <v>838</v>
      </c>
      <c r="AC12" s="4">
        <v>63</v>
      </c>
      <c r="AD12" s="4">
        <v>4.9000000000000004</v>
      </c>
      <c r="AE12" s="4">
        <v>0.11</v>
      </c>
      <c r="AF12" s="4">
        <v>981</v>
      </c>
      <c r="AG12" s="4">
        <v>-16</v>
      </c>
      <c r="AH12" s="4">
        <v>13</v>
      </c>
      <c r="AI12" s="4">
        <v>10</v>
      </c>
      <c r="AJ12" s="4">
        <v>191</v>
      </c>
      <c r="AK12" s="4">
        <v>139.30000000000001</v>
      </c>
      <c r="AL12" s="4">
        <v>3.4</v>
      </c>
      <c r="AM12" s="4">
        <v>195</v>
      </c>
      <c r="AN12" s="4" t="s">
        <v>155</v>
      </c>
      <c r="AO12" s="4">
        <v>2</v>
      </c>
      <c r="AP12" s="5">
        <v>0.86084490740740749</v>
      </c>
      <c r="AQ12" s="4">
        <v>47.159343</v>
      </c>
      <c r="AR12" s="4">
        <v>-88.489750000000001</v>
      </c>
      <c r="AS12" s="4">
        <v>315.39999999999998</v>
      </c>
      <c r="AT12" s="4">
        <v>36.700000000000003</v>
      </c>
      <c r="AU12" s="4">
        <v>12</v>
      </c>
      <c r="AV12" s="4">
        <v>10</v>
      </c>
      <c r="AW12" s="4" t="s">
        <v>193</v>
      </c>
      <c r="AX12" s="4">
        <v>1.3</v>
      </c>
      <c r="AY12" s="4">
        <v>1.4849000000000001</v>
      </c>
      <c r="AZ12" s="4">
        <v>2.4849000000000001</v>
      </c>
      <c r="BA12" s="4">
        <v>14.023</v>
      </c>
      <c r="BB12" s="4">
        <v>12.07</v>
      </c>
      <c r="BC12" s="4">
        <v>0.86</v>
      </c>
      <c r="BD12" s="4">
        <v>17.285</v>
      </c>
      <c r="BE12" s="4">
        <v>1511.1120000000001</v>
      </c>
      <c r="BF12" s="4">
        <v>680.23800000000006</v>
      </c>
      <c r="BG12" s="4">
        <v>1.698</v>
      </c>
      <c r="BH12" s="4">
        <v>0</v>
      </c>
      <c r="BI12" s="4">
        <v>1.698</v>
      </c>
      <c r="BJ12" s="4">
        <v>1.2769999999999999</v>
      </c>
      <c r="BK12" s="4">
        <v>0</v>
      </c>
      <c r="BL12" s="4">
        <v>1.2769999999999999</v>
      </c>
      <c r="BM12" s="4">
        <v>149.44800000000001</v>
      </c>
      <c r="BQ12" s="4">
        <v>513.779</v>
      </c>
      <c r="BR12" s="4">
        <v>0.48074299999999998</v>
      </c>
      <c r="BS12" s="4">
        <v>-5</v>
      </c>
      <c r="BT12" s="4">
        <v>-0.124539</v>
      </c>
      <c r="BU12" s="4">
        <v>11.748163</v>
      </c>
      <c r="BV12" s="4">
        <v>-2.5156969999999998</v>
      </c>
      <c r="BW12" s="4">
        <f t="shared" si="9"/>
        <v>3.1038646645999997</v>
      </c>
      <c r="BY12" s="4">
        <f t="shared" si="10"/>
        <v>13083.806294307673</v>
      </c>
      <c r="BZ12" s="4">
        <f t="shared" si="11"/>
        <v>5889.770067359178</v>
      </c>
      <c r="CA12" s="4">
        <f t="shared" si="12"/>
        <v>11.056771859286998</v>
      </c>
      <c r="CB12" s="4">
        <f t="shared" si="13"/>
        <v>1293.9799849856879</v>
      </c>
    </row>
    <row r="13" spans="1:87" x14ac:dyDescent="0.25">
      <c r="A13" s="2">
        <v>42067</v>
      </c>
      <c r="B13" s="3">
        <v>2.6657407407407404E-2</v>
      </c>
      <c r="C13" s="4">
        <v>8.27</v>
      </c>
      <c r="D13" s="4">
        <v>5.8743999999999996</v>
      </c>
      <c r="E13" s="4">
        <v>58744.437089999999</v>
      </c>
      <c r="F13" s="4">
        <v>90.2</v>
      </c>
      <c r="G13" s="4">
        <v>-6.7</v>
      </c>
      <c r="H13" s="4">
        <v>21161.4</v>
      </c>
      <c r="J13" s="4">
        <v>3.8</v>
      </c>
      <c r="K13" s="4">
        <v>0.85199999999999998</v>
      </c>
      <c r="L13" s="4">
        <v>7.0453000000000001</v>
      </c>
      <c r="M13" s="4">
        <v>5.0046999999999997</v>
      </c>
      <c r="N13" s="4">
        <v>76.807199999999995</v>
      </c>
      <c r="O13" s="4">
        <v>0</v>
      </c>
      <c r="P13" s="4">
        <v>76.8</v>
      </c>
      <c r="Q13" s="4">
        <v>57.773699999999998</v>
      </c>
      <c r="R13" s="4">
        <v>0</v>
      </c>
      <c r="S13" s="4">
        <v>57.8</v>
      </c>
      <c r="T13" s="4">
        <v>21161.421999999999</v>
      </c>
      <c r="W13" s="4">
        <v>0</v>
      </c>
      <c r="X13" s="4">
        <v>3.2374000000000001</v>
      </c>
      <c r="Y13" s="4">
        <v>12.1</v>
      </c>
      <c r="Z13" s="4">
        <v>850</v>
      </c>
      <c r="AA13" s="4">
        <v>877</v>
      </c>
      <c r="AB13" s="4">
        <v>838</v>
      </c>
      <c r="AC13" s="4">
        <v>63</v>
      </c>
      <c r="AD13" s="4">
        <v>4.9000000000000004</v>
      </c>
      <c r="AE13" s="4">
        <v>0.11</v>
      </c>
      <c r="AF13" s="4">
        <v>980</v>
      </c>
      <c r="AG13" s="4">
        <v>-16</v>
      </c>
      <c r="AH13" s="4">
        <v>12.731268999999999</v>
      </c>
      <c r="AI13" s="4">
        <v>10</v>
      </c>
      <c r="AJ13" s="4">
        <v>190.7</v>
      </c>
      <c r="AK13" s="4">
        <v>140</v>
      </c>
      <c r="AL13" s="4">
        <v>3.2</v>
      </c>
      <c r="AM13" s="4">
        <v>195</v>
      </c>
      <c r="AN13" s="4" t="s">
        <v>155</v>
      </c>
      <c r="AO13" s="4">
        <v>2</v>
      </c>
      <c r="AP13" s="5">
        <v>0.86086805555555557</v>
      </c>
      <c r="AQ13" s="4">
        <v>47.159312999999997</v>
      </c>
      <c r="AR13" s="4">
        <v>-88.489701999999994</v>
      </c>
      <c r="AS13" s="4">
        <v>315.39999999999998</v>
      </c>
      <c r="AT13" s="4">
        <v>37.299999999999997</v>
      </c>
      <c r="AU13" s="4">
        <v>12</v>
      </c>
      <c r="AV13" s="4">
        <v>10</v>
      </c>
      <c r="AW13" s="4" t="s">
        <v>193</v>
      </c>
      <c r="AX13" s="4">
        <v>1.3</v>
      </c>
      <c r="AY13" s="4">
        <v>1.0754999999999999</v>
      </c>
      <c r="AZ13" s="4">
        <v>2.3302</v>
      </c>
      <c r="BA13" s="4">
        <v>14.023</v>
      </c>
      <c r="BB13" s="4">
        <v>12.02</v>
      </c>
      <c r="BC13" s="4">
        <v>0.86</v>
      </c>
      <c r="BD13" s="4">
        <v>17.378</v>
      </c>
      <c r="BE13" s="4">
        <v>1507.8050000000001</v>
      </c>
      <c r="BF13" s="4">
        <v>681.71400000000006</v>
      </c>
      <c r="BG13" s="4">
        <v>1.7210000000000001</v>
      </c>
      <c r="BH13" s="4">
        <v>0</v>
      </c>
      <c r="BI13" s="4">
        <v>1.7210000000000001</v>
      </c>
      <c r="BJ13" s="4">
        <v>1.2949999999999999</v>
      </c>
      <c r="BK13" s="4">
        <v>0</v>
      </c>
      <c r="BL13" s="4">
        <v>1.2949999999999999</v>
      </c>
      <c r="BM13" s="4">
        <v>149.7646</v>
      </c>
      <c r="BQ13" s="4">
        <v>503.78</v>
      </c>
      <c r="BR13" s="4">
        <v>0.48421999999999998</v>
      </c>
      <c r="BS13" s="4">
        <v>-5</v>
      </c>
      <c r="BT13" s="4">
        <v>-0.126</v>
      </c>
      <c r="BU13" s="4">
        <v>11.833121</v>
      </c>
      <c r="BV13" s="4">
        <v>-2.5451999999999999</v>
      </c>
      <c r="BW13" s="4">
        <f t="shared" si="9"/>
        <v>3.1263105682000001</v>
      </c>
      <c r="BY13" s="4">
        <f t="shared" si="10"/>
        <v>13149.582749931486</v>
      </c>
      <c r="BZ13" s="4">
        <f t="shared" si="11"/>
        <v>5945.234731803379</v>
      </c>
      <c r="CA13" s="4">
        <f t="shared" si="12"/>
        <v>11.293708179214999</v>
      </c>
      <c r="CB13" s="4">
        <f t="shared" si="13"/>
        <v>1306.0986007543343</v>
      </c>
    </row>
    <row r="14" spans="1:87" x14ac:dyDescent="0.25">
      <c r="A14" s="2">
        <v>42067</v>
      </c>
      <c r="B14" s="3">
        <v>2.6668981481481484E-2</v>
      </c>
      <c r="C14" s="4">
        <v>8.3989999999999991</v>
      </c>
      <c r="D14" s="4">
        <v>5.7309999999999999</v>
      </c>
      <c r="E14" s="4">
        <v>57310.152280000002</v>
      </c>
      <c r="F14" s="4">
        <v>90.2</v>
      </c>
      <c r="G14" s="4">
        <v>-6.7</v>
      </c>
      <c r="H14" s="4">
        <v>20866.099999999999</v>
      </c>
      <c r="J14" s="4">
        <v>3.8</v>
      </c>
      <c r="K14" s="4">
        <v>0.85260000000000002</v>
      </c>
      <c r="L14" s="4">
        <v>7.1611000000000002</v>
      </c>
      <c r="M14" s="4">
        <v>4.8860000000000001</v>
      </c>
      <c r="N14" s="4">
        <v>76.9011</v>
      </c>
      <c r="O14" s="4">
        <v>0</v>
      </c>
      <c r="P14" s="4">
        <v>76.900000000000006</v>
      </c>
      <c r="Q14" s="4">
        <v>57.844299999999997</v>
      </c>
      <c r="R14" s="4">
        <v>0</v>
      </c>
      <c r="S14" s="4">
        <v>57.8</v>
      </c>
      <c r="T14" s="4">
        <v>20866.130099999998</v>
      </c>
      <c r="W14" s="4">
        <v>0</v>
      </c>
      <c r="X14" s="4">
        <v>3.2397</v>
      </c>
      <c r="Y14" s="4">
        <v>12</v>
      </c>
      <c r="Z14" s="4">
        <v>851</v>
      </c>
      <c r="AA14" s="4">
        <v>878</v>
      </c>
      <c r="AB14" s="4">
        <v>838</v>
      </c>
      <c r="AC14" s="4">
        <v>63</v>
      </c>
      <c r="AD14" s="4">
        <v>4.9000000000000004</v>
      </c>
      <c r="AE14" s="4">
        <v>0.11</v>
      </c>
      <c r="AF14" s="4">
        <v>980</v>
      </c>
      <c r="AG14" s="4">
        <v>-16</v>
      </c>
      <c r="AH14" s="4">
        <v>12</v>
      </c>
      <c r="AI14" s="4">
        <v>10</v>
      </c>
      <c r="AJ14" s="4">
        <v>190.3</v>
      </c>
      <c r="AK14" s="4">
        <v>140</v>
      </c>
      <c r="AL14" s="4">
        <v>2.9</v>
      </c>
      <c r="AM14" s="4">
        <v>195</v>
      </c>
      <c r="AN14" s="4" t="s">
        <v>155</v>
      </c>
      <c r="AO14" s="4">
        <v>2</v>
      </c>
      <c r="AP14" s="5">
        <v>0.86086805555555557</v>
      </c>
      <c r="AQ14" s="4">
        <v>47.159129999999998</v>
      </c>
      <c r="AR14" s="4">
        <v>-88.489412000000002</v>
      </c>
      <c r="AS14" s="4">
        <v>315.39999999999998</v>
      </c>
      <c r="AT14" s="4">
        <v>38.700000000000003</v>
      </c>
      <c r="AU14" s="4">
        <v>12</v>
      </c>
      <c r="AV14" s="4">
        <v>10</v>
      </c>
      <c r="AW14" s="4" t="s">
        <v>193</v>
      </c>
      <c r="AX14" s="4">
        <v>1.4698</v>
      </c>
      <c r="AY14" s="4">
        <v>1.1698</v>
      </c>
      <c r="AZ14" s="4">
        <v>2.4698000000000002</v>
      </c>
      <c r="BA14" s="4">
        <v>14.023</v>
      </c>
      <c r="BB14" s="4">
        <v>12.07</v>
      </c>
      <c r="BC14" s="4">
        <v>0.86</v>
      </c>
      <c r="BD14" s="4">
        <v>17.294</v>
      </c>
      <c r="BE14" s="4">
        <v>1536.1079999999999</v>
      </c>
      <c r="BF14" s="4">
        <v>667.08199999999999</v>
      </c>
      <c r="BG14" s="4">
        <v>1.7270000000000001</v>
      </c>
      <c r="BH14" s="4">
        <v>0</v>
      </c>
      <c r="BI14" s="4">
        <v>1.7270000000000001</v>
      </c>
      <c r="BJ14" s="4">
        <v>1.2989999999999999</v>
      </c>
      <c r="BK14" s="4">
        <v>0</v>
      </c>
      <c r="BL14" s="4">
        <v>1.2989999999999999</v>
      </c>
      <c r="BM14" s="4">
        <v>148.0154</v>
      </c>
      <c r="BQ14" s="4">
        <v>505.30399999999997</v>
      </c>
      <c r="BR14" s="4">
        <v>0.438913</v>
      </c>
      <c r="BS14" s="4">
        <v>-5</v>
      </c>
      <c r="BT14" s="4">
        <v>-0.12653500000000001</v>
      </c>
      <c r="BU14" s="4">
        <v>10.725937999999999</v>
      </c>
      <c r="BV14" s="4">
        <v>-2.5560160000000001</v>
      </c>
      <c r="BW14" s="4">
        <f t="shared" si="9"/>
        <v>2.8337928195999997</v>
      </c>
      <c r="BY14" s="4">
        <f t="shared" si="10"/>
        <v>12142.958787777048</v>
      </c>
      <c r="BZ14" s="4">
        <f t="shared" si="11"/>
        <v>5273.2940874390915</v>
      </c>
      <c r="CA14" s="4">
        <f t="shared" si="12"/>
        <v>10.268616181493998</v>
      </c>
      <c r="CB14" s="4">
        <f t="shared" si="13"/>
        <v>1170.0641505391122</v>
      </c>
    </row>
    <row r="15" spans="1:87" x14ac:dyDescent="0.25">
      <c r="A15" s="2">
        <v>42067</v>
      </c>
      <c r="B15" s="3">
        <v>2.6680555555555555E-2</v>
      </c>
      <c r="C15" s="4">
        <v>8.0579999999999998</v>
      </c>
      <c r="D15" s="4">
        <v>5.9603000000000002</v>
      </c>
      <c r="E15" s="4">
        <v>59602.876479999999</v>
      </c>
      <c r="F15" s="4">
        <v>90.1</v>
      </c>
      <c r="G15" s="4">
        <v>-6.8</v>
      </c>
      <c r="H15" s="4">
        <v>20630.900000000001</v>
      </c>
      <c r="J15" s="4">
        <v>3.8</v>
      </c>
      <c r="K15" s="4">
        <v>0.85340000000000005</v>
      </c>
      <c r="L15" s="4">
        <v>6.8762999999999996</v>
      </c>
      <c r="M15" s="4">
        <v>5.0865</v>
      </c>
      <c r="N15" s="4">
        <v>76.929100000000005</v>
      </c>
      <c r="O15" s="4">
        <v>0</v>
      </c>
      <c r="P15" s="4">
        <v>76.900000000000006</v>
      </c>
      <c r="Q15" s="4">
        <v>57.865099999999998</v>
      </c>
      <c r="R15" s="4">
        <v>0</v>
      </c>
      <c r="S15" s="4">
        <v>57.9</v>
      </c>
      <c r="T15" s="4">
        <v>20630.892</v>
      </c>
      <c r="W15" s="4">
        <v>0</v>
      </c>
      <c r="X15" s="4">
        <v>3.2429000000000001</v>
      </c>
      <c r="Y15" s="4">
        <v>12.1</v>
      </c>
      <c r="Z15" s="4">
        <v>851</v>
      </c>
      <c r="AA15" s="4">
        <v>878</v>
      </c>
      <c r="AB15" s="4">
        <v>838</v>
      </c>
      <c r="AC15" s="4">
        <v>63</v>
      </c>
      <c r="AD15" s="4">
        <v>4.9000000000000004</v>
      </c>
      <c r="AE15" s="4">
        <v>0.11</v>
      </c>
      <c r="AF15" s="4">
        <v>980</v>
      </c>
      <c r="AG15" s="4">
        <v>-16</v>
      </c>
      <c r="AH15" s="4">
        <v>12</v>
      </c>
      <c r="AI15" s="4">
        <v>10</v>
      </c>
      <c r="AJ15" s="4">
        <v>191</v>
      </c>
      <c r="AK15" s="4">
        <v>140</v>
      </c>
      <c r="AL15" s="4">
        <v>3.5</v>
      </c>
      <c r="AM15" s="4">
        <v>195</v>
      </c>
      <c r="AN15" s="4" t="s">
        <v>155</v>
      </c>
      <c r="AO15" s="4">
        <v>2</v>
      </c>
      <c r="AP15" s="5">
        <v>0.86089120370370376</v>
      </c>
      <c r="AQ15" s="4">
        <v>47.159097000000003</v>
      </c>
      <c r="AR15" s="4">
        <v>-88.489360000000005</v>
      </c>
      <c r="AS15" s="4">
        <v>315.39999999999998</v>
      </c>
      <c r="AT15" s="4">
        <v>39</v>
      </c>
      <c r="AU15" s="4">
        <v>12</v>
      </c>
      <c r="AV15" s="4">
        <v>10</v>
      </c>
      <c r="AW15" s="4" t="s">
        <v>193</v>
      </c>
      <c r="AX15" s="4">
        <v>1.5</v>
      </c>
      <c r="AY15" s="4">
        <v>1.0302</v>
      </c>
      <c r="AZ15" s="4">
        <v>2.3302</v>
      </c>
      <c r="BA15" s="4">
        <v>14.023</v>
      </c>
      <c r="BB15" s="4">
        <v>12.13</v>
      </c>
      <c r="BC15" s="4">
        <v>0.87</v>
      </c>
      <c r="BD15" s="4">
        <v>17.178999999999998</v>
      </c>
      <c r="BE15" s="4">
        <v>1486.395</v>
      </c>
      <c r="BF15" s="4">
        <v>699.8</v>
      </c>
      <c r="BG15" s="4">
        <v>1.7410000000000001</v>
      </c>
      <c r="BH15" s="4">
        <v>0</v>
      </c>
      <c r="BI15" s="4">
        <v>1.7410000000000001</v>
      </c>
      <c r="BJ15" s="4">
        <v>1.31</v>
      </c>
      <c r="BK15" s="4">
        <v>0</v>
      </c>
      <c r="BL15" s="4">
        <v>1.31</v>
      </c>
      <c r="BM15" s="4">
        <v>147.4744</v>
      </c>
      <c r="BQ15" s="4">
        <v>509.69600000000003</v>
      </c>
      <c r="BR15" s="4">
        <v>0.43993700000000002</v>
      </c>
      <c r="BS15" s="4">
        <v>-5</v>
      </c>
      <c r="BT15" s="4">
        <v>-0.12693299999999999</v>
      </c>
      <c r="BU15" s="4">
        <v>10.750961999999999</v>
      </c>
      <c r="BV15" s="4">
        <v>-2.5640480000000001</v>
      </c>
      <c r="BW15" s="4">
        <f t="shared" si="9"/>
        <v>2.8404041603999999</v>
      </c>
      <c r="BY15" s="4">
        <f t="shared" si="10"/>
        <v>11777.389831386628</v>
      </c>
      <c r="BZ15" s="4">
        <f t="shared" si="11"/>
        <v>5544.8366040011997</v>
      </c>
      <c r="CA15" s="4">
        <f t="shared" si="12"/>
        <v>10.37973128214</v>
      </c>
      <c r="CB15" s="4">
        <f t="shared" si="13"/>
        <v>1168.5073610647535</v>
      </c>
    </row>
    <row r="16" spans="1:87" x14ac:dyDescent="0.25">
      <c r="A16" s="2">
        <v>42067</v>
      </c>
      <c r="B16" s="3">
        <v>2.6692129629629632E-2</v>
      </c>
      <c r="C16" s="4">
        <v>8.1270000000000007</v>
      </c>
      <c r="D16" s="4">
        <v>6.0876000000000001</v>
      </c>
      <c r="E16" s="4">
        <v>60876.25</v>
      </c>
      <c r="F16" s="4">
        <v>90</v>
      </c>
      <c r="G16" s="4">
        <v>-10.7</v>
      </c>
      <c r="H16" s="4">
        <v>20923.900000000001</v>
      </c>
      <c r="J16" s="4">
        <v>3.8</v>
      </c>
      <c r="K16" s="4">
        <v>0.85119999999999996</v>
      </c>
      <c r="L16" s="4">
        <v>6.9180000000000001</v>
      </c>
      <c r="M16" s="4">
        <v>5.1818</v>
      </c>
      <c r="N16" s="4">
        <v>76.608400000000003</v>
      </c>
      <c r="O16" s="4">
        <v>0</v>
      </c>
      <c r="P16" s="4">
        <v>76.599999999999994</v>
      </c>
      <c r="Q16" s="4">
        <v>57.623100000000001</v>
      </c>
      <c r="R16" s="4">
        <v>0</v>
      </c>
      <c r="S16" s="4">
        <v>57.6</v>
      </c>
      <c r="T16" s="4">
        <v>20923.889299999999</v>
      </c>
      <c r="W16" s="4">
        <v>0</v>
      </c>
      <c r="X16" s="4">
        <v>3.2345999999999999</v>
      </c>
      <c r="Y16" s="4">
        <v>12.2</v>
      </c>
      <c r="Z16" s="4">
        <v>850</v>
      </c>
      <c r="AA16" s="4">
        <v>878</v>
      </c>
      <c r="AB16" s="4">
        <v>837</v>
      </c>
      <c r="AC16" s="4">
        <v>63</v>
      </c>
      <c r="AD16" s="4">
        <v>4.9000000000000004</v>
      </c>
      <c r="AE16" s="4">
        <v>0.11</v>
      </c>
      <c r="AF16" s="4">
        <v>981</v>
      </c>
      <c r="AG16" s="4">
        <v>-16</v>
      </c>
      <c r="AH16" s="4">
        <v>11.734</v>
      </c>
      <c r="AI16" s="4">
        <v>10</v>
      </c>
      <c r="AJ16" s="4">
        <v>191</v>
      </c>
      <c r="AK16" s="4">
        <v>140</v>
      </c>
      <c r="AL16" s="4">
        <v>3.2</v>
      </c>
      <c r="AM16" s="4">
        <v>195</v>
      </c>
      <c r="AN16" s="4" t="s">
        <v>155</v>
      </c>
      <c r="AO16" s="4">
        <v>2</v>
      </c>
      <c r="AP16" s="5">
        <v>0.86089120370370376</v>
      </c>
      <c r="AQ16" s="4">
        <v>47.159028999999997</v>
      </c>
      <c r="AR16" s="4">
        <v>-88.489188999999996</v>
      </c>
      <c r="AS16" s="4">
        <v>315.3</v>
      </c>
      <c r="AT16" s="4">
        <v>38.9</v>
      </c>
      <c r="AU16" s="4">
        <v>12</v>
      </c>
      <c r="AV16" s="4">
        <v>10</v>
      </c>
      <c r="AW16" s="4" t="s">
        <v>193</v>
      </c>
      <c r="AX16" s="4">
        <v>1.5849</v>
      </c>
      <c r="AY16" s="4">
        <v>1.1698</v>
      </c>
      <c r="AZ16" s="4">
        <v>2.4698000000000002</v>
      </c>
      <c r="BA16" s="4">
        <v>14.023</v>
      </c>
      <c r="BB16" s="4">
        <v>11.95</v>
      </c>
      <c r="BC16" s="4">
        <v>0.85</v>
      </c>
      <c r="BD16" s="4">
        <v>17.481000000000002</v>
      </c>
      <c r="BE16" s="4">
        <v>1477.836</v>
      </c>
      <c r="BF16" s="4">
        <v>704.53399999999999</v>
      </c>
      <c r="BG16" s="4">
        <v>1.714</v>
      </c>
      <c r="BH16" s="4">
        <v>0</v>
      </c>
      <c r="BI16" s="4">
        <v>1.714</v>
      </c>
      <c r="BJ16" s="4">
        <v>1.2889999999999999</v>
      </c>
      <c r="BK16" s="4">
        <v>0</v>
      </c>
      <c r="BL16" s="4">
        <v>1.2889999999999999</v>
      </c>
      <c r="BM16" s="4">
        <v>147.8107</v>
      </c>
      <c r="BQ16" s="4">
        <v>502.411</v>
      </c>
      <c r="BR16" s="4">
        <v>0.48605399999999999</v>
      </c>
      <c r="BS16" s="4">
        <v>-5</v>
      </c>
      <c r="BT16" s="4">
        <v>-0.124266</v>
      </c>
      <c r="BU16" s="4">
        <v>11.877945</v>
      </c>
      <c r="BV16" s="4">
        <v>-2.510173</v>
      </c>
      <c r="BW16" s="4">
        <f t="shared" si="9"/>
        <v>3.1381530689999999</v>
      </c>
      <c r="BY16" s="4">
        <f t="shared" si="10"/>
        <v>12937.043533813739</v>
      </c>
      <c r="BZ16" s="4">
        <f t="shared" si="11"/>
        <v>6167.5226676383108</v>
      </c>
      <c r="CA16" s="4">
        <f t="shared" si="12"/>
        <v>11.283964604385</v>
      </c>
      <c r="CB16" s="4">
        <f t="shared" si="13"/>
        <v>1293.9415880134757</v>
      </c>
    </row>
    <row r="17" spans="1:80" x14ac:dyDescent="0.25">
      <c r="A17" s="2">
        <v>42067</v>
      </c>
      <c r="B17" s="3">
        <v>2.6703703703703702E-2</v>
      </c>
      <c r="C17" s="4">
        <v>8.3360000000000003</v>
      </c>
      <c r="D17" s="4">
        <v>5.8453999999999997</v>
      </c>
      <c r="E17" s="4">
        <v>58453.773280000001</v>
      </c>
      <c r="F17" s="4">
        <v>89.9</v>
      </c>
      <c r="G17" s="4">
        <v>-13</v>
      </c>
      <c r="H17" s="4">
        <v>20919.3</v>
      </c>
      <c r="J17" s="4">
        <v>3.8</v>
      </c>
      <c r="K17" s="4">
        <v>0.85189999999999999</v>
      </c>
      <c r="L17" s="4">
        <v>7.1007999999999996</v>
      </c>
      <c r="M17" s="4">
        <v>4.9794</v>
      </c>
      <c r="N17" s="4">
        <v>76.620099999999994</v>
      </c>
      <c r="O17" s="4">
        <v>0</v>
      </c>
      <c r="P17" s="4">
        <v>76.599999999999994</v>
      </c>
      <c r="Q17" s="4">
        <v>57.631900000000002</v>
      </c>
      <c r="R17" s="4">
        <v>0</v>
      </c>
      <c r="S17" s="4">
        <v>57.6</v>
      </c>
      <c r="T17" s="4">
        <v>20919.260600000001</v>
      </c>
      <c r="W17" s="4">
        <v>0</v>
      </c>
      <c r="X17" s="4">
        <v>3.2370000000000001</v>
      </c>
      <c r="Y17" s="4">
        <v>12.2</v>
      </c>
      <c r="Z17" s="4">
        <v>850</v>
      </c>
      <c r="AA17" s="4">
        <v>878</v>
      </c>
      <c r="AB17" s="4">
        <v>836</v>
      </c>
      <c r="AC17" s="4">
        <v>63</v>
      </c>
      <c r="AD17" s="4">
        <v>4.9000000000000004</v>
      </c>
      <c r="AE17" s="4">
        <v>0.11</v>
      </c>
      <c r="AF17" s="4">
        <v>981</v>
      </c>
      <c r="AG17" s="4">
        <v>-16</v>
      </c>
      <c r="AH17" s="4">
        <v>11</v>
      </c>
      <c r="AI17" s="4">
        <v>10</v>
      </c>
      <c r="AJ17" s="4">
        <v>191</v>
      </c>
      <c r="AK17" s="4">
        <v>140</v>
      </c>
      <c r="AL17" s="4">
        <v>2.8</v>
      </c>
      <c r="AM17" s="4">
        <v>195</v>
      </c>
      <c r="AN17" s="4" t="s">
        <v>155</v>
      </c>
      <c r="AO17" s="4">
        <v>2</v>
      </c>
      <c r="AP17" s="5">
        <v>0.86090277777777768</v>
      </c>
      <c r="AQ17" s="4">
        <v>47.158946</v>
      </c>
      <c r="AR17" s="4">
        <v>-88.488776000000001</v>
      </c>
      <c r="AS17" s="4">
        <v>315.10000000000002</v>
      </c>
      <c r="AT17" s="4">
        <v>38.700000000000003</v>
      </c>
      <c r="AU17" s="4">
        <v>12</v>
      </c>
      <c r="AV17" s="4">
        <v>10</v>
      </c>
      <c r="AW17" s="4" t="s">
        <v>193</v>
      </c>
      <c r="AX17" s="4">
        <v>1.6</v>
      </c>
      <c r="AY17" s="4">
        <v>1.0302</v>
      </c>
      <c r="AZ17" s="4">
        <v>2.0754999999999999</v>
      </c>
      <c r="BA17" s="4">
        <v>14.023</v>
      </c>
      <c r="BB17" s="4">
        <v>12.02</v>
      </c>
      <c r="BC17" s="4">
        <v>0.86</v>
      </c>
      <c r="BD17" s="4">
        <v>17.390999999999998</v>
      </c>
      <c r="BE17" s="4">
        <v>1519.0350000000001</v>
      </c>
      <c r="BF17" s="4">
        <v>677.98299999999995</v>
      </c>
      <c r="BG17" s="4">
        <v>1.716</v>
      </c>
      <c r="BH17" s="4">
        <v>0</v>
      </c>
      <c r="BI17" s="4">
        <v>1.716</v>
      </c>
      <c r="BJ17" s="4">
        <v>1.2909999999999999</v>
      </c>
      <c r="BK17" s="4">
        <v>0</v>
      </c>
      <c r="BL17" s="4">
        <v>1.2909999999999999</v>
      </c>
      <c r="BM17" s="4">
        <v>147.98910000000001</v>
      </c>
      <c r="BQ17" s="4">
        <v>503.51299999999998</v>
      </c>
      <c r="BR17" s="4">
        <v>0.48936000000000002</v>
      </c>
      <c r="BS17" s="4">
        <v>-5</v>
      </c>
      <c r="BT17" s="4">
        <v>-0.12367</v>
      </c>
      <c r="BU17" s="4">
        <v>11.958735000000001</v>
      </c>
      <c r="BV17" s="4">
        <v>-2.4981339999999999</v>
      </c>
      <c r="BW17" s="4">
        <f t="shared" si="9"/>
        <v>3.1594977870000003</v>
      </c>
      <c r="BY17" s="4">
        <f t="shared" si="10"/>
        <v>13388.148184274327</v>
      </c>
      <c r="BZ17" s="4">
        <f t="shared" si="11"/>
        <v>5975.462626219185</v>
      </c>
      <c r="CA17" s="4">
        <f t="shared" si="12"/>
        <v>11.378341714245</v>
      </c>
      <c r="CB17" s="4">
        <f t="shared" si="13"/>
        <v>1304.3149107541246</v>
      </c>
    </row>
    <row r="18" spans="1:80" x14ac:dyDescent="0.25">
      <c r="A18" s="2">
        <v>42067</v>
      </c>
      <c r="B18" s="3">
        <v>2.6715277777777779E-2</v>
      </c>
      <c r="C18" s="4">
        <v>8.1809999999999992</v>
      </c>
      <c r="D18" s="4">
        <v>5.6471999999999998</v>
      </c>
      <c r="E18" s="4">
        <v>56472.231690000001</v>
      </c>
      <c r="F18" s="4">
        <v>89.8</v>
      </c>
      <c r="G18" s="4">
        <v>-13.1</v>
      </c>
      <c r="H18" s="4">
        <v>20671</v>
      </c>
      <c r="J18" s="4">
        <v>3.8</v>
      </c>
      <c r="K18" s="4">
        <v>0.85540000000000005</v>
      </c>
      <c r="L18" s="4">
        <v>6.9983000000000004</v>
      </c>
      <c r="M18" s="4">
        <v>4.8308</v>
      </c>
      <c r="N18" s="4">
        <v>76.818299999999994</v>
      </c>
      <c r="O18" s="4">
        <v>0</v>
      </c>
      <c r="P18" s="4">
        <v>76.8</v>
      </c>
      <c r="Q18" s="4">
        <v>57.780999999999999</v>
      </c>
      <c r="R18" s="4">
        <v>0</v>
      </c>
      <c r="S18" s="4">
        <v>57.8</v>
      </c>
      <c r="T18" s="4">
        <v>20670.960800000001</v>
      </c>
      <c r="W18" s="4">
        <v>0</v>
      </c>
      <c r="X18" s="4">
        <v>3.2507000000000001</v>
      </c>
      <c r="Y18" s="4">
        <v>12.2</v>
      </c>
      <c r="Z18" s="4">
        <v>848</v>
      </c>
      <c r="AA18" s="4">
        <v>877</v>
      </c>
      <c r="AB18" s="4">
        <v>837</v>
      </c>
      <c r="AC18" s="4">
        <v>63</v>
      </c>
      <c r="AD18" s="4">
        <v>4.9000000000000004</v>
      </c>
      <c r="AE18" s="4">
        <v>0.11</v>
      </c>
      <c r="AF18" s="4">
        <v>981</v>
      </c>
      <c r="AG18" s="4">
        <v>-16</v>
      </c>
      <c r="AH18" s="4">
        <v>11.268145000000001</v>
      </c>
      <c r="AI18" s="4">
        <v>10</v>
      </c>
      <c r="AJ18" s="4">
        <v>191</v>
      </c>
      <c r="AK18" s="4">
        <v>140</v>
      </c>
      <c r="AL18" s="4">
        <v>3.5</v>
      </c>
      <c r="AM18" s="4">
        <v>195</v>
      </c>
      <c r="AN18" s="4" t="s">
        <v>155</v>
      </c>
      <c r="AO18" s="4">
        <v>2</v>
      </c>
      <c r="AP18" s="5">
        <v>0.86092592592592598</v>
      </c>
      <c r="AQ18" s="4">
        <v>47.158932999999998</v>
      </c>
      <c r="AR18" s="4">
        <v>-88.488708000000003</v>
      </c>
      <c r="AS18" s="4">
        <v>315.10000000000002</v>
      </c>
      <c r="AT18" s="4">
        <v>38.9</v>
      </c>
      <c r="AU18" s="4">
        <v>12</v>
      </c>
      <c r="AV18" s="4">
        <v>10</v>
      </c>
      <c r="AW18" s="4" t="s">
        <v>193</v>
      </c>
      <c r="AX18" s="4">
        <v>1.7698</v>
      </c>
      <c r="AY18" s="4">
        <v>1</v>
      </c>
      <c r="AZ18" s="4">
        <v>2.0849000000000002</v>
      </c>
      <c r="BA18" s="4">
        <v>14.023</v>
      </c>
      <c r="BB18" s="4">
        <v>12.31</v>
      </c>
      <c r="BC18" s="4">
        <v>0.88</v>
      </c>
      <c r="BD18" s="4">
        <v>16.899000000000001</v>
      </c>
      <c r="BE18" s="4">
        <v>1526.92</v>
      </c>
      <c r="BF18" s="4">
        <v>670.851</v>
      </c>
      <c r="BG18" s="4">
        <v>1.7549999999999999</v>
      </c>
      <c r="BH18" s="4">
        <v>0</v>
      </c>
      <c r="BI18" s="4">
        <v>1.7549999999999999</v>
      </c>
      <c r="BJ18" s="4">
        <v>1.32</v>
      </c>
      <c r="BK18" s="4">
        <v>0</v>
      </c>
      <c r="BL18" s="4">
        <v>1.32</v>
      </c>
      <c r="BM18" s="4">
        <v>149.14410000000001</v>
      </c>
      <c r="BQ18" s="4">
        <v>515.69899999999996</v>
      </c>
      <c r="BR18" s="4">
        <v>0.47769800000000001</v>
      </c>
      <c r="BS18" s="4">
        <v>-5</v>
      </c>
      <c r="BT18" s="4">
        <v>-0.12080399999999999</v>
      </c>
      <c r="BU18" s="4">
        <v>11.673735000000001</v>
      </c>
      <c r="BV18" s="4">
        <v>-2.4402499999999998</v>
      </c>
      <c r="BW18" s="4">
        <f t="shared" si="9"/>
        <v>3.0842007869999999</v>
      </c>
      <c r="BY18" s="4">
        <f t="shared" si="10"/>
        <v>13136.9214118494</v>
      </c>
      <c r="BZ18" s="4">
        <f t="shared" si="11"/>
        <v>5771.6952204834452</v>
      </c>
      <c r="CA18" s="4">
        <f t="shared" si="12"/>
        <v>11.356676357400001</v>
      </c>
      <c r="CB18" s="4">
        <f t="shared" si="13"/>
        <v>1283.1676320573497</v>
      </c>
    </row>
    <row r="19" spans="1:80" x14ac:dyDescent="0.25">
      <c r="A19" s="2">
        <v>42067</v>
      </c>
      <c r="B19" s="3">
        <v>2.6726851851851849E-2</v>
      </c>
      <c r="C19" s="4">
        <v>8.5399999999999991</v>
      </c>
      <c r="D19" s="4">
        <v>5.3906999999999998</v>
      </c>
      <c r="E19" s="4">
        <v>53907.196969999997</v>
      </c>
      <c r="F19" s="4">
        <v>91.5</v>
      </c>
      <c r="G19" s="4">
        <v>-13.1</v>
      </c>
      <c r="H19" s="4">
        <v>21200.6</v>
      </c>
      <c r="J19" s="4">
        <v>3.8</v>
      </c>
      <c r="K19" s="4">
        <v>0.85470000000000002</v>
      </c>
      <c r="L19" s="4">
        <v>7.2984999999999998</v>
      </c>
      <c r="M19" s="4">
        <v>4.6073000000000004</v>
      </c>
      <c r="N19" s="4">
        <v>78.202699999999993</v>
      </c>
      <c r="O19" s="4">
        <v>0</v>
      </c>
      <c r="P19" s="4">
        <v>78.2</v>
      </c>
      <c r="Q19" s="4">
        <v>58.822299999999998</v>
      </c>
      <c r="R19" s="4">
        <v>0</v>
      </c>
      <c r="S19" s="4">
        <v>58.8</v>
      </c>
      <c r="T19" s="4">
        <v>21200.5838</v>
      </c>
      <c r="W19" s="4">
        <v>0</v>
      </c>
      <c r="X19" s="4">
        <v>3.2477999999999998</v>
      </c>
      <c r="Y19" s="4">
        <v>12.2</v>
      </c>
      <c r="Z19" s="4">
        <v>849</v>
      </c>
      <c r="AA19" s="4">
        <v>876</v>
      </c>
      <c r="AB19" s="4">
        <v>838</v>
      </c>
      <c r="AC19" s="4">
        <v>63</v>
      </c>
      <c r="AD19" s="4">
        <v>4.9000000000000004</v>
      </c>
      <c r="AE19" s="4">
        <v>0.11</v>
      </c>
      <c r="AF19" s="4">
        <v>981</v>
      </c>
      <c r="AG19" s="4">
        <v>-16</v>
      </c>
      <c r="AH19" s="4">
        <v>12</v>
      </c>
      <c r="AI19" s="4">
        <v>10</v>
      </c>
      <c r="AJ19" s="4">
        <v>191.3</v>
      </c>
      <c r="AK19" s="4">
        <v>140.30000000000001</v>
      </c>
      <c r="AL19" s="4">
        <v>3.9</v>
      </c>
      <c r="AM19" s="4">
        <v>195</v>
      </c>
      <c r="AN19" s="4" t="s">
        <v>155</v>
      </c>
      <c r="AO19" s="4">
        <v>2</v>
      </c>
      <c r="AP19" s="5">
        <v>0.86092592592592598</v>
      </c>
      <c r="AQ19" s="4">
        <v>47.158920000000002</v>
      </c>
      <c r="AR19" s="4">
        <v>-88.488513999999995</v>
      </c>
      <c r="AS19" s="4">
        <v>315.2</v>
      </c>
      <c r="AT19" s="4">
        <v>40.6</v>
      </c>
      <c r="AU19" s="4">
        <v>12</v>
      </c>
      <c r="AV19" s="4">
        <v>10</v>
      </c>
      <c r="AW19" s="4" t="s">
        <v>193</v>
      </c>
      <c r="AX19" s="4">
        <v>1.3754999999999999</v>
      </c>
      <c r="AY19" s="4">
        <v>1</v>
      </c>
      <c r="AZ19" s="4">
        <v>1.7604</v>
      </c>
      <c r="BA19" s="4">
        <v>14.023</v>
      </c>
      <c r="BB19" s="4">
        <v>12.24</v>
      </c>
      <c r="BC19" s="4">
        <v>0.87</v>
      </c>
      <c r="BD19" s="4">
        <v>17.004000000000001</v>
      </c>
      <c r="BE19" s="4">
        <v>1577.673</v>
      </c>
      <c r="BF19" s="4">
        <v>633.87800000000004</v>
      </c>
      <c r="BG19" s="4">
        <v>1.77</v>
      </c>
      <c r="BH19" s="4">
        <v>0</v>
      </c>
      <c r="BI19" s="4">
        <v>1.77</v>
      </c>
      <c r="BJ19" s="4">
        <v>1.3320000000000001</v>
      </c>
      <c r="BK19" s="4">
        <v>0</v>
      </c>
      <c r="BL19" s="4">
        <v>1.3320000000000001</v>
      </c>
      <c r="BM19" s="4">
        <v>151.54759999999999</v>
      </c>
      <c r="BQ19" s="4">
        <v>510.46300000000002</v>
      </c>
      <c r="BR19" s="4">
        <v>0.54434000000000005</v>
      </c>
      <c r="BS19" s="4">
        <v>-5</v>
      </c>
      <c r="BT19" s="4">
        <v>-0.12245300000000001</v>
      </c>
      <c r="BU19" s="4">
        <v>13.302301</v>
      </c>
      <c r="BV19" s="4">
        <v>-2.473541</v>
      </c>
      <c r="BW19" s="4">
        <f t="shared" si="9"/>
        <v>3.5144679241999999</v>
      </c>
      <c r="BY19" s="4">
        <f t="shared" si="10"/>
        <v>15467.1839895473</v>
      </c>
      <c r="BZ19" s="4">
        <f t="shared" si="11"/>
        <v>6214.4104975658865</v>
      </c>
      <c r="CA19" s="4">
        <f t="shared" si="12"/>
        <v>13.058656054883999</v>
      </c>
      <c r="CB19" s="4">
        <f t="shared" si="13"/>
        <v>1485.7417299873409</v>
      </c>
    </row>
    <row r="20" spans="1:80" x14ac:dyDescent="0.25">
      <c r="A20" s="2">
        <v>42067</v>
      </c>
      <c r="B20" s="3">
        <v>2.6738425925925926E-2</v>
      </c>
      <c r="C20" s="4">
        <v>8.891</v>
      </c>
      <c r="D20" s="4">
        <v>4.8822999999999999</v>
      </c>
      <c r="E20" s="4">
        <v>48822.652889999998</v>
      </c>
      <c r="F20" s="4">
        <v>96.3</v>
      </c>
      <c r="G20" s="4">
        <v>-13.1</v>
      </c>
      <c r="H20" s="4">
        <v>21391.3</v>
      </c>
      <c r="J20" s="4">
        <v>3.8</v>
      </c>
      <c r="K20" s="4">
        <v>0.85670000000000002</v>
      </c>
      <c r="L20" s="4">
        <v>7.6163999999999996</v>
      </c>
      <c r="M20" s="4">
        <v>4.1825000000000001</v>
      </c>
      <c r="N20" s="4">
        <v>82.466800000000006</v>
      </c>
      <c r="O20" s="4">
        <v>0</v>
      </c>
      <c r="P20" s="4">
        <v>82.5</v>
      </c>
      <c r="Q20" s="4">
        <v>62.029699999999998</v>
      </c>
      <c r="R20" s="4">
        <v>0</v>
      </c>
      <c r="S20" s="4">
        <v>62</v>
      </c>
      <c r="T20" s="4">
        <v>21391.2677</v>
      </c>
      <c r="W20" s="4">
        <v>0</v>
      </c>
      <c r="X20" s="4">
        <v>3.2553000000000001</v>
      </c>
      <c r="Y20" s="4">
        <v>12.3</v>
      </c>
      <c r="Z20" s="4">
        <v>849</v>
      </c>
      <c r="AA20" s="4">
        <v>875</v>
      </c>
      <c r="AB20" s="4">
        <v>838</v>
      </c>
      <c r="AC20" s="4">
        <v>63</v>
      </c>
      <c r="AD20" s="4">
        <v>4.9000000000000004</v>
      </c>
      <c r="AE20" s="4">
        <v>0.11</v>
      </c>
      <c r="AF20" s="4">
        <v>981</v>
      </c>
      <c r="AG20" s="4">
        <v>-16</v>
      </c>
      <c r="AH20" s="4">
        <v>12</v>
      </c>
      <c r="AI20" s="4">
        <v>10</v>
      </c>
      <c r="AJ20" s="4">
        <v>192</v>
      </c>
      <c r="AK20" s="4">
        <v>140.69999999999999</v>
      </c>
      <c r="AL20" s="4">
        <v>4</v>
      </c>
      <c r="AM20" s="4">
        <v>195</v>
      </c>
      <c r="AN20" s="4" t="s">
        <v>155</v>
      </c>
      <c r="AO20" s="4">
        <v>2</v>
      </c>
      <c r="AP20" s="5">
        <v>0.86093750000000002</v>
      </c>
      <c r="AQ20" s="4">
        <v>47.158918</v>
      </c>
      <c r="AR20" s="4">
        <v>-88.488050000000001</v>
      </c>
      <c r="AS20" s="4">
        <v>315.5</v>
      </c>
      <c r="AT20" s="4">
        <v>41.4</v>
      </c>
      <c r="AU20" s="4">
        <v>12</v>
      </c>
      <c r="AV20" s="4">
        <v>9</v>
      </c>
      <c r="AW20" s="4" t="s">
        <v>197</v>
      </c>
      <c r="AX20" s="4">
        <v>1.4698</v>
      </c>
      <c r="AY20" s="4">
        <v>1</v>
      </c>
      <c r="AZ20" s="4">
        <v>1.7848999999999999</v>
      </c>
      <c r="BA20" s="4">
        <v>14.023</v>
      </c>
      <c r="BB20" s="4">
        <v>12.41</v>
      </c>
      <c r="BC20" s="4">
        <v>0.89</v>
      </c>
      <c r="BD20" s="4">
        <v>16.731999999999999</v>
      </c>
      <c r="BE20" s="4">
        <v>1656.8050000000001</v>
      </c>
      <c r="BF20" s="4">
        <v>579.072</v>
      </c>
      <c r="BG20" s="4">
        <v>1.879</v>
      </c>
      <c r="BH20" s="4">
        <v>0</v>
      </c>
      <c r="BI20" s="4">
        <v>1.879</v>
      </c>
      <c r="BJ20" s="4">
        <v>1.413</v>
      </c>
      <c r="BK20" s="4">
        <v>0</v>
      </c>
      <c r="BL20" s="4">
        <v>1.413</v>
      </c>
      <c r="BM20" s="4">
        <v>153.8792</v>
      </c>
      <c r="BQ20" s="4">
        <v>514.89200000000005</v>
      </c>
      <c r="BR20" s="4">
        <v>0.59218199999999999</v>
      </c>
      <c r="BS20" s="4">
        <v>-5</v>
      </c>
      <c r="BT20" s="4">
        <v>-0.120727</v>
      </c>
      <c r="BU20" s="4">
        <v>14.471444</v>
      </c>
      <c r="BV20" s="4">
        <v>-2.4386909999999999</v>
      </c>
      <c r="BW20" s="4">
        <f t="shared" si="9"/>
        <v>3.8233555047999999</v>
      </c>
      <c r="BY20" s="4">
        <f t="shared" si="10"/>
        <v>17670.577892221543</v>
      </c>
      <c r="BZ20" s="4">
        <f t="shared" si="11"/>
        <v>6176.0659107164156</v>
      </c>
      <c r="CA20" s="4">
        <f t="shared" si="12"/>
        <v>15.070286824164</v>
      </c>
      <c r="CB20" s="4">
        <f t="shared" si="13"/>
        <v>1641.1915642412575</v>
      </c>
    </row>
    <row r="21" spans="1:80" x14ac:dyDescent="0.25">
      <c r="A21" s="2">
        <v>42067</v>
      </c>
      <c r="B21" s="3">
        <v>2.6749999999999999E-2</v>
      </c>
      <c r="C21" s="4">
        <v>8.9309999999999992</v>
      </c>
      <c r="D21" s="4">
        <v>4.6516999999999999</v>
      </c>
      <c r="E21" s="4">
        <v>46516.867769999997</v>
      </c>
      <c r="F21" s="4">
        <v>114.8</v>
      </c>
      <c r="G21" s="4">
        <v>-13.1</v>
      </c>
      <c r="H21" s="4">
        <v>21338.9</v>
      </c>
      <c r="J21" s="4">
        <v>3.8</v>
      </c>
      <c r="K21" s="4">
        <v>0.85860000000000003</v>
      </c>
      <c r="L21" s="4">
        <v>7.6677999999999997</v>
      </c>
      <c r="M21" s="4">
        <v>3.9939</v>
      </c>
      <c r="N21" s="4">
        <v>98.601699999999994</v>
      </c>
      <c r="O21" s="4">
        <v>0</v>
      </c>
      <c r="P21" s="4">
        <v>98.6</v>
      </c>
      <c r="Q21" s="4">
        <v>74.165999999999997</v>
      </c>
      <c r="R21" s="4">
        <v>0</v>
      </c>
      <c r="S21" s="4">
        <v>74.2</v>
      </c>
      <c r="T21" s="4">
        <v>21338.889200000001</v>
      </c>
      <c r="W21" s="4">
        <v>0</v>
      </c>
      <c r="X21" s="4">
        <v>3.2625999999999999</v>
      </c>
      <c r="Y21" s="4">
        <v>12.4</v>
      </c>
      <c r="Z21" s="4">
        <v>849</v>
      </c>
      <c r="AA21" s="4">
        <v>875</v>
      </c>
      <c r="AB21" s="4">
        <v>839</v>
      </c>
      <c r="AC21" s="4">
        <v>63</v>
      </c>
      <c r="AD21" s="4">
        <v>4.9000000000000004</v>
      </c>
      <c r="AE21" s="4">
        <v>0.11</v>
      </c>
      <c r="AF21" s="4">
        <v>981</v>
      </c>
      <c r="AG21" s="4">
        <v>-16</v>
      </c>
      <c r="AH21" s="4">
        <v>12</v>
      </c>
      <c r="AI21" s="4">
        <v>10</v>
      </c>
      <c r="AJ21" s="4">
        <v>192</v>
      </c>
      <c r="AK21" s="4">
        <v>140</v>
      </c>
      <c r="AL21" s="4">
        <v>3.9</v>
      </c>
      <c r="AM21" s="4">
        <v>195</v>
      </c>
      <c r="AN21" s="4" t="s">
        <v>155</v>
      </c>
      <c r="AO21" s="4">
        <v>2</v>
      </c>
      <c r="AP21" s="5">
        <v>0.8609606481481481</v>
      </c>
      <c r="AQ21" s="4">
        <v>47.158918</v>
      </c>
      <c r="AR21" s="4">
        <v>-88.487972999999997</v>
      </c>
      <c r="AS21" s="4">
        <v>315.5</v>
      </c>
      <c r="AT21" s="4">
        <v>43</v>
      </c>
      <c r="AU21" s="4">
        <v>12</v>
      </c>
      <c r="AV21" s="4">
        <v>9</v>
      </c>
      <c r="AW21" s="4" t="s">
        <v>197</v>
      </c>
      <c r="AX21" s="4">
        <v>1.5849</v>
      </c>
      <c r="AY21" s="4">
        <v>1</v>
      </c>
      <c r="AZ21" s="4">
        <v>1.8849</v>
      </c>
      <c r="BA21" s="4">
        <v>14.023</v>
      </c>
      <c r="BB21" s="4">
        <v>12.59</v>
      </c>
      <c r="BC21" s="4">
        <v>0.9</v>
      </c>
      <c r="BD21" s="4">
        <v>16.47</v>
      </c>
      <c r="BE21" s="4">
        <v>1685.261</v>
      </c>
      <c r="BF21" s="4">
        <v>558.68700000000001</v>
      </c>
      <c r="BG21" s="4">
        <v>2.2690000000000001</v>
      </c>
      <c r="BH21" s="4">
        <v>0</v>
      </c>
      <c r="BI21" s="4">
        <v>2.2690000000000001</v>
      </c>
      <c r="BJ21" s="4">
        <v>1.7070000000000001</v>
      </c>
      <c r="BK21" s="4">
        <v>0</v>
      </c>
      <c r="BL21" s="4">
        <v>1.7070000000000001</v>
      </c>
      <c r="BM21" s="4">
        <v>155.09180000000001</v>
      </c>
      <c r="BQ21" s="4">
        <v>521.39099999999996</v>
      </c>
      <c r="BR21" s="4">
        <v>0.57097900000000001</v>
      </c>
      <c r="BS21" s="4">
        <v>-5</v>
      </c>
      <c r="BT21" s="4">
        <v>-0.119185</v>
      </c>
      <c r="BU21" s="4">
        <v>13.9533</v>
      </c>
      <c r="BV21" s="4">
        <v>-2.4075329999999999</v>
      </c>
      <c r="BW21" s="4">
        <f t="shared" si="9"/>
        <v>3.6864618600000001</v>
      </c>
      <c r="BY21" s="4">
        <f t="shared" si="10"/>
        <v>17330.519853428101</v>
      </c>
      <c r="BZ21" s="4">
        <f t="shared" si="11"/>
        <v>5745.3036327027003</v>
      </c>
      <c r="CA21" s="4">
        <f t="shared" si="12"/>
        <v>17.554074644700002</v>
      </c>
      <c r="CB21" s="4">
        <f t="shared" si="13"/>
        <v>1594.8992583367801</v>
      </c>
    </row>
    <row r="22" spans="1:80" x14ac:dyDescent="0.25">
      <c r="A22" s="2">
        <v>42067</v>
      </c>
      <c r="B22" s="3">
        <v>2.6761574074074077E-2</v>
      </c>
      <c r="C22" s="4">
        <v>8.6859999999999999</v>
      </c>
      <c r="D22" s="4">
        <v>5.1632999999999996</v>
      </c>
      <c r="E22" s="4">
        <v>51632.985820000002</v>
      </c>
      <c r="F22" s="4">
        <v>143</v>
      </c>
      <c r="G22" s="4">
        <v>-13.1</v>
      </c>
      <c r="H22" s="4">
        <v>21216.1</v>
      </c>
      <c r="J22" s="4">
        <v>3.9</v>
      </c>
      <c r="K22" s="4">
        <v>0.85570000000000002</v>
      </c>
      <c r="L22" s="4">
        <v>7.4322999999999997</v>
      </c>
      <c r="M22" s="4">
        <v>4.4183000000000003</v>
      </c>
      <c r="N22" s="4">
        <v>122.3317</v>
      </c>
      <c r="O22" s="4">
        <v>0</v>
      </c>
      <c r="P22" s="4">
        <v>122.3</v>
      </c>
      <c r="Q22" s="4">
        <v>92.015100000000004</v>
      </c>
      <c r="R22" s="4">
        <v>0</v>
      </c>
      <c r="S22" s="4">
        <v>92</v>
      </c>
      <c r="T22" s="4">
        <v>21216.1</v>
      </c>
      <c r="W22" s="4">
        <v>0</v>
      </c>
      <c r="X22" s="4">
        <v>3.3372000000000002</v>
      </c>
      <c r="Y22" s="4">
        <v>12.5</v>
      </c>
      <c r="Z22" s="4">
        <v>848</v>
      </c>
      <c r="AA22" s="4">
        <v>875</v>
      </c>
      <c r="AB22" s="4">
        <v>838</v>
      </c>
      <c r="AC22" s="4">
        <v>63</v>
      </c>
      <c r="AD22" s="4">
        <v>4.9000000000000004</v>
      </c>
      <c r="AE22" s="4">
        <v>0.11</v>
      </c>
      <c r="AF22" s="4">
        <v>981</v>
      </c>
      <c r="AG22" s="4">
        <v>-16</v>
      </c>
      <c r="AH22" s="4">
        <v>12</v>
      </c>
      <c r="AI22" s="4">
        <v>10</v>
      </c>
      <c r="AJ22" s="4">
        <v>192</v>
      </c>
      <c r="AK22" s="4">
        <v>140</v>
      </c>
      <c r="AL22" s="4">
        <v>3.8</v>
      </c>
      <c r="AM22" s="4">
        <v>195</v>
      </c>
      <c r="AN22" s="4" t="s">
        <v>155</v>
      </c>
      <c r="AO22" s="4">
        <v>2</v>
      </c>
      <c r="AP22" s="5">
        <v>0.8609606481481481</v>
      </c>
      <c r="AQ22" s="4">
        <v>47.158926000000001</v>
      </c>
      <c r="AR22" s="4">
        <v>-88.487514000000004</v>
      </c>
      <c r="AS22" s="4">
        <v>315.10000000000002</v>
      </c>
      <c r="AT22" s="4">
        <v>44.6</v>
      </c>
      <c r="AU22" s="4">
        <v>12</v>
      </c>
      <c r="AV22" s="4">
        <v>9</v>
      </c>
      <c r="AW22" s="4" t="s">
        <v>197</v>
      </c>
      <c r="AX22" s="4">
        <v>1.7698</v>
      </c>
      <c r="AY22" s="4">
        <v>1.1698</v>
      </c>
      <c r="AZ22" s="4">
        <v>2.1547000000000001</v>
      </c>
      <c r="BA22" s="4">
        <v>14.023</v>
      </c>
      <c r="BB22" s="4">
        <v>12.33</v>
      </c>
      <c r="BC22" s="4">
        <v>0.88</v>
      </c>
      <c r="BD22" s="4">
        <v>16.863</v>
      </c>
      <c r="BE22" s="4">
        <v>1612.79</v>
      </c>
      <c r="BF22" s="4">
        <v>610.21400000000006</v>
      </c>
      <c r="BG22" s="4">
        <v>2.78</v>
      </c>
      <c r="BH22" s="4">
        <v>0</v>
      </c>
      <c r="BI22" s="4">
        <v>2.78</v>
      </c>
      <c r="BJ22" s="4">
        <v>2.0910000000000002</v>
      </c>
      <c r="BK22" s="4">
        <v>0</v>
      </c>
      <c r="BL22" s="4">
        <v>2.0910000000000002</v>
      </c>
      <c r="BM22" s="4">
        <v>152.24359999999999</v>
      </c>
      <c r="BQ22" s="4">
        <v>526.55100000000004</v>
      </c>
      <c r="BR22" s="4">
        <v>0.50213200000000002</v>
      </c>
      <c r="BS22" s="4">
        <v>-5</v>
      </c>
      <c r="BT22" s="4">
        <v>-0.117271</v>
      </c>
      <c r="BU22" s="4">
        <v>12.270848000000001</v>
      </c>
      <c r="BV22" s="4">
        <v>-2.3688690000000001</v>
      </c>
      <c r="BW22" s="4">
        <f t="shared" si="9"/>
        <v>3.2419580416000002</v>
      </c>
      <c r="BY22" s="4">
        <f t="shared" si="10"/>
        <v>14585.45179714304</v>
      </c>
      <c r="BZ22" s="4">
        <f t="shared" si="11"/>
        <v>5518.5404689648649</v>
      </c>
      <c r="CA22" s="4">
        <f t="shared" si="12"/>
        <v>18.910198914816004</v>
      </c>
      <c r="CB22" s="4">
        <f t="shared" si="13"/>
        <v>1376.8325009601535</v>
      </c>
    </row>
    <row r="23" spans="1:80" x14ac:dyDescent="0.25">
      <c r="A23" s="2">
        <v>42067</v>
      </c>
      <c r="B23" s="3">
        <v>2.6773148148148147E-2</v>
      </c>
      <c r="C23" s="4">
        <v>8.44</v>
      </c>
      <c r="D23" s="4">
        <v>5.5324999999999998</v>
      </c>
      <c r="E23" s="4">
        <v>55325.162340000003</v>
      </c>
      <c r="F23" s="4">
        <v>148</v>
      </c>
      <c r="G23" s="4">
        <v>-13.2</v>
      </c>
      <c r="H23" s="4">
        <v>21410</v>
      </c>
      <c r="J23" s="4">
        <v>3.9</v>
      </c>
      <c r="K23" s="4">
        <v>0.85389999999999999</v>
      </c>
      <c r="L23" s="4">
        <v>7.2065999999999999</v>
      </c>
      <c r="M23" s="4">
        <v>4.7240000000000002</v>
      </c>
      <c r="N23" s="4">
        <v>126.33499999999999</v>
      </c>
      <c r="O23" s="4">
        <v>0</v>
      </c>
      <c r="P23" s="4">
        <v>126.3</v>
      </c>
      <c r="Q23" s="4">
        <v>95.026399999999995</v>
      </c>
      <c r="R23" s="4">
        <v>0</v>
      </c>
      <c r="S23" s="4">
        <v>95</v>
      </c>
      <c r="T23" s="4">
        <v>21409.966100000001</v>
      </c>
      <c r="W23" s="4">
        <v>0</v>
      </c>
      <c r="X23" s="4">
        <v>3.3300999999999998</v>
      </c>
      <c r="Y23" s="4">
        <v>12.4</v>
      </c>
      <c r="Z23" s="4">
        <v>848</v>
      </c>
      <c r="AA23" s="4">
        <v>876</v>
      </c>
      <c r="AB23" s="4">
        <v>839</v>
      </c>
      <c r="AC23" s="4">
        <v>63</v>
      </c>
      <c r="AD23" s="4">
        <v>4.9000000000000004</v>
      </c>
      <c r="AE23" s="4">
        <v>0.11</v>
      </c>
      <c r="AF23" s="4">
        <v>981</v>
      </c>
      <c r="AG23" s="4">
        <v>-16</v>
      </c>
      <c r="AH23" s="4">
        <v>12</v>
      </c>
      <c r="AI23" s="4">
        <v>10</v>
      </c>
      <c r="AJ23" s="4">
        <v>192</v>
      </c>
      <c r="AK23" s="4">
        <v>140</v>
      </c>
      <c r="AL23" s="4">
        <v>3.8</v>
      </c>
      <c r="AM23" s="4">
        <v>195</v>
      </c>
      <c r="AN23" s="4" t="s">
        <v>155</v>
      </c>
      <c r="AO23" s="4">
        <v>2</v>
      </c>
      <c r="AP23" s="5">
        <v>0.8609837962962964</v>
      </c>
      <c r="AQ23" s="4">
        <v>47.158926999999998</v>
      </c>
      <c r="AR23" s="4">
        <v>-88.487431999999998</v>
      </c>
      <c r="AS23" s="4">
        <v>315</v>
      </c>
      <c r="AT23" s="4">
        <v>45.4</v>
      </c>
      <c r="AU23" s="4">
        <v>12</v>
      </c>
      <c r="AV23" s="4">
        <v>9</v>
      </c>
      <c r="AW23" s="4" t="s">
        <v>197</v>
      </c>
      <c r="AX23" s="4">
        <v>1.8849</v>
      </c>
      <c r="AY23" s="4">
        <v>1.0302</v>
      </c>
      <c r="AZ23" s="4">
        <v>2.2848999999999999</v>
      </c>
      <c r="BA23" s="4">
        <v>14.023</v>
      </c>
      <c r="BB23" s="4">
        <v>12.17</v>
      </c>
      <c r="BC23" s="4">
        <v>0.87</v>
      </c>
      <c r="BD23" s="4">
        <v>17.114000000000001</v>
      </c>
      <c r="BE23" s="4">
        <v>1552.7239999999999</v>
      </c>
      <c r="BF23" s="4">
        <v>647.81600000000003</v>
      </c>
      <c r="BG23" s="4">
        <v>2.851</v>
      </c>
      <c r="BH23" s="4">
        <v>0</v>
      </c>
      <c r="BI23" s="4">
        <v>2.851</v>
      </c>
      <c r="BJ23" s="4">
        <v>2.1440000000000001</v>
      </c>
      <c r="BK23" s="4">
        <v>0</v>
      </c>
      <c r="BL23" s="4">
        <v>2.1440000000000001</v>
      </c>
      <c r="BM23" s="4">
        <v>152.5453</v>
      </c>
      <c r="BQ23" s="4">
        <v>521.69299999999998</v>
      </c>
      <c r="BR23" s="4">
        <v>0.46263100000000001</v>
      </c>
      <c r="BS23" s="4">
        <v>-5</v>
      </c>
      <c r="BT23" s="4">
        <v>-0.11799999999999999</v>
      </c>
      <c r="BU23" s="4">
        <v>11.305554000000001</v>
      </c>
      <c r="BV23" s="4">
        <v>-2.3835999999999999</v>
      </c>
      <c r="BW23" s="4">
        <f t="shared" si="9"/>
        <v>2.9869273668000003</v>
      </c>
      <c r="BY23" s="4">
        <f t="shared" si="10"/>
        <v>12937.596506443751</v>
      </c>
      <c r="BZ23" s="4">
        <f t="shared" si="11"/>
        <v>5397.7281335371681</v>
      </c>
      <c r="CA23" s="4">
        <f t="shared" si="12"/>
        <v>17.864222430912005</v>
      </c>
      <c r="CB23" s="4">
        <f t="shared" si="13"/>
        <v>1271.0369263013993</v>
      </c>
    </row>
    <row r="24" spans="1:80" x14ac:dyDescent="0.25">
      <c r="A24" s="2">
        <v>42067</v>
      </c>
      <c r="B24" s="3">
        <v>2.6784722222222224E-2</v>
      </c>
      <c r="C24" s="4">
        <v>8.4809999999999999</v>
      </c>
      <c r="D24" s="4">
        <v>5.5408999999999997</v>
      </c>
      <c r="E24" s="4">
        <v>55409.090909999999</v>
      </c>
      <c r="F24" s="4">
        <v>141.80000000000001</v>
      </c>
      <c r="G24" s="4">
        <v>-18</v>
      </c>
      <c r="H24" s="4">
        <v>21598.1</v>
      </c>
      <c r="J24" s="4">
        <v>4</v>
      </c>
      <c r="K24" s="4">
        <v>0.85319999999999996</v>
      </c>
      <c r="L24" s="4">
        <v>7.2366999999999999</v>
      </c>
      <c r="M24" s="4">
        <v>4.7276999999999996</v>
      </c>
      <c r="N24" s="4">
        <v>120.9675</v>
      </c>
      <c r="O24" s="4">
        <v>0</v>
      </c>
      <c r="P24" s="4">
        <v>121</v>
      </c>
      <c r="Q24" s="4">
        <v>90.989000000000004</v>
      </c>
      <c r="R24" s="4">
        <v>0</v>
      </c>
      <c r="S24" s="4">
        <v>91</v>
      </c>
      <c r="T24" s="4">
        <v>21598.065900000001</v>
      </c>
      <c r="W24" s="4">
        <v>0</v>
      </c>
      <c r="X24" s="4">
        <v>3.4129</v>
      </c>
      <c r="Y24" s="4">
        <v>12.4</v>
      </c>
      <c r="Z24" s="4">
        <v>849</v>
      </c>
      <c r="AA24" s="4">
        <v>876</v>
      </c>
      <c r="AB24" s="4">
        <v>839</v>
      </c>
      <c r="AC24" s="4">
        <v>63</v>
      </c>
      <c r="AD24" s="4">
        <v>4.9000000000000004</v>
      </c>
      <c r="AE24" s="4">
        <v>0.11</v>
      </c>
      <c r="AF24" s="4">
        <v>981</v>
      </c>
      <c r="AG24" s="4">
        <v>-16</v>
      </c>
      <c r="AH24" s="4">
        <v>12</v>
      </c>
      <c r="AI24" s="4">
        <v>10</v>
      </c>
      <c r="AJ24" s="4">
        <v>192</v>
      </c>
      <c r="AK24" s="4">
        <v>140.30000000000001</v>
      </c>
      <c r="AL24" s="4">
        <v>3.7</v>
      </c>
      <c r="AM24" s="4">
        <v>195</v>
      </c>
      <c r="AN24" s="4" t="s">
        <v>155</v>
      </c>
      <c r="AO24" s="4">
        <v>2</v>
      </c>
      <c r="AP24" s="5">
        <v>0.8609837962962964</v>
      </c>
      <c r="AQ24" s="4">
        <v>47.158928000000003</v>
      </c>
      <c r="AR24" s="4">
        <v>-88.487200000000001</v>
      </c>
      <c r="AS24" s="4">
        <v>314.60000000000002</v>
      </c>
      <c r="AT24" s="4">
        <v>45.2</v>
      </c>
      <c r="AU24" s="4">
        <v>12</v>
      </c>
      <c r="AV24" s="4">
        <v>9</v>
      </c>
      <c r="AW24" s="4" t="s">
        <v>197</v>
      </c>
      <c r="AX24" s="4">
        <v>1.5607390000000001</v>
      </c>
      <c r="AY24" s="4">
        <v>1.0848150000000001</v>
      </c>
      <c r="AZ24" s="4">
        <v>2.3848150000000001</v>
      </c>
      <c r="BA24" s="4">
        <v>14.023</v>
      </c>
      <c r="BB24" s="4">
        <v>12.11</v>
      </c>
      <c r="BC24" s="4">
        <v>0.86</v>
      </c>
      <c r="BD24" s="4">
        <v>17.202000000000002</v>
      </c>
      <c r="BE24" s="4">
        <v>1553.385</v>
      </c>
      <c r="BF24" s="4">
        <v>645.9</v>
      </c>
      <c r="BG24" s="4">
        <v>2.7189999999999999</v>
      </c>
      <c r="BH24" s="4">
        <v>0</v>
      </c>
      <c r="BI24" s="4">
        <v>2.7189999999999999</v>
      </c>
      <c r="BJ24" s="4">
        <v>2.0449999999999999</v>
      </c>
      <c r="BK24" s="4">
        <v>0</v>
      </c>
      <c r="BL24" s="4">
        <v>2.0449999999999999</v>
      </c>
      <c r="BM24" s="4">
        <v>153.31209999999999</v>
      </c>
      <c r="BQ24" s="4">
        <v>532.67899999999997</v>
      </c>
      <c r="BR24" s="4">
        <v>0.47551900000000002</v>
      </c>
      <c r="BS24" s="4">
        <v>-5</v>
      </c>
      <c r="BT24" s="4">
        <v>-0.118269</v>
      </c>
      <c r="BU24" s="4">
        <v>11.620507</v>
      </c>
      <c r="BV24" s="4">
        <v>-2.3890280000000002</v>
      </c>
      <c r="BW24" s="4">
        <f t="shared" si="9"/>
        <v>3.0701379493999998</v>
      </c>
      <c r="BY24" s="4">
        <f t="shared" si="10"/>
        <v>13303.676373185715</v>
      </c>
      <c r="BZ24" s="4">
        <f t="shared" si="11"/>
        <v>5531.6901923480991</v>
      </c>
      <c r="CA24" s="4">
        <f t="shared" si="12"/>
        <v>17.514021432654999</v>
      </c>
      <c r="CB24" s="4">
        <f t="shared" si="13"/>
        <v>1313.0129121199739</v>
      </c>
    </row>
    <row r="25" spans="1:80" x14ac:dyDescent="0.25">
      <c r="A25" s="2">
        <v>42067</v>
      </c>
      <c r="B25" s="3">
        <v>2.6796296296296294E-2</v>
      </c>
      <c r="C25" s="4">
        <v>8.7010000000000005</v>
      </c>
      <c r="D25" s="4">
        <v>5.2130000000000001</v>
      </c>
      <c r="E25" s="4">
        <v>52129.562230000003</v>
      </c>
      <c r="F25" s="4">
        <v>117.5</v>
      </c>
      <c r="G25" s="4">
        <v>-16</v>
      </c>
      <c r="H25" s="4">
        <v>21232.5</v>
      </c>
      <c r="J25" s="4">
        <v>3.9</v>
      </c>
      <c r="K25" s="4">
        <v>0.85509999999999997</v>
      </c>
      <c r="L25" s="4">
        <v>7.4398</v>
      </c>
      <c r="M25" s="4">
        <v>4.4573999999999998</v>
      </c>
      <c r="N25" s="4">
        <v>100.4538</v>
      </c>
      <c r="O25" s="4">
        <v>0</v>
      </c>
      <c r="P25" s="4">
        <v>100.5</v>
      </c>
      <c r="Q25" s="4">
        <v>75.559100000000001</v>
      </c>
      <c r="R25" s="4">
        <v>0</v>
      </c>
      <c r="S25" s="4">
        <v>75.599999999999994</v>
      </c>
      <c r="T25" s="4">
        <v>21232.472399999999</v>
      </c>
      <c r="W25" s="4">
        <v>0</v>
      </c>
      <c r="X25" s="4">
        <v>3.3347000000000002</v>
      </c>
      <c r="Y25" s="4">
        <v>12.5</v>
      </c>
      <c r="Z25" s="4">
        <v>849</v>
      </c>
      <c r="AA25" s="4">
        <v>876</v>
      </c>
      <c r="AB25" s="4">
        <v>839</v>
      </c>
      <c r="AC25" s="4">
        <v>63</v>
      </c>
      <c r="AD25" s="4">
        <v>4.9000000000000004</v>
      </c>
      <c r="AE25" s="4">
        <v>0.11</v>
      </c>
      <c r="AF25" s="4">
        <v>981</v>
      </c>
      <c r="AG25" s="4">
        <v>-16</v>
      </c>
      <c r="AH25" s="4">
        <v>11.732267999999999</v>
      </c>
      <c r="AI25" s="4">
        <v>10</v>
      </c>
      <c r="AJ25" s="4">
        <v>192</v>
      </c>
      <c r="AK25" s="4">
        <v>140.69999999999999</v>
      </c>
      <c r="AL25" s="4">
        <v>3.7</v>
      </c>
      <c r="AM25" s="4">
        <v>195</v>
      </c>
      <c r="AN25" s="4" t="s">
        <v>155</v>
      </c>
      <c r="AO25" s="4">
        <v>2</v>
      </c>
      <c r="AP25" s="5">
        <v>0.86099537037037033</v>
      </c>
      <c r="AQ25" s="4">
        <v>47.158911000000003</v>
      </c>
      <c r="AR25" s="4">
        <v>-88.486706999999996</v>
      </c>
      <c r="AS25" s="4">
        <v>314.10000000000002</v>
      </c>
      <c r="AT25" s="4">
        <v>45</v>
      </c>
      <c r="AU25" s="4">
        <v>12</v>
      </c>
      <c r="AV25" s="4">
        <v>9</v>
      </c>
      <c r="AW25" s="4" t="s">
        <v>197</v>
      </c>
      <c r="AX25" s="4">
        <v>1.66977</v>
      </c>
      <c r="AY25" s="4">
        <v>1.3546549999999999</v>
      </c>
      <c r="AZ25" s="4">
        <v>2.5697700000000001</v>
      </c>
      <c r="BA25" s="4">
        <v>14.023</v>
      </c>
      <c r="BB25" s="4">
        <v>12.27</v>
      </c>
      <c r="BC25" s="4">
        <v>0.88</v>
      </c>
      <c r="BD25" s="4">
        <v>16.952000000000002</v>
      </c>
      <c r="BE25" s="4">
        <v>1608.847</v>
      </c>
      <c r="BF25" s="4">
        <v>613.48900000000003</v>
      </c>
      <c r="BG25" s="4">
        <v>2.2749999999999999</v>
      </c>
      <c r="BH25" s="4">
        <v>0</v>
      </c>
      <c r="BI25" s="4">
        <v>2.2749999999999999</v>
      </c>
      <c r="BJ25" s="4">
        <v>1.7110000000000001</v>
      </c>
      <c r="BK25" s="4">
        <v>0</v>
      </c>
      <c r="BL25" s="4">
        <v>1.7110000000000001</v>
      </c>
      <c r="BM25" s="4">
        <v>151.83539999999999</v>
      </c>
      <c r="BQ25" s="4">
        <v>524.33500000000004</v>
      </c>
      <c r="BR25" s="4">
        <v>0.42477799999999999</v>
      </c>
      <c r="BS25" s="4">
        <v>-5</v>
      </c>
      <c r="BT25" s="4">
        <v>-0.119535</v>
      </c>
      <c r="BU25" s="4">
        <v>10.380518</v>
      </c>
      <c r="BV25" s="4">
        <v>-2.4146160000000001</v>
      </c>
      <c r="BW25" s="4">
        <f t="shared" si="9"/>
        <v>2.7425328555999999</v>
      </c>
      <c r="BY25" s="4">
        <f t="shared" si="10"/>
        <v>12308.390283903802</v>
      </c>
      <c r="BZ25" s="4">
        <f t="shared" si="11"/>
        <v>4693.4618685815749</v>
      </c>
      <c r="CA25" s="4">
        <f t="shared" si="12"/>
        <v>13.089905861626002</v>
      </c>
      <c r="CB25" s="4">
        <f t="shared" si="13"/>
        <v>1161.6078857173163</v>
      </c>
    </row>
    <row r="26" spans="1:80" x14ac:dyDescent="0.25">
      <c r="A26" s="2">
        <v>42067</v>
      </c>
      <c r="B26" s="3">
        <v>2.6807870370370371E-2</v>
      </c>
      <c r="C26" s="4">
        <v>7.7190000000000003</v>
      </c>
      <c r="D26" s="4">
        <v>4.6521999999999997</v>
      </c>
      <c r="E26" s="4">
        <v>46521.87399</v>
      </c>
      <c r="F26" s="4">
        <v>109.9</v>
      </c>
      <c r="G26" s="4">
        <v>-14.3</v>
      </c>
      <c r="H26" s="4">
        <v>22207.8</v>
      </c>
      <c r="J26" s="4">
        <v>3.9</v>
      </c>
      <c r="K26" s="4">
        <v>0.86729999999999996</v>
      </c>
      <c r="L26" s="4">
        <v>6.6947999999999999</v>
      </c>
      <c r="M26" s="4">
        <v>4.0347999999999997</v>
      </c>
      <c r="N26" s="4">
        <v>95.282300000000006</v>
      </c>
      <c r="O26" s="4">
        <v>0</v>
      </c>
      <c r="P26" s="4">
        <v>95.3</v>
      </c>
      <c r="Q26" s="4">
        <v>71.669200000000004</v>
      </c>
      <c r="R26" s="4">
        <v>0</v>
      </c>
      <c r="S26" s="4">
        <v>71.7</v>
      </c>
      <c r="T26" s="4">
        <v>22207.834599999998</v>
      </c>
      <c r="W26" s="4">
        <v>0</v>
      </c>
      <c r="X26" s="4">
        <v>3.3824000000000001</v>
      </c>
      <c r="Y26" s="4">
        <v>12.4</v>
      </c>
      <c r="Z26" s="4">
        <v>850</v>
      </c>
      <c r="AA26" s="4">
        <v>877</v>
      </c>
      <c r="AB26" s="4">
        <v>839</v>
      </c>
      <c r="AC26" s="4">
        <v>63</v>
      </c>
      <c r="AD26" s="4">
        <v>4.9000000000000004</v>
      </c>
      <c r="AE26" s="4">
        <v>0.11</v>
      </c>
      <c r="AF26" s="4">
        <v>981</v>
      </c>
      <c r="AG26" s="4">
        <v>-16</v>
      </c>
      <c r="AH26" s="4">
        <v>11.266733</v>
      </c>
      <c r="AI26" s="4">
        <v>10</v>
      </c>
      <c r="AJ26" s="4">
        <v>192</v>
      </c>
      <c r="AK26" s="4">
        <v>140</v>
      </c>
      <c r="AL26" s="4">
        <v>3.6</v>
      </c>
      <c r="AM26" s="4">
        <v>195</v>
      </c>
      <c r="AN26" s="4" t="s">
        <v>155</v>
      </c>
      <c r="AO26" s="4">
        <v>2</v>
      </c>
      <c r="AP26" s="5">
        <v>0.86101851851851852</v>
      </c>
      <c r="AQ26" s="4">
        <v>47.158907999999997</v>
      </c>
      <c r="AR26" s="4">
        <v>-88.486626999999999</v>
      </c>
      <c r="AS26" s="4">
        <v>314</v>
      </c>
      <c r="AT26" s="4">
        <v>45.3</v>
      </c>
      <c r="AU26" s="4">
        <v>12</v>
      </c>
      <c r="AV26" s="4">
        <v>8</v>
      </c>
      <c r="AW26" s="4" t="s">
        <v>209</v>
      </c>
      <c r="AX26" s="4">
        <v>1.7</v>
      </c>
      <c r="AY26" s="4">
        <v>1.4</v>
      </c>
      <c r="AZ26" s="4">
        <v>2.6</v>
      </c>
      <c r="BA26" s="4">
        <v>14.023</v>
      </c>
      <c r="BB26" s="4">
        <v>13.46</v>
      </c>
      <c r="BC26" s="4">
        <v>0.96</v>
      </c>
      <c r="BD26" s="4">
        <v>15.303000000000001</v>
      </c>
      <c r="BE26" s="4">
        <v>1567.74</v>
      </c>
      <c r="BF26" s="4">
        <v>601.35199999999998</v>
      </c>
      <c r="BG26" s="4">
        <v>2.3370000000000002</v>
      </c>
      <c r="BH26" s="4">
        <v>0</v>
      </c>
      <c r="BI26" s="4">
        <v>2.3370000000000002</v>
      </c>
      <c r="BJ26" s="4">
        <v>1.758</v>
      </c>
      <c r="BK26" s="4">
        <v>0</v>
      </c>
      <c r="BL26" s="4">
        <v>1.758</v>
      </c>
      <c r="BM26" s="4">
        <v>171.97300000000001</v>
      </c>
      <c r="BQ26" s="4">
        <v>575.91399999999999</v>
      </c>
      <c r="BR26" s="4">
        <v>0.34639599999999998</v>
      </c>
      <c r="BS26" s="4">
        <v>-5</v>
      </c>
      <c r="BT26" s="4">
        <v>-0.121267</v>
      </c>
      <c r="BU26" s="4">
        <v>8.4650429999999997</v>
      </c>
      <c r="BV26" s="4">
        <v>-2.4495879999999999</v>
      </c>
      <c r="BW26" s="4">
        <f t="shared" si="9"/>
        <v>2.2364643605999999</v>
      </c>
      <c r="BY26" s="4">
        <f t="shared" si="10"/>
        <v>9780.7170599483397</v>
      </c>
      <c r="BZ26" s="4">
        <f t="shared" si="11"/>
        <v>3751.6767866062319</v>
      </c>
      <c r="CA26" s="4">
        <f t="shared" si="12"/>
        <v>10.967699102778001</v>
      </c>
      <c r="CB26" s="4">
        <f t="shared" si="13"/>
        <v>1072.894264961343</v>
      </c>
    </row>
    <row r="27" spans="1:80" x14ac:dyDescent="0.25">
      <c r="A27" s="2">
        <v>42067</v>
      </c>
      <c r="B27" s="3">
        <v>2.6819444444444441E-2</v>
      </c>
      <c r="C27" s="4">
        <v>5.2270000000000003</v>
      </c>
      <c r="D27" s="4">
        <v>3.6425000000000001</v>
      </c>
      <c r="E27" s="4">
        <v>36424.943460000002</v>
      </c>
      <c r="F27" s="4">
        <v>100.6</v>
      </c>
      <c r="G27" s="4">
        <v>-14.2</v>
      </c>
      <c r="H27" s="4">
        <v>35968.1</v>
      </c>
      <c r="J27" s="4">
        <v>3.8</v>
      </c>
      <c r="K27" s="4">
        <v>0.88370000000000004</v>
      </c>
      <c r="L27" s="4">
        <v>4.6188000000000002</v>
      </c>
      <c r="M27" s="4">
        <v>3.2189000000000001</v>
      </c>
      <c r="N27" s="4">
        <v>88.878900000000002</v>
      </c>
      <c r="O27" s="4">
        <v>0</v>
      </c>
      <c r="P27" s="4">
        <v>88.9</v>
      </c>
      <c r="Q27" s="4">
        <v>66.852699999999999</v>
      </c>
      <c r="R27" s="4">
        <v>0</v>
      </c>
      <c r="S27" s="4">
        <v>66.900000000000006</v>
      </c>
      <c r="T27" s="4">
        <v>35968.1443</v>
      </c>
      <c r="W27" s="4">
        <v>0</v>
      </c>
      <c r="X27" s="4">
        <v>3.3580999999999999</v>
      </c>
      <c r="Y27" s="4">
        <v>12.3</v>
      </c>
      <c r="Z27" s="4">
        <v>851</v>
      </c>
      <c r="AA27" s="4">
        <v>879</v>
      </c>
      <c r="AB27" s="4">
        <v>840</v>
      </c>
      <c r="AC27" s="4">
        <v>63</v>
      </c>
      <c r="AD27" s="4">
        <v>4.9000000000000004</v>
      </c>
      <c r="AE27" s="4">
        <v>0.11</v>
      </c>
      <c r="AF27" s="4">
        <v>981</v>
      </c>
      <c r="AG27" s="4">
        <v>-16</v>
      </c>
      <c r="AH27" s="4">
        <v>12</v>
      </c>
      <c r="AI27" s="4">
        <v>10</v>
      </c>
      <c r="AJ27" s="4">
        <v>192</v>
      </c>
      <c r="AK27" s="4">
        <v>140</v>
      </c>
      <c r="AL27" s="4">
        <v>3.4</v>
      </c>
      <c r="AM27" s="4">
        <v>195</v>
      </c>
      <c r="AN27" s="4" t="s">
        <v>155</v>
      </c>
      <c r="AO27" s="4">
        <v>2</v>
      </c>
      <c r="AP27" s="5">
        <v>0.86101851851851852</v>
      </c>
      <c r="AQ27" s="4">
        <v>47.158876999999997</v>
      </c>
      <c r="AR27" s="4">
        <v>-88.486400000000003</v>
      </c>
      <c r="AS27" s="4">
        <v>313.7</v>
      </c>
      <c r="AT27" s="4">
        <v>44.9</v>
      </c>
      <c r="AU27" s="4">
        <v>12</v>
      </c>
      <c r="AV27" s="4">
        <v>8</v>
      </c>
      <c r="AW27" s="4" t="s">
        <v>209</v>
      </c>
      <c r="AX27" s="4">
        <v>1.7848999999999999</v>
      </c>
      <c r="AY27" s="4">
        <v>1.0604</v>
      </c>
      <c r="AZ27" s="4">
        <v>2.6</v>
      </c>
      <c r="BA27" s="4">
        <v>14.023</v>
      </c>
      <c r="BB27" s="4">
        <v>15.43</v>
      </c>
      <c r="BC27" s="4">
        <v>1.1000000000000001</v>
      </c>
      <c r="BD27" s="4">
        <v>13.159000000000001</v>
      </c>
      <c r="BE27" s="4">
        <v>1225.4880000000001</v>
      </c>
      <c r="BF27" s="4">
        <v>543.58199999999999</v>
      </c>
      <c r="BG27" s="4">
        <v>2.4700000000000002</v>
      </c>
      <c r="BH27" s="4">
        <v>0</v>
      </c>
      <c r="BI27" s="4">
        <v>2.4700000000000002</v>
      </c>
      <c r="BJ27" s="4">
        <v>1.8580000000000001</v>
      </c>
      <c r="BK27" s="4">
        <v>0</v>
      </c>
      <c r="BL27" s="4">
        <v>1.8580000000000001</v>
      </c>
      <c r="BM27" s="4">
        <v>315.5856</v>
      </c>
      <c r="BQ27" s="4">
        <v>647.84500000000003</v>
      </c>
      <c r="BR27" s="4">
        <v>0.311832</v>
      </c>
      <c r="BS27" s="4">
        <v>-5</v>
      </c>
      <c r="BT27" s="4">
        <v>-0.122</v>
      </c>
      <c r="BU27" s="4">
        <v>7.6203940000000001</v>
      </c>
      <c r="BV27" s="4">
        <v>-2.4643999999999999</v>
      </c>
      <c r="BW27" s="4">
        <f t="shared" si="9"/>
        <v>2.0133080948000002</v>
      </c>
      <c r="BY27" s="4">
        <f t="shared" si="10"/>
        <v>6882.6229334744648</v>
      </c>
      <c r="BZ27" s="4">
        <f t="shared" si="11"/>
        <v>3052.8817413339957</v>
      </c>
      <c r="CA27" s="4">
        <f t="shared" si="12"/>
        <v>10.434956042324</v>
      </c>
      <c r="CB27" s="4">
        <f t="shared" si="13"/>
        <v>1772.4014335793568</v>
      </c>
    </row>
    <row r="28" spans="1:80" x14ac:dyDescent="0.25">
      <c r="A28" s="2">
        <v>42067</v>
      </c>
      <c r="B28" s="3">
        <v>2.6831018518518521E-2</v>
      </c>
      <c r="C28" s="4">
        <v>3.0739999999999998</v>
      </c>
      <c r="D28" s="4">
        <v>2.2092000000000001</v>
      </c>
      <c r="E28" s="4">
        <v>22091.653880000002</v>
      </c>
      <c r="F28" s="4">
        <v>83.9</v>
      </c>
      <c r="G28" s="4">
        <v>-14.1</v>
      </c>
      <c r="H28" s="4">
        <v>46079.3</v>
      </c>
      <c r="J28" s="4">
        <v>3.8</v>
      </c>
      <c r="K28" s="4">
        <v>0.90639999999999998</v>
      </c>
      <c r="L28" s="4">
        <v>2.7863000000000002</v>
      </c>
      <c r="M28" s="4">
        <v>2.0024000000000002</v>
      </c>
      <c r="N28" s="4">
        <v>76.077399999999997</v>
      </c>
      <c r="O28" s="4">
        <v>0</v>
      </c>
      <c r="P28" s="4">
        <v>76.099999999999994</v>
      </c>
      <c r="Q28" s="4">
        <v>57.223700000000001</v>
      </c>
      <c r="R28" s="4">
        <v>0</v>
      </c>
      <c r="S28" s="4">
        <v>57.2</v>
      </c>
      <c r="T28" s="4">
        <v>46079.261400000003</v>
      </c>
      <c r="W28" s="4">
        <v>0</v>
      </c>
      <c r="X28" s="4">
        <v>3.4443999999999999</v>
      </c>
      <c r="Y28" s="4">
        <v>12.4</v>
      </c>
      <c r="Z28" s="4">
        <v>850</v>
      </c>
      <c r="AA28" s="4">
        <v>878</v>
      </c>
      <c r="AB28" s="4">
        <v>840</v>
      </c>
      <c r="AC28" s="4">
        <v>63</v>
      </c>
      <c r="AD28" s="4">
        <v>4.9000000000000004</v>
      </c>
      <c r="AE28" s="4">
        <v>0.11</v>
      </c>
      <c r="AF28" s="4">
        <v>981</v>
      </c>
      <c r="AG28" s="4">
        <v>-16</v>
      </c>
      <c r="AH28" s="4">
        <v>12</v>
      </c>
      <c r="AI28" s="4">
        <v>10</v>
      </c>
      <c r="AJ28" s="4">
        <v>192</v>
      </c>
      <c r="AK28" s="4">
        <v>140.30000000000001</v>
      </c>
      <c r="AL28" s="4">
        <v>3.7</v>
      </c>
      <c r="AM28" s="4">
        <v>195</v>
      </c>
      <c r="AN28" s="4" t="s">
        <v>155</v>
      </c>
      <c r="AO28" s="4">
        <v>2</v>
      </c>
      <c r="AP28" s="5">
        <v>0.86103009259259267</v>
      </c>
      <c r="AQ28" s="4">
        <v>47.158822000000001</v>
      </c>
      <c r="AR28" s="4">
        <v>-88.486146000000005</v>
      </c>
      <c r="AS28" s="4">
        <v>313.39999999999998</v>
      </c>
      <c r="AT28" s="4">
        <v>42.7</v>
      </c>
      <c r="AU28" s="4">
        <v>12</v>
      </c>
      <c r="AV28" s="4">
        <v>8</v>
      </c>
      <c r="AW28" s="4" t="s">
        <v>209</v>
      </c>
      <c r="AX28" s="4">
        <v>1.8849</v>
      </c>
      <c r="AY28" s="4">
        <v>1</v>
      </c>
      <c r="AZ28" s="4">
        <v>2.6848999999999998</v>
      </c>
      <c r="BA28" s="4">
        <v>14.023</v>
      </c>
      <c r="BB28" s="4">
        <v>19.21</v>
      </c>
      <c r="BC28" s="4">
        <v>1.37</v>
      </c>
      <c r="BD28" s="4">
        <v>10.324</v>
      </c>
      <c r="BE28" s="4">
        <v>900.3</v>
      </c>
      <c r="BF28" s="4">
        <v>411.80799999999999</v>
      </c>
      <c r="BG28" s="4">
        <v>2.5739999999999998</v>
      </c>
      <c r="BH28" s="4">
        <v>0</v>
      </c>
      <c r="BI28" s="4">
        <v>2.5739999999999998</v>
      </c>
      <c r="BJ28" s="4">
        <v>1.9359999999999999</v>
      </c>
      <c r="BK28" s="4">
        <v>0</v>
      </c>
      <c r="BL28" s="4">
        <v>1.9359999999999999</v>
      </c>
      <c r="BM28" s="4">
        <v>492.36439999999999</v>
      </c>
      <c r="BQ28" s="4">
        <v>809.22900000000004</v>
      </c>
      <c r="BR28" s="4">
        <v>0.33578799999999998</v>
      </c>
      <c r="BS28" s="4">
        <v>-5</v>
      </c>
      <c r="BT28" s="4">
        <v>-0.121196</v>
      </c>
      <c r="BU28" s="4">
        <v>8.2058269999999993</v>
      </c>
      <c r="BV28" s="4">
        <v>-2.44815</v>
      </c>
      <c r="BW28" s="4">
        <f t="shared" si="9"/>
        <v>2.1679794933999998</v>
      </c>
      <c r="BY28" s="4">
        <f t="shared" si="10"/>
        <v>5444.7393574496991</v>
      </c>
      <c r="BZ28" s="4">
        <f t="shared" si="11"/>
        <v>2490.4889762441917</v>
      </c>
      <c r="CA28" s="4">
        <f t="shared" si="12"/>
        <v>11.708336550063999</v>
      </c>
      <c r="CB28" s="4">
        <f t="shared" si="13"/>
        <v>2977.6694733834352</v>
      </c>
    </row>
    <row r="29" spans="1:80" x14ac:dyDescent="0.25">
      <c r="A29" s="2">
        <v>42067</v>
      </c>
      <c r="B29" s="3">
        <v>2.6842592592592595E-2</v>
      </c>
      <c r="C29" s="4">
        <v>2.1160000000000001</v>
      </c>
      <c r="D29" s="4">
        <v>2.7103000000000002</v>
      </c>
      <c r="E29" s="4">
        <v>27102.634190000001</v>
      </c>
      <c r="F29" s="4">
        <v>77.3</v>
      </c>
      <c r="G29" s="4">
        <v>-14.1</v>
      </c>
      <c r="H29" s="4">
        <v>46073.2</v>
      </c>
      <c r="J29" s="4">
        <v>3.98</v>
      </c>
      <c r="K29" s="4">
        <v>0.90980000000000005</v>
      </c>
      <c r="L29" s="4">
        <v>1.9253</v>
      </c>
      <c r="M29" s="4">
        <v>2.4658000000000002</v>
      </c>
      <c r="N29" s="4">
        <v>70.327399999999997</v>
      </c>
      <c r="O29" s="4">
        <v>0</v>
      </c>
      <c r="P29" s="4">
        <v>70.3</v>
      </c>
      <c r="Q29" s="4">
        <v>52.898699999999998</v>
      </c>
      <c r="R29" s="4">
        <v>0</v>
      </c>
      <c r="S29" s="4">
        <v>52.9</v>
      </c>
      <c r="T29" s="4">
        <v>46073.2</v>
      </c>
      <c r="W29" s="4">
        <v>0</v>
      </c>
      <c r="X29" s="4">
        <v>3.6232000000000002</v>
      </c>
      <c r="Y29" s="4">
        <v>12.5</v>
      </c>
      <c r="Z29" s="4">
        <v>849</v>
      </c>
      <c r="AA29" s="4">
        <v>878</v>
      </c>
      <c r="AB29" s="4">
        <v>839</v>
      </c>
      <c r="AC29" s="4">
        <v>63</v>
      </c>
      <c r="AD29" s="4">
        <v>4.9000000000000004</v>
      </c>
      <c r="AE29" s="4">
        <v>0.11</v>
      </c>
      <c r="AF29" s="4">
        <v>981</v>
      </c>
      <c r="AG29" s="4">
        <v>-16</v>
      </c>
      <c r="AH29" s="4">
        <v>12.273726</v>
      </c>
      <c r="AI29" s="4">
        <v>10</v>
      </c>
      <c r="AJ29" s="4">
        <v>192</v>
      </c>
      <c r="AK29" s="4">
        <v>140.69999999999999</v>
      </c>
      <c r="AL29" s="4">
        <v>3.8</v>
      </c>
      <c r="AM29" s="4">
        <v>195</v>
      </c>
      <c r="AN29" s="4" t="s">
        <v>155</v>
      </c>
      <c r="AO29" s="4">
        <v>2</v>
      </c>
      <c r="AP29" s="5">
        <v>0.86104166666666659</v>
      </c>
      <c r="AQ29" s="4">
        <v>47.158698000000001</v>
      </c>
      <c r="AR29" s="4">
        <v>-88.485765999999998</v>
      </c>
      <c r="AS29" s="4">
        <v>47.3</v>
      </c>
      <c r="AT29" s="4">
        <v>39.5</v>
      </c>
      <c r="AU29" s="4">
        <v>12</v>
      </c>
      <c r="AV29" s="4">
        <v>8</v>
      </c>
      <c r="AW29" s="4" t="s">
        <v>209</v>
      </c>
      <c r="AX29" s="4">
        <v>1.5604</v>
      </c>
      <c r="AY29" s="4">
        <v>1.0849</v>
      </c>
      <c r="AZ29" s="4">
        <v>2.7</v>
      </c>
      <c r="BA29" s="4">
        <v>14.023</v>
      </c>
      <c r="BB29" s="4">
        <v>19.920000000000002</v>
      </c>
      <c r="BC29" s="4">
        <v>1.42</v>
      </c>
      <c r="BD29" s="4">
        <v>9.9149999999999991</v>
      </c>
      <c r="BE29" s="4">
        <v>649.73900000000003</v>
      </c>
      <c r="BF29" s="4">
        <v>529.63800000000003</v>
      </c>
      <c r="BG29" s="4">
        <v>2.4849999999999999</v>
      </c>
      <c r="BH29" s="4">
        <v>0</v>
      </c>
      <c r="BI29" s="4">
        <v>2.4849999999999999</v>
      </c>
      <c r="BJ29" s="4">
        <v>1.87</v>
      </c>
      <c r="BK29" s="4">
        <v>0</v>
      </c>
      <c r="BL29" s="4">
        <v>1.87</v>
      </c>
      <c r="BM29" s="4">
        <v>514.1789</v>
      </c>
      <c r="BQ29" s="4">
        <v>889.06200000000001</v>
      </c>
      <c r="BR29" s="4">
        <v>0.29125200000000001</v>
      </c>
      <c r="BS29" s="4">
        <v>-5</v>
      </c>
      <c r="BT29" s="4">
        <v>-0.11927400000000001</v>
      </c>
      <c r="BU29" s="4">
        <v>7.117464</v>
      </c>
      <c r="BV29" s="4">
        <v>-2.4093290000000001</v>
      </c>
      <c r="BW29" s="4">
        <f t="shared" si="9"/>
        <v>1.8804339887999999</v>
      </c>
      <c r="BY29" s="4">
        <f t="shared" si="10"/>
        <v>3408.2520351773524</v>
      </c>
      <c r="BZ29" s="4">
        <f t="shared" si="11"/>
        <v>2778.253716349584</v>
      </c>
      <c r="CA29" s="4">
        <f t="shared" si="12"/>
        <v>9.8092177101600004</v>
      </c>
      <c r="CB29" s="4">
        <f t="shared" si="13"/>
        <v>2697.1619101981751</v>
      </c>
    </row>
    <row r="30" spans="1:80" x14ac:dyDescent="0.25">
      <c r="A30" s="2">
        <v>42067</v>
      </c>
      <c r="B30" s="3">
        <v>2.6854166666666669E-2</v>
      </c>
      <c r="C30" s="4">
        <v>2.13</v>
      </c>
      <c r="D30" s="4">
        <v>2.8521000000000001</v>
      </c>
      <c r="E30" s="4">
        <v>28521.409729999999</v>
      </c>
      <c r="F30" s="4">
        <v>54.5</v>
      </c>
      <c r="G30" s="4">
        <v>-13.4</v>
      </c>
      <c r="H30" s="4">
        <v>46077.599999999999</v>
      </c>
      <c r="J30" s="4">
        <v>5.61</v>
      </c>
      <c r="K30" s="4">
        <v>0.90820000000000001</v>
      </c>
      <c r="L30" s="4">
        <v>1.9346000000000001</v>
      </c>
      <c r="M30" s="4">
        <v>2.5903</v>
      </c>
      <c r="N30" s="4">
        <v>49.496699999999997</v>
      </c>
      <c r="O30" s="4">
        <v>0</v>
      </c>
      <c r="P30" s="4">
        <v>49.5</v>
      </c>
      <c r="Q30" s="4">
        <v>37.2303</v>
      </c>
      <c r="R30" s="4">
        <v>0</v>
      </c>
      <c r="S30" s="4">
        <v>37.200000000000003</v>
      </c>
      <c r="T30" s="4">
        <v>46077.599999999999</v>
      </c>
      <c r="W30" s="4">
        <v>0</v>
      </c>
      <c r="X30" s="4">
        <v>5.0926999999999998</v>
      </c>
      <c r="Y30" s="4">
        <v>12.5</v>
      </c>
      <c r="Z30" s="4">
        <v>848</v>
      </c>
      <c r="AA30" s="4">
        <v>878</v>
      </c>
      <c r="AB30" s="4">
        <v>838</v>
      </c>
      <c r="AC30" s="4">
        <v>63</v>
      </c>
      <c r="AD30" s="4">
        <v>4.9000000000000004</v>
      </c>
      <c r="AE30" s="4">
        <v>0.11</v>
      </c>
      <c r="AF30" s="4">
        <v>981</v>
      </c>
      <c r="AG30" s="4">
        <v>-16</v>
      </c>
      <c r="AH30" s="4">
        <v>12.727273</v>
      </c>
      <c r="AI30" s="4">
        <v>10</v>
      </c>
      <c r="AJ30" s="4">
        <v>192</v>
      </c>
      <c r="AK30" s="4">
        <v>140.30000000000001</v>
      </c>
      <c r="AL30" s="4">
        <v>3.9</v>
      </c>
      <c r="AM30" s="4">
        <v>195</v>
      </c>
      <c r="AN30" s="4" t="s">
        <v>155</v>
      </c>
      <c r="AO30" s="4">
        <v>2</v>
      </c>
      <c r="AP30" s="5">
        <v>0.86106481481481489</v>
      </c>
      <c r="AQ30" s="4">
        <v>47.158628999999998</v>
      </c>
      <c r="AR30" s="4">
        <v>-88.485555000000005</v>
      </c>
      <c r="AS30" s="4">
        <v>0</v>
      </c>
      <c r="AT30" s="4">
        <v>36.299999999999997</v>
      </c>
      <c r="AU30" s="4">
        <v>12</v>
      </c>
      <c r="AV30" s="4">
        <v>8</v>
      </c>
      <c r="AW30" s="4" t="s">
        <v>209</v>
      </c>
      <c r="AX30" s="4">
        <v>1.6698</v>
      </c>
      <c r="AZ30" s="4">
        <v>2.8698000000000001</v>
      </c>
      <c r="BA30" s="4">
        <v>14.023</v>
      </c>
      <c r="BB30" s="4">
        <v>19.57</v>
      </c>
      <c r="BC30" s="4">
        <v>1.4</v>
      </c>
      <c r="BD30" s="4">
        <v>10.109</v>
      </c>
      <c r="BE30" s="4">
        <v>643.25</v>
      </c>
      <c r="BF30" s="4">
        <v>548.16200000000003</v>
      </c>
      <c r="BG30" s="4">
        <v>1.7230000000000001</v>
      </c>
      <c r="BH30" s="4">
        <v>0</v>
      </c>
      <c r="BI30" s="4">
        <v>1.7230000000000001</v>
      </c>
      <c r="BJ30" s="4">
        <v>1.296</v>
      </c>
      <c r="BK30" s="4">
        <v>0</v>
      </c>
      <c r="BL30" s="4">
        <v>1.296</v>
      </c>
      <c r="BM30" s="4">
        <v>506.63229999999999</v>
      </c>
      <c r="BQ30" s="4">
        <v>1231.204</v>
      </c>
      <c r="BR30" s="4">
        <v>0.27790900000000002</v>
      </c>
      <c r="BS30" s="4">
        <v>-5</v>
      </c>
      <c r="BT30" s="4">
        <v>-0.120273</v>
      </c>
      <c r="BU30" s="4">
        <v>6.7914029999999999</v>
      </c>
      <c r="BV30" s="4">
        <v>-2.4295089999999999</v>
      </c>
      <c r="BW30" s="4">
        <f t="shared" si="9"/>
        <v>1.7942886725999998</v>
      </c>
      <c r="BY30" s="4">
        <f t="shared" si="10"/>
        <v>3219.6360750757499</v>
      </c>
      <c r="BZ30" s="4">
        <f t="shared" si="11"/>
        <v>2743.6955307977823</v>
      </c>
      <c r="CA30" s="4">
        <f t="shared" si="12"/>
        <v>6.4868221582560004</v>
      </c>
      <c r="CB30" s="4">
        <f t="shared" si="13"/>
        <v>2535.8284180001551</v>
      </c>
    </row>
    <row r="31" spans="1:80" x14ac:dyDescent="0.25">
      <c r="A31" s="2">
        <v>42067</v>
      </c>
      <c r="B31" s="3">
        <v>2.6865740740740742E-2</v>
      </c>
      <c r="C31" s="4">
        <v>1.7769999999999999</v>
      </c>
      <c r="D31" s="4">
        <v>2.8033000000000001</v>
      </c>
      <c r="E31" s="4">
        <v>28032.909090000001</v>
      </c>
      <c r="F31" s="4">
        <v>43.9</v>
      </c>
      <c r="G31" s="4">
        <v>-12.8</v>
      </c>
      <c r="H31" s="4">
        <v>46075.1</v>
      </c>
      <c r="J31" s="4">
        <v>8.6300000000000008</v>
      </c>
      <c r="K31" s="4">
        <v>0.91180000000000005</v>
      </c>
      <c r="L31" s="4">
        <v>1.6202000000000001</v>
      </c>
      <c r="M31" s="4">
        <v>2.5560999999999998</v>
      </c>
      <c r="N31" s="4">
        <v>40.022300000000001</v>
      </c>
      <c r="O31" s="4">
        <v>0</v>
      </c>
      <c r="P31" s="4">
        <v>40</v>
      </c>
      <c r="Q31" s="4">
        <v>30.1037</v>
      </c>
      <c r="R31" s="4">
        <v>0</v>
      </c>
      <c r="S31" s="4">
        <v>30.1</v>
      </c>
      <c r="T31" s="4">
        <v>46075.057399999998</v>
      </c>
      <c r="W31" s="4">
        <v>0</v>
      </c>
      <c r="X31" s="4">
        <v>7.8707000000000003</v>
      </c>
      <c r="Y31" s="4">
        <v>12.4</v>
      </c>
      <c r="Z31" s="4">
        <v>847</v>
      </c>
      <c r="AA31" s="4">
        <v>876</v>
      </c>
      <c r="AB31" s="4">
        <v>837</v>
      </c>
      <c r="AC31" s="4">
        <v>63</v>
      </c>
      <c r="AD31" s="4">
        <v>4.9000000000000004</v>
      </c>
      <c r="AE31" s="4">
        <v>0.11</v>
      </c>
      <c r="AF31" s="4">
        <v>981</v>
      </c>
      <c r="AG31" s="4">
        <v>-16</v>
      </c>
      <c r="AH31" s="4">
        <v>12</v>
      </c>
      <c r="AI31" s="4">
        <v>10</v>
      </c>
      <c r="AJ31" s="4">
        <v>192</v>
      </c>
      <c r="AK31" s="4">
        <v>141</v>
      </c>
      <c r="AL31" s="4">
        <v>3.8</v>
      </c>
      <c r="AM31" s="4">
        <v>195</v>
      </c>
      <c r="AN31" s="4" t="s">
        <v>155</v>
      </c>
      <c r="AO31" s="4">
        <v>2</v>
      </c>
      <c r="AP31" s="5">
        <v>0.86107638888888882</v>
      </c>
      <c r="AQ31" s="4">
        <v>47.158588999999999</v>
      </c>
      <c r="AR31" s="4">
        <v>-88.485384999999994</v>
      </c>
      <c r="AS31" s="4">
        <v>0</v>
      </c>
      <c r="AT31" s="4">
        <v>33.299999999999997</v>
      </c>
      <c r="AU31" s="4">
        <v>12</v>
      </c>
      <c r="AV31" s="4">
        <v>8</v>
      </c>
      <c r="AW31" s="4" t="s">
        <v>209</v>
      </c>
      <c r="AX31" s="4">
        <v>1.1906000000000001</v>
      </c>
      <c r="AZ31" s="4">
        <v>1.7114</v>
      </c>
      <c r="BA31" s="4">
        <v>14.023</v>
      </c>
      <c r="BB31" s="4">
        <v>20.38</v>
      </c>
      <c r="BC31" s="4">
        <v>1.45</v>
      </c>
      <c r="BD31" s="4">
        <v>9.673</v>
      </c>
      <c r="BE31" s="4">
        <v>560.21199999999999</v>
      </c>
      <c r="BF31" s="4">
        <v>562.49800000000005</v>
      </c>
      <c r="BG31" s="4">
        <v>1.4490000000000001</v>
      </c>
      <c r="BH31" s="4">
        <v>0</v>
      </c>
      <c r="BI31" s="4">
        <v>1.4490000000000001</v>
      </c>
      <c r="BJ31" s="4">
        <v>1.0900000000000001</v>
      </c>
      <c r="BK31" s="4">
        <v>0</v>
      </c>
      <c r="BL31" s="4">
        <v>1.0900000000000001</v>
      </c>
      <c r="BM31" s="4">
        <v>526.8175</v>
      </c>
      <c r="BQ31" s="4">
        <v>1978.7270000000001</v>
      </c>
      <c r="BR31" s="4">
        <v>0.280283</v>
      </c>
      <c r="BS31" s="4">
        <v>-5</v>
      </c>
      <c r="BT31" s="4">
        <v>-0.120185</v>
      </c>
      <c r="BU31" s="4">
        <v>6.8494089999999996</v>
      </c>
      <c r="BV31" s="4">
        <v>-2.4277329999999999</v>
      </c>
      <c r="BW31" s="4">
        <f t="shared" si="9"/>
        <v>1.8096138577999998</v>
      </c>
      <c r="BY31" s="4">
        <f t="shared" si="10"/>
        <v>2827.9582615397958</v>
      </c>
      <c r="BZ31" s="4">
        <f t="shared" si="11"/>
        <v>2839.498022533634</v>
      </c>
      <c r="CA31" s="4">
        <f t="shared" si="12"/>
        <v>5.5023357319699997</v>
      </c>
      <c r="CB31" s="4">
        <f t="shared" si="13"/>
        <v>2659.382343556977</v>
      </c>
    </row>
    <row r="32" spans="1:80" x14ac:dyDescent="0.25">
      <c r="A32" s="2">
        <v>42067</v>
      </c>
      <c r="B32" s="3">
        <v>2.6877314814814816E-2</v>
      </c>
      <c r="C32" s="4">
        <v>2.5579999999999998</v>
      </c>
      <c r="D32" s="4">
        <v>3.6768999999999998</v>
      </c>
      <c r="E32" s="4">
        <v>36769.325559999997</v>
      </c>
      <c r="F32" s="4">
        <v>41.3</v>
      </c>
      <c r="G32" s="4">
        <v>-12.7</v>
      </c>
      <c r="H32" s="4">
        <v>46083.1</v>
      </c>
      <c r="J32" s="4">
        <v>11.86</v>
      </c>
      <c r="K32" s="4">
        <v>0.89570000000000005</v>
      </c>
      <c r="L32" s="4">
        <v>2.2913000000000001</v>
      </c>
      <c r="M32" s="4">
        <v>3.2934999999999999</v>
      </c>
      <c r="N32" s="4">
        <v>37.027700000000003</v>
      </c>
      <c r="O32" s="4">
        <v>0</v>
      </c>
      <c r="P32" s="4">
        <v>37</v>
      </c>
      <c r="Q32" s="4">
        <v>27.850999999999999</v>
      </c>
      <c r="R32" s="4">
        <v>0</v>
      </c>
      <c r="S32" s="4">
        <v>27.9</v>
      </c>
      <c r="T32" s="4">
        <v>46083.1</v>
      </c>
      <c r="W32" s="4">
        <v>0</v>
      </c>
      <c r="X32" s="4">
        <v>10.6197</v>
      </c>
      <c r="Y32" s="4">
        <v>12.5</v>
      </c>
      <c r="Z32" s="4">
        <v>846</v>
      </c>
      <c r="AA32" s="4">
        <v>874</v>
      </c>
      <c r="AB32" s="4">
        <v>836</v>
      </c>
      <c r="AC32" s="4">
        <v>63</v>
      </c>
      <c r="AD32" s="4">
        <v>4.9000000000000004</v>
      </c>
      <c r="AE32" s="4">
        <v>0.11</v>
      </c>
      <c r="AF32" s="4">
        <v>982</v>
      </c>
      <c r="AG32" s="4">
        <v>-16</v>
      </c>
      <c r="AH32" s="4">
        <v>12</v>
      </c>
      <c r="AI32" s="4">
        <v>10</v>
      </c>
      <c r="AJ32" s="4">
        <v>192</v>
      </c>
      <c r="AK32" s="4">
        <v>140.69999999999999</v>
      </c>
      <c r="AL32" s="4">
        <v>3.8</v>
      </c>
      <c r="AM32" s="4">
        <v>195</v>
      </c>
      <c r="AN32" s="4" t="s">
        <v>155</v>
      </c>
      <c r="AO32" s="4">
        <v>2</v>
      </c>
      <c r="AP32" s="5">
        <v>0.86108796296296297</v>
      </c>
      <c r="AQ32" s="4">
        <v>47.158566</v>
      </c>
      <c r="AR32" s="4">
        <v>-88.485221999999993</v>
      </c>
      <c r="AS32" s="4">
        <v>0</v>
      </c>
      <c r="AT32" s="4">
        <v>30.4</v>
      </c>
      <c r="AU32" s="4">
        <v>12</v>
      </c>
      <c r="AV32" s="4">
        <v>8</v>
      </c>
      <c r="AW32" s="4" t="s">
        <v>209</v>
      </c>
      <c r="AX32" s="4">
        <v>1.1849000000000001</v>
      </c>
      <c r="AZ32" s="4">
        <v>1.5</v>
      </c>
      <c r="BA32" s="4">
        <v>14.023</v>
      </c>
      <c r="BB32" s="4">
        <v>17.22</v>
      </c>
      <c r="BC32" s="4">
        <v>1.23</v>
      </c>
      <c r="BD32" s="4">
        <v>11.641999999999999</v>
      </c>
      <c r="BE32" s="4">
        <v>682.274</v>
      </c>
      <c r="BF32" s="4">
        <v>624.17600000000004</v>
      </c>
      <c r="BG32" s="4">
        <v>1.155</v>
      </c>
      <c r="BH32" s="4">
        <v>0</v>
      </c>
      <c r="BI32" s="4">
        <v>1.155</v>
      </c>
      <c r="BJ32" s="4">
        <v>0.86799999999999999</v>
      </c>
      <c r="BK32" s="4">
        <v>0</v>
      </c>
      <c r="BL32" s="4">
        <v>0.86799999999999999</v>
      </c>
      <c r="BM32" s="4">
        <v>453.767</v>
      </c>
      <c r="BQ32" s="4">
        <v>2299.2179999999998</v>
      </c>
      <c r="BR32" s="4">
        <v>0.28003899999999998</v>
      </c>
      <c r="BS32" s="4">
        <v>-5</v>
      </c>
      <c r="BT32" s="4">
        <v>-0.11854099999999999</v>
      </c>
      <c r="BU32" s="4">
        <v>6.8434520000000001</v>
      </c>
      <c r="BV32" s="4">
        <v>-2.3945370000000001</v>
      </c>
      <c r="BW32" s="4">
        <f t="shared" si="9"/>
        <v>1.8080400184000001</v>
      </c>
      <c r="BY32" s="4">
        <f t="shared" si="10"/>
        <v>3441.1336055779757</v>
      </c>
      <c r="BZ32" s="4">
        <f t="shared" si="11"/>
        <v>3148.1091312218246</v>
      </c>
      <c r="CA32" s="4">
        <f t="shared" si="12"/>
        <v>4.377865739632</v>
      </c>
      <c r="CB32" s="4">
        <f t="shared" si="13"/>
        <v>2288.6301878751083</v>
      </c>
    </row>
    <row r="33" spans="1:80" x14ac:dyDescent="0.25">
      <c r="A33" s="2">
        <v>42067</v>
      </c>
      <c r="B33" s="3">
        <v>2.6888888888888889E-2</v>
      </c>
      <c r="C33" s="4">
        <v>2.835</v>
      </c>
      <c r="D33" s="4">
        <v>4.3314000000000004</v>
      </c>
      <c r="E33" s="4">
        <v>43313.871769999998</v>
      </c>
      <c r="F33" s="4">
        <v>40.299999999999997</v>
      </c>
      <c r="G33" s="4">
        <v>-12.5</v>
      </c>
      <c r="H33" s="4">
        <v>46091.3</v>
      </c>
      <c r="J33" s="4">
        <v>13.34</v>
      </c>
      <c r="K33" s="4">
        <v>0.88639999999999997</v>
      </c>
      <c r="L33" s="4">
        <v>2.5127000000000002</v>
      </c>
      <c r="M33" s="4">
        <v>3.8395000000000001</v>
      </c>
      <c r="N33" s="4">
        <v>35.729700000000001</v>
      </c>
      <c r="O33" s="4">
        <v>0</v>
      </c>
      <c r="P33" s="4">
        <v>35.700000000000003</v>
      </c>
      <c r="Q33" s="4">
        <v>26.873000000000001</v>
      </c>
      <c r="R33" s="4">
        <v>0</v>
      </c>
      <c r="S33" s="4">
        <v>26.9</v>
      </c>
      <c r="T33" s="4">
        <v>46091.3</v>
      </c>
      <c r="W33" s="4">
        <v>0</v>
      </c>
      <c r="X33" s="4">
        <v>11.827299999999999</v>
      </c>
      <c r="Y33" s="4">
        <v>12.4</v>
      </c>
      <c r="Z33" s="4">
        <v>847</v>
      </c>
      <c r="AA33" s="4">
        <v>874</v>
      </c>
      <c r="AB33" s="4">
        <v>837</v>
      </c>
      <c r="AC33" s="4">
        <v>62.7</v>
      </c>
      <c r="AD33" s="4">
        <v>4.88</v>
      </c>
      <c r="AE33" s="4">
        <v>0.11</v>
      </c>
      <c r="AF33" s="4">
        <v>981</v>
      </c>
      <c r="AG33" s="4">
        <v>-16</v>
      </c>
      <c r="AH33" s="4">
        <v>12</v>
      </c>
      <c r="AI33" s="4">
        <v>10</v>
      </c>
      <c r="AJ33" s="4">
        <v>192</v>
      </c>
      <c r="AK33" s="4">
        <v>140</v>
      </c>
      <c r="AL33" s="4">
        <v>3.8</v>
      </c>
      <c r="AM33" s="4">
        <v>195</v>
      </c>
      <c r="AN33" s="4" t="s">
        <v>155</v>
      </c>
      <c r="AO33" s="4">
        <v>2</v>
      </c>
      <c r="AP33" s="5">
        <v>0.86109953703703701</v>
      </c>
      <c r="AQ33" s="4">
        <v>47.158563000000001</v>
      </c>
      <c r="AR33" s="4">
        <v>-88.485197999999997</v>
      </c>
      <c r="AS33" s="4">
        <v>0</v>
      </c>
      <c r="AT33" s="4">
        <v>27.5</v>
      </c>
      <c r="AU33" s="4">
        <v>12</v>
      </c>
      <c r="AV33" s="4">
        <v>8</v>
      </c>
      <c r="AW33" s="4" t="s">
        <v>209</v>
      </c>
      <c r="AX33" s="4">
        <v>1.2</v>
      </c>
      <c r="AY33" s="4">
        <v>1.1855329999999999</v>
      </c>
      <c r="AZ33" s="4">
        <v>1.5849</v>
      </c>
      <c r="BA33" s="4">
        <v>14.023</v>
      </c>
      <c r="BB33" s="4">
        <v>15.79</v>
      </c>
      <c r="BC33" s="4">
        <v>1.1299999999999999</v>
      </c>
      <c r="BD33" s="4">
        <v>12.811999999999999</v>
      </c>
      <c r="BE33" s="4">
        <v>695.55100000000004</v>
      </c>
      <c r="BF33" s="4">
        <v>676.46699999999998</v>
      </c>
      <c r="BG33" s="4">
        <v>1.036</v>
      </c>
      <c r="BH33" s="4">
        <v>0</v>
      </c>
      <c r="BI33" s="4">
        <v>1.036</v>
      </c>
      <c r="BJ33" s="4">
        <v>0.77900000000000003</v>
      </c>
      <c r="BK33" s="4">
        <v>0</v>
      </c>
      <c r="BL33" s="4">
        <v>0.77900000000000003</v>
      </c>
      <c r="BM33" s="4">
        <v>421.92529999999999</v>
      </c>
      <c r="BQ33" s="4">
        <v>2380.5680000000002</v>
      </c>
      <c r="BR33" s="4">
        <v>0.28659200000000001</v>
      </c>
      <c r="BS33" s="4">
        <v>-5</v>
      </c>
      <c r="BT33" s="4">
        <v>-0.11973</v>
      </c>
      <c r="BU33" s="4">
        <v>7.0036019999999999</v>
      </c>
      <c r="BV33" s="4">
        <v>-2.4185509999999999</v>
      </c>
      <c r="BW33" s="4">
        <f t="shared" si="9"/>
        <v>1.8503516484</v>
      </c>
      <c r="BY33" s="4">
        <f t="shared" si="10"/>
        <v>3590.194070155374</v>
      </c>
      <c r="BZ33" s="4">
        <f t="shared" si="11"/>
        <v>3491.6890523567577</v>
      </c>
      <c r="CA33" s="4">
        <f t="shared" si="12"/>
        <v>4.0209289910459995</v>
      </c>
      <c r="CB33" s="4">
        <f t="shared" si="13"/>
        <v>2177.8326968238521</v>
      </c>
    </row>
    <row r="34" spans="1:80" x14ac:dyDescent="0.25">
      <c r="A34" s="2">
        <v>42067</v>
      </c>
      <c r="B34" s="3">
        <v>2.6900462962962959E-2</v>
      </c>
      <c r="C34" s="4">
        <v>2.69</v>
      </c>
      <c r="D34" s="4">
        <v>4.0518000000000001</v>
      </c>
      <c r="E34" s="4">
        <v>40517.796759999997</v>
      </c>
      <c r="F34" s="4">
        <v>39.299999999999997</v>
      </c>
      <c r="G34" s="4">
        <v>-11.8</v>
      </c>
      <c r="H34" s="4">
        <v>46083.3</v>
      </c>
      <c r="J34" s="4">
        <v>14.18</v>
      </c>
      <c r="K34" s="4">
        <v>0.89049999999999996</v>
      </c>
      <c r="L34" s="4">
        <v>2.3955000000000002</v>
      </c>
      <c r="M34" s="4">
        <v>3.6082999999999998</v>
      </c>
      <c r="N34" s="4">
        <v>34.9985</v>
      </c>
      <c r="O34" s="4">
        <v>0</v>
      </c>
      <c r="P34" s="4">
        <v>35</v>
      </c>
      <c r="Q34" s="4">
        <v>26.319500000000001</v>
      </c>
      <c r="R34" s="4">
        <v>0</v>
      </c>
      <c r="S34" s="4">
        <v>26.3</v>
      </c>
      <c r="T34" s="4">
        <v>46083.3</v>
      </c>
      <c r="W34" s="4">
        <v>0</v>
      </c>
      <c r="X34" s="4">
        <v>12.630100000000001</v>
      </c>
      <c r="Y34" s="4">
        <v>12.4</v>
      </c>
      <c r="Z34" s="4">
        <v>849</v>
      </c>
      <c r="AA34" s="4">
        <v>876</v>
      </c>
      <c r="AB34" s="4">
        <v>838</v>
      </c>
      <c r="AC34" s="4">
        <v>62.3</v>
      </c>
      <c r="AD34" s="4">
        <v>4.84</v>
      </c>
      <c r="AE34" s="4">
        <v>0.11</v>
      </c>
      <c r="AF34" s="4">
        <v>982</v>
      </c>
      <c r="AG34" s="4">
        <v>-16</v>
      </c>
      <c r="AH34" s="4">
        <v>12</v>
      </c>
      <c r="AI34" s="4">
        <v>10</v>
      </c>
      <c r="AJ34" s="4">
        <v>192</v>
      </c>
      <c r="AK34" s="4">
        <v>140</v>
      </c>
      <c r="AL34" s="4">
        <v>3.5</v>
      </c>
      <c r="AM34" s="4">
        <v>195</v>
      </c>
      <c r="AN34" s="4" t="s">
        <v>155</v>
      </c>
      <c r="AO34" s="4">
        <v>2</v>
      </c>
      <c r="AP34" s="5">
        <v>0.86109953703703701</v>
      </c>
      <c r="AQ34" s="4">
        <v>47.158554000000002</v>
      </c>
      <c r="AR34" s="4">
        <v>-88.485077000000004</v>
      </c>
      <c r="AS34" s="4">
        <v>0</v>
      </c>
      <c r="AT34" s="4">
        <v>25.5</v>
      </c>
      <c r="AU34" s="4">
        <v>12</v>
      </c>
      <c r="AV34" s="4">
        <v>8</v>
      </c>
      <c r="AW34" s="4" t="s">
        <v>209</v>
      </c>
      <c r="AX34" s="4">
        <v>1.2848999999999999</v>
      </c>
      <c r="AY34" s="4">
        <v>1.2077560000000001</v>
      </c>
      <c r="AZ34" s="4">
        <v>1.7698</v>
      </c>
      <c r="BA34" s="4">
        <v>14.023</v>
      </c>
      <c r="BB34" s="4">
        <v>16.41</v>
      </c>
      <c r="BC34" s="4">
        <v>1.17</v>
      </c>
      <c r="BD34" s="4">
        <v>12.29</v>
      </c>
      <c r="BE34" s="4">
        <v>685.03099999999995</v>
      </c>
      <c r="BF34" s="4">
        <v>656.72900000000004</v>
      </c>
      <c r="BG34" s="4">
        <v>1.048</v>
      </c>
      <c r="BH34" s="4">
        <v>0</v>
      </c>
      <c r="BI34" s="4">
        <v>1.048</v>
      </c>
      <c r="BJ34" s="4">
        <v>0.78800000000000003</v>
      </c>
      <c r="BK34" s="4">
        <v>0</v>
      </c>
      <c r="BL34" s="4">
        <v>0.78800000000000003</v>
      </c>
      <c r="BM34" s="4">
        <v>435.78219999999999</v>
      </c>
      <c r="BQ34" s="4">
        <v>2626.0929999999998</v>
      </c>
      <c r="BR34" s="4">
        <v>0.24520700000000001</v>
      </c>
      <c r="BS34" s="4">
        <v>-5</v>
      </c>
      <c r="BT34" s="4">
        <v>-0.120075</v>
      </c>
      <c r="BU34" s="4">
        <v>5.9922409999999999</v>
      </c>
      <c r="BV34" s="4">
        <v>-2.425513</v>
      </c>
      <c r="BW34" s="4">
        <f t="shared" si="9"/>
        <v>1.5831500721999998</v>
      </c>
      <c r="BY34" s="4">
        <f t="shared" si="10"/>
        <v>3025.289812375127</v>
      </c>
      <c r="BZ34" s="4">
        <f t="shared" si="11"/>
        <v>2900.3002100507929</v>
      </c>
      <c r="CA34" s="4">
        <f t="shared" si="12"/>
        <v>3.4800299141959998</v>
      </c>
      <c r="CB34" s="4">
        <f t="shared" si="13"/>
        <v>1924.5369188758173</v>
      </c>
    </row>
    <row r="35" spans="1:80" x14ac:dyDescent="0.25">
      <c r="A35" s="2">
        <v>42067</v>
      </c>
      <c r="B35" s="3">
        <v>2.6912037037037036E-2</v>
      </c>
      <c r="C35" s="4">
        <v>2.8420000000000001</v>
      </c>
      <c r="D35" s="4">
        <v>4.2218999999999998</v>
      </c>
      <c r="E35" s="4">
        <v>42219.024389999999</v>
      </c>
      <c r="F35" s="4">
        <v>38.700000000000003</v>
      </c>
      <c r="G35" s="4">
        <v>-10.199999999999999</v>
      </c>
      <c r="H35" s="4">
        <v>46090.400000000001</v>
      </c>
      <c r="J35" s="4">
        <v>14.5</v>
      </c>
      <c r="K35" s="4">
        <v>0.88729999999999998</v>
      </c>
      <c r="L35" s="4">
        <v>2.5215000000000001</v>
      </c>
      <c r="M35" s="4">
        <v>3.7463000000000002</v>
      </c>
      <c r="N35" s="4">
        <v>34.380899999999997</v>
      </c>
      <c r="O35" s="4">
        <v>0</v>
      </c>
      <c r="P35" s="4">
        <v>34.4</v>
      </c>
      <c r="Q35" s="4">
        <v>25.860600000000002</v>
      </c>
      <c r="R35" s="4">
        <v>0</v>
      </c>
      <c r="S35" s="4">
        <v>25.9</v>
      </c>
      <c r="T35" s="4">
        <v>46090.424200000001</v>
      </c>
      <c r="W35" s="4">
        <v>0</v>
      </c>
      <c r="X35" s="4">
        <v>12.8666</v>
      </c>
      <c r="Y35" s="4">
        <v>12.2</v>
      </c>
      <c r="Z35" s="4">
        <v>851</v>
      </c>
      <c r="AA35" s="4">
        <v>878</v>
      </c>
      <c r="AB35" s="4">
        <v>840</v>
      </c>
      <c r="AC35" s="4">
        <v>63</v>
      </c>
      <c r="AD35" s="4">
        <v>4.9000000000000004</v>
      </c>
      <c r="AE35" s="4">
        <v>0.11</v>
      </c>
      <c r="AF35" s="4">
        <v>981</v>
      </c>
      <c r="AG35" s="4">
        <v>-16</v>
      </c>
      <c r="AH35" s="4">
        <v>11.732267999999999</v>
      </c>
      <c r="AI35" s="4">
        <v>10</v>
      </c>
      <c r="AJ35" s="4">
        <v>192</v>
      </c>
      <c r="AK35" s="4">
        <v>140</v>
      </c>
      <c r="AL35" s="4">
        <v>3.2</v>
      </c>
      <c r="AM35" s="4">
        <v>195</v>
      </c>
      <c r="AN35" s="4" t="s">
        <v>155</v>
      </c>
      <c r="AO35" s="4">
        <v>2</v>
      </c>
      <c r="AP35" s="5">
        <v>0.86111111111111116</v>
      </c>
      <c r="AQ35" s="4">
        <v>47.158549999999998</v>
      </c>
      <c r="AR35" s="4">
        <v>-88.484817000000007</v>
      </c>
      <c r="AS35" s="4">
        <v>0</v>
      </c>
      <c r="AT35" s="4">
        <v>23.8</v>
      </c>
      <c r="AU35" s="4">
        <v>12</v>
      </c>
      <c r="AV35" s="4">
        <v>8</v>
      </c>
      <c r="AW35" s="4" t="s">
        <v>209</v>
      </c>
      <c r="AX35" s="4">
        <v>1.3849</v>
      </c>
      <c r="AY35" s="4">
        <v>1.229978</v>
      </c>
      <c r="AZ35" s="4">
        <v>1.8849</v>
      </c>
      <c r="BA35" s="4">
        <v>14.023</v>
      </c>
      <c r="BB35" s="4">
        <v>15.95</v>
      </c>
      <c r="BC35" s="4">
        <v>1.1399999999999999</v>
      </c>
      <c r="BD35" s="4">
        <v>12.695</v>
      </c>
      <c r="BE35" s="4">
        <v>703.43899999999996</v>
      </c>
      <c r="BF35" s="4">
        <v>665.19200000000001</v>
      </c>
      <c r="BG35" s="4">
        <v>1.004</v>
      </c>
      <c r="BH35" s="4">
        <v>0</v>
      </c>
      <c r="BI35" s="4">
        <v>1.004</v>
      </c>
      <c r="BJ35" s="4">
        <v>0.75600000000000001</v>
      </c>
      <c r="BK35" s="4">
        <v>0</v>
      </c>
      <c r="BL35" s="4">
        <v>0.75600000000000001</v>
      </c>
      <c r="BM35" s="4">
        <v>425.20440000000002</v>
      </c>
      <c r="BQ35" s="4">
        <v>2609.9259999999999</v>
      </c>
      <c r="BR35" s="4">
        <v>0.22989000000000001</v>
      </c>
      <c r="BS35" s="4">
        <v>-5</v>
      </c>
      <c r="BT35" s="4">
        <v>-0.123803</v>
      </c>
      <c r="BU35" s="4">
        <v>5.6179399999999999</v>
      </c>
      <c r="BV35" s="4">
        <v>-2.5008249999999999</v>
      </c>
      <c r="BW35" s="4">
        <f t="shared" si="9"/>
        <v>1.4842597479999999</v>
      </c>
      <c r="BY35" s="4">
        <f t="shared" si="10"/>
        <v>2912.5341565014201</v>
      </c>
      <c r="BZ35" s="4">
        <f t="shared" si="11"/>
        <v>2754.1754446817599</v>
      </c>
      <c r="CA35" s="4">
        <f t="shared" si="12"/>
        <v>3.1301588656799999</v>
      </c>
      <c r="CB35" s="4">
        <f t="shared" si="13"/>
        <v>1760.525558711832</v>
      </c>
    </row>
    <row r="36" spans="1:80" x14ac:dyDescent="0.25">
      <c r="A36" s="2">
        <v>42067</v>
      </c>
      <c r="B36" s="3">
        <v>2.692361111111111E-2</v>
      </c>
      <c r="C36" s="4">
        <v>4.1479999999999997</v>
      </c>
      <c r="D36" s="4">
        <v>4.5277000000000003</v>
      </c>
      <c r="E36" s="4">
        <v>45277.272729999997</v>
      </c>
      <c r="F36" s="4">
        <v>38.700000000000003</v>
      </c>
      <c r="G36" s="4">
        <v>-7.9</v>
      </c>
      <c r="H36" s="4">
        <v>46090.400000000001</v>
      </c>
      <c r="J36" s="4">
        <v>13.84</v>
      </c>
      <c r="K36" s="4">
        <v>0.87309999999999999</v>
      </c>
      <c r="L36" s="4">
        <v>3.6221000000000001</v>
      </c>
      <c r="M36" s="4">
        <v>3.9533</v>
      </c>
      <c r="N36" s="4">
        <v>33.790199999999999</v>
      </c>
      <c r="O36" s="4">
        <v>0</v>
      </c>
      <c r="P36" s="4">
        <v>33.799999999999997</v>
      </c>
      <c r="Q36" s="4">
        <v>25.4162</v>
      </c>
      <c r="R36" s="4">
        <v>0</v>
      </c>
      <c r="S36" s="4">
        <v>25.4</v>
      </c>
      <c r="T36" s="4">
        <v>46090.400000000001</v>
      </c>
      <c r="W36" s="4">
        <v>0</v>
      </c>
      <c r="X36" s="4">
        <v>12.081899999999999</v>
      </c>
      <c r="Y36" s="4">
        <v>12.1</v>
      </c>
      <c r="Z36" s="4">
        <v>852</v>
      </c>
      <c r="AA36" s="4">
        <v>880</v>
      </c>
      <c r="AB36" s="4">
        <v>841</v>
      </c>
      <c r="AC36" s="4">
        <v>63</v>
      </c>
      <c r="AD36" s="4">
        <v>4.9000000000000004</v>
      </c>
      <c r="AE36" s="4">
        <v>0.11</v>
      </c>
      <c r="AF36" s="4">
        <v>981</v>
      </c>
      <c r="AG36" s="4">
        <v>-16</v>
      </c>
      <c r="AH36" s="4">
        <v>11</v>
      </c>
      <c r="AI36" s="4">
        <v>10</v>
      </c>
      <c r="AJ36" s="4">
        <v>191.7</v>
      </c>
      <c r="AK36" s="4">
        <v>139.69999999999999</v>
      </c>
      <c r="AL36" s="4">
        <v>3.2</v>
      </c>
      <c r="AM36" s="4">
        <v>195</v>
      </c>
      <c r="AN36" s="4" t="s">
        <v>155</v>
      </c>
      <c r="AO36" s="4">
        <v>2</v>
      </c>
      <c r="AP36" s="5">
        <v>0.86113425925925924</v>
      </c>
      <c r="AQ36" s="4">
        <v>47.158557000000002</v>
      </c>
      <c r="AR36" s="4">
        <v>-88.484677000000005</v>
      </c>
      <c r="AS36" s="4">
        <v>0</v>
      </c>
      <c r="AT36" s="4">
        <v>21.8</v>
      </c>
      <c r="AU36" s="4">
        <v>12</v>
      </c>
      <c r="AV36" s="4">
        <v>8</v>
      </c>
      <c r="AW36" s="4" t="s">
        <v>210</v>
      </c>
      <c r="AX36" s="4">
        <v>1.7396</v>
      </c>
      <c r="AY36" s="4">
        <v>1.2522</v>
      </c>
      <c r="AZ36" s="4">
        <v>2.3245</v>
      </c>
      <c r="BA36" s="4">
        <v>14.023</v>
      </c>
      <c r="BB36" s="4">
        <v>14.11</v>
      </c>
      <c r="BC36" s="4">
        <v>1.01</v>
      </c>
      <c r="BD36" s="4">
        <v>14.53</v>
      </c>
      <c r="BE36" s="4">
        <v>901.68399999999997</v>
      </c>
      <c r="BF36" s="4">
        <v>626.37099999999998</v>
      </c>
      <c r="BG36" s="4">
        <v>0.88100000000000001</v>
      </c>
      <c r="BH36" s="4">
        <v>0</v>
      </c>
      <c r="BI36" s="4">
        <v>0.88100000000000001</v>
      </c>
      <c r="BJ36" s="4">
        <v>0.66300000000000003</v>
      </c>
      <c r="BK36" s="4">
        <v>0</v>
      </c>
      <c r="BL36" s="4">
        <v>0.66300000000000003</v>
      </c>
      <c r="BM36" s="4">
        <v>379.42419999999998</v>
      </c>
      <c r="BQ36" s="4">
        <v>2186.902</v>
      </c>
      <c r="BR36" s="4">
        <v>0.23933199999999999</v>
      </c>
      <c r="BS36" s="4">
        <v>-5</v>
      </c>
      <c r="BT36" s="4">
        <v>-0.125467</v>
      </c>
      <c r="BU36" s="4">
        <v>5.848668</v>
      </c>
      <c r="BV36" s="4">
        <v>-2.534424</v>
      </c>
      <c r="BW36" s="4">
        <f t="shared" si="9"/>
        <v>1.5452180856</v>
      </c>
      <c r="BY36" s="4">
        <f t="shared" si="10"/>
        <v>3886.6803130441435</v>
      </c>
      <c r="BZ36" s="4">
        <f t="shared" si="11"/>
        <v>2699.9523495612361</v>
      </c>
      <c r="CA36" s="4">
        <f t="shared" si="12"/>
        <v>2.8578404935080002</v>
      </c>
      <c r="CB36" s="4">
        <f t="shared" si="13"/>
        <v>1635.4959924236471</v>
      </c>
    </row>
    <row r="37" spans="1:80" x14ac:dyDescent="0.25">
      <c r="A37" s="2">
        <v>42067</v>
      </c>
      <c r="B37" s="3">
        <v>2.6935185185185187E-2</v>
      </c>
      <c r="C37" s="4">
        <v>6.6189999999999998</v>
      </c>
      <c r="D37" s="4">
        <v>4.8247</v>
      </c>
      <c r="E37" s="4">
        <v>48246.774729999997</v>
      </c>
      <c r="F37" s="4">
        <v>38.700000000000003</v>
      </c>
      <c r="G37" s="4">
        <v>-6.7</v>
      </c>
      <c r="H37" s="4">
        <v>46089.7</v>
      </c>
      <c r="J37" s="4">
        <v>13.21</v>
      </c>
      <c r="K37" s="4">
        <v>0.8498</v>
      </c>
      <c r="L37" s="4">
        <v>5.6249000000000002</v>
      </c>
      <c r="M37" s="4">
        <v>4.0998999999999999</v>
      </c>
      <c r="N37" s="4">
        <v>32.886299999999999</v>
      </c>
      <c r="O37" s="4">
        <v>0</v>
      </c>
      <c r="P37" s="4">
        <v>32.9</v>
      </c>
      <c r="Q37" s="4">
        <v>24.745899999999999</v>
      </c>
      <c r="R37" s="4">
        <v>0</v>
      </c>
      <c r="S37" s="4">
        <v>24.7</v>
      </c>
      <c r="T37" s="4">
        <v>46089.7</v>
      </c>
      <c r="W37" s="4">
        <v>0</v>
      </c>
      <c r="X37" s="4">
        <v>11.2296</v>
      </c>
      <c r="Y37" s="4">
        <v>12.1</v>
      </c>
      <c r="Z37" s="4">
        <v>851</v>
      </c>
      <c r="AA37" s="4">
        <v>881</v>
      </c>
      <c r="AB37" s="4">
        <v>839</v>
      </c>
      <c r="AC37" s="4">
        <v>63</v>
      </c>
      <c r="AD37" s="4">
        <v>5.01</v>
      </c>
      <c r="AE37" s="4">
        <v>0.12</v>
      </c>
      <c r="AF37" s="4">
        <v>981</v>
      </c>
      <c r="AG37" s="4">
        <v>-15.7</v>
      </c>
      <c r="AH37" s="4">
        <v>11</v>
      </c>
      <c r="AI37" s="4">
        <v>10</v>
      </c>
      <c r="AJ37" s="4">
        <v>191</v>
      </c>
      <c r="AK37" s="4">
        <v>138.69999999999999</v>
      </c>
      <c r="AL37" s="4">
        <v>2.7</v>
      </c>
      <c r="AM37" s="4">
        <v>195</v>
      </c>
      <c r="AN37" s="4" t="s">
        <v>155</v>
      </c>
      <c r="AO37" s="4">
        <v>2</v>
      </c>
      <c r="AP37" s="5">
        <v>0.86114583333333339</v>
      </c>
      <c r="AQ37" s="4">
        <v>47.158571000000002</v>
      </c>
      <c r="AR37" s="4">
        <v>-88.484572999999997</v>
      </c>
      <c r="AS37" s="4">
        <v>0</v>
      </c>
      <c r="AT37" s="4">
        <v>19.7</v>
      </c>
      <c r="AU37" s="4">
        <v>12</v>
      </c>
      <c r="AV37" s="4">
        <v>8</v>
      </c>
      <c r="AW37" s="4" t="s">
        <v>209</v>
      </c>
      <c r="AX37" s="4">
        <v>1.8</v>
      </c>
      <c r="AY37" s="4">
        <v>1.2744219999999999</v>
      </c>
      <c r="AZ37" s="4">
        <v>2.4</v>
      </c>
      <c r="BA37" s="4">
        <v>14.023</v>
      </c>
      <c r="BB37" s="4">
        <v>11.84</v>
      </c>
      <c r="BC37" s="4">
        <v>0.84</v>
      </c>
      <c r="BD37" s="4">
        <v>17.678000000000001</v>
      </c>
      <c r="BE37" s="4">
        <v>1189.7159999999999</v>
      </c>
      <c r="BF37" s="4">
        <v>551.923</v>
      </c>
      <c r="BG37" s="4">
        <v>0.72799999999999998</v>
      </c>
      <c r="BH37" s="4">
        <v>0</v>
      </c>
      <c r="BI37" s="4">
        <v>0.72799999999999998</v>
      </c>
      <c r="BJ37" s="4">
        <v>0.54800000000000004</v>
      </c>
      <c r="BK37" s="4">
        <v>0</v>
      </c>
      <c r="BL37" s="4">
        <v>0.54800000000000004</v>
      </c>
      <c r="BM37" s="4">
        <v>322.36919999999998</v>
      </c>
      <c r="BQ37" s="4">
        <v>1726.9949999999999</v>
      </c>
      <c r="BR37" s="4">
        <v>0.24254600000000001</v>
      </c>
      <c r="BS37" s="4">
        <v>-5</v>
      </c>
      <c r="BT37" s="4">
        <v>-0.124532</v>
      </c>
      <c r="BU37" s="4">
        <v>5.9272179999999999</v>
      </c>
      <c r="BV37" s="4">
        <v>-2.5155460000000001</v>
      </c>
      <c r="BW37" s="4">
        <f t="shared" si="9"/>
        <v>1.5659709955999999</v>
      </c>
      <c r="BY37" s="4">
        <f t="shared" si="10"/>
        <v>5197.1073883948557</v>
      </c>
      <c r="BZ37" s="4">
        <f t="shared" si="11"/>
        <v>2410.9981719377179</v>
      </c>
      <c r="CA37" s="4">
        <f t="shared" si="12"/>
        <v>2.3938610969680001</v>
      </c>
      <c r="CB37" s="4">
        <f t="shared" si="13"/>
        <v>1408.2246108406871</v>
      </c>
    </row>
    <row r="38" spans="1:80" x14ac:dyDescent="0.25">
      <c r="A38" s="2">
        <v>42067</v>
      </c>
      <c r="B38" s="3">
        <v>2.6946759259259257E-2</v>
      </c>
      <c r="C38" s="4">
        <v>7.101</v>
      </c>
      <c r="D38" s="4">
        <v>5.1222000000000003</v>
      </c>
      <c r="E38" s="4">
        <v>51221.580249999999</v>
      </c>
      <c r="F38" s="4">
        <v>38.700000000000003</v>
      </c>
      <c r="G38" s="4">
        <v>-6.7</v>
      </c>
      <c r="H38" s="4">
        <v>46091.5</v>
      </c>
      <c r="J38" s="4">
        <v>13.1</v>
      </c>
      <c r="K38" s="4">
        <v>0.84299999999999997</v>
      </c>
      <c r="L38" s="4">
        <v>5.9861000000000004</v>
      </c>
      <c r="M38" s="4">
        <v>4.3177000000000003</v>
      </c>
      <c r="N38" s="4">
        <v>32.622199999999999</v>
      </c>
      <c r="O38" s="4">
        <v>0</v>
      </c>
      <c r="P38" s="4">
        <v>32.6</v>
      </c>
      <c r="Q38" s="4">
        <v>24.5747</v>
      </c>
      <c r="R38" s="4">
        <v>0</v>
      </c>
      <c r="S38" s="4">
        <v>24.6</v>
      </c>
      <c r="T38" s="4">
        <v>46091.5</v>
      </c>
      <c r="W38" s="4">
        <v>0</v>
      </c>
      <c r="X38" s="4">
        <v>11.0427</v>
      </c>
      <c r="Y38" s="4">
        <v>12</v>
      </c>
      <c r="Z38" s="4">
        <v>852</v>
      </c>
      <c r="AA38" s="4">
        <v>880</v>
      </c>
      <c r="AB38" s="4">
        <v>838</v>
      </c>
      <c r="AC38" s="4">
        <v>63</v>
      </c>
      <c r="AD38" s="4">
        <v>5.33</v>
      </c>
      <c r="AE38" s="4">
        <v>0.12</v>
      </c>
      <c r="AF38" s="4">
        <v>981</v>
      </c>
      <c r="AG38" s="4">
        <v>-15</v>
      </c>
      <c r="AH38" s="4">
        <v>11</v>
      </c>
      <c r="AI38" s="4">
        <v>10</v>
      </c>
      <c r="AJ38" s="4">
        <v>191</v>
      </c>
      <c r="AK38" s="4">
        <v>138</v>
      </c>
      <c r="AL38" s="4">
        <v>2.7</v>
      </c>
      <c r="AM38" s="4">
        <v>195</v>
      </c>
      <c r="AN38" s="4" t="s">
        <v>155</v>
      </c>
      <c r="AO38" s="4">
        <v>2</v>
      </c>
      <c r="AP38" s="5">
        <v>0.86115740740740743</v>
      </c>
      <c r="AQ38" s="4">
        <v>47.158597999999998</v>
      </c>
      <c r="AR38" s="4">
        <v>-88.484472999999994</v>
      </c>
      <c r="AS38" s="4">
        <v>0</v>
      </c>
      <c r="AT38" s="4">
        <v>18.7</v>
      </c>
      <c r="AU38" s="4">
        <v>12</v>
      </c>
      <c r="AV38" s="4">
        <v>8</v>
      </c>
      <c r="AW38" s="4" t="s">
        <v>209</v>
      </c>
      <c r="AX38" s="4">
        <v>2.1396000000000002</v>
      </c>
      <c r="AY38" s="4">
        <v>1.2966439999999999</v>
      </c>
      <c r="AZ38" s="4">
        <v>2.7395999999999998</v>
      </c>
      <c r="BA38" s="4">
        <v>14.023</v>
      </c>
      <c r="BB38" s="4">
        <v>11.3</v>
      </c>
      <c r="BC38" s="4">
        <v>0.81</v>
      </c>
      <c r="BD38" s="4">
        <v>18.631</v>
      </c>
      <c r="BE38" s="4">
        <v>1216.8009999999999</v>
      </c>
      <c r="BF38" s="4">
        <v>558.61300000000006</v>
      </c>
      <c r="BG38" s="4">
        <v>0.69399999999999995</v>
      </c>
      <c r="BH38" s="4">
        <v>0</v>
      </c>
      <c r="BI38" s="4">
        <v>0.69399999999999995</v>
      </c>
      <c r="BJ38" s="4">
        <v>0.52300000000000002</v>
      </c>
      <c r="BK38" s="4">
        <v>0</v>
      </c>
      <c r="BL38" s="4">
        <v>0.52300000000000002</v>
      </c>
      <c r="BM38" s="4">
        <v>309.82709999999997</v>
      </c>
      <c r="BQ38" s="4">
        <v>1632.114</v>
      </c>
      <c r="BR38" s="4">
        <v>0.297483</v>
      </c>
      <c r="BS38" s="4">
        <v>-5</v>
      </c>
      <c r="BT38" s="4">
        <v>-0.126</v>
      </c>
      <c r="BU38" s="4">
        <v>7.2697289999999999</v>
      </c>
      <c r="BV38" s="4">
        <v>-2.5451999999999999</v>
      </c>
      <c r="BW38" s="4">
        <f t="shared" si="9"/>
        <v>1.9206624017999998</v>
      </c>
      <c r="BY38" s="4">
        <f t="shared" si="10"/>
        <v>6519.364561976673</v>
      </c>
      <c r="BZ38" s="4">
        <f t="shared" si="11"/>
        <v>2992.9312977713494</v>
      </c>
      <c r="CA38" s="4">
        <f t="shared" si="12"/>
        <v>2.8021243127790001</v>
      </c>
      <c r="CB38" s="4">
        <f t="shared" si="13"/>
        <v>1659.9886226917981</v>
      </c>
    </row>
    <row r="39" spans="1:80" x14ac:dyDescent="0.25">
      <c r="A39" s="2">
        <v>42067</v>
      </c>
      <c r="B39" s="3">
        <v>2.6958333333333334E-2</v>
      </c>
      <c r="C39" s="4">
        <v>7.2489999999999997</v>
      </c>
      <c r="D39" s="4">
        <v>5.3715000000000002</v>
      </c>
      <c r="E39" s="4">
        <v>53715.40741</v>
      </c>
      <c r="F39" s="4">
        <v>40.200000000000003</v>
      </c>
      <c r="G39" s="4">
        <v>-6.7</v>
      </c>
      <c r="H39" s="4">
        <v>46088.7</v>
      </c>
      <c r="J39" s="4">
        <v>12.75</v>
      </c>
      <c r="K39" s="4">
        <v>0.83940000000000003</v>
      </c>
      <c r="L39" s="4">
        <v>6.0846999999999998</v>
      </c>
      <c r="M39" s="4">
        <v>4.5087999999999999</v>
      </c>
      <c r="N39" s="4">
        <v>33.724800000000002</v>
      </c>
      <c r="O39" s="4">
        <v>0</v>
      </c>
      <c r="P39" s="4">
        <v>33.700000000000003</v>
      </c>
      <c r="Q39" s="4">
        <v>25.4054</v>
      </c>
      <c r="R39" s="4">
        <v>0</v>
      </c>
      <c r="S39" s="4">
        <v>25.4</v>
      </c>
      <c r="T39" s="4">
        <v>46088.6872</v>
      </c>
      <c r="W39" s="4">
        <v>0</v>
      </c>
      <c r="X39" s="4">
        <v>10.6999</v>
      </c>
      <c r="Y39" s="4">
        <v>12</v>
      </c>
      <c r="Z39" s="4">
        <v>852</v>
      </c>
      <c r="AA39" s="4">
        <v>881</v>
      </c>
      <c r="AB39" s="4">
        <v>837</v>
      </c>
      <c r="AC39" s="4">
        <v>63</v>
      </c>
      <c r="AD39" s="4">
        <v>5.33</v>
      </c>
      <c r="AE39" s="4">
        <v>0.12</v>
      </c>
      <c r="AF39" s="4">
        <v>981</v>
      </c>
      <c r="AG39" s="4">
        <v>-15</v>
      </c>
      <c r="AH39" s="4">
        <v>11.267407</v>
      </c>
      <c r="AI39" s="4">
        <v>10</v>
      </c>
      <c r="AJ39" s="4">
        <v>191</v>
      </c>
      <c r="AK39" s="4">
        <v>138.30000000000001</v>
      </c>
      <c r="AL39" s="4">
        <v>3.1</v>
      </c>
      <c r="AM39" s="4">
        <v>195</v>
      </c>
      <c r="AN39" s="4" t="s">
        <v>155</v>
      </c>
      <c r="AO39" s="4">
        <v>2</v>
      </c>
      <c r="AP39" s="5">
        <v>0.86116898148148147</v>
      </c>
      <c r="AQ39" s="4">
        <v>47.158653000000001</v>
      </c>
      <c r="AR39" s="4">
        <v>-88.484368000000003</v>
      </c>
      <c r="AS39" s="4">
        <v>0</v>
      </c>
      <c r="AT39" s="4">
        <v>20.100000000000001</v>
      </c>
      <c r="AU39" s="4">
        <v>12</v>
      </c>
      <c r="AV39" s="4">
        <v>8</v>
      </c>
      <c r="AW39" s="4" t="s">
        <v>209</v>
      </c>
      <c r="AX39" s="4">
        <v>2.2848999999999999</v>
      </c>
      <c r="AY39" s="4">
        <v>1.318867</v>
      </c>
      <c r="AZ39" s="4">
        <v>2.9698000000000002</v>
      </c>
      <c r="BA39" s="4">
        <v>14.023</v>
      </c>
      <c r="BB39" s="4">
        <v>11.03</v>
      </c>
      <c r="BC39" s="4">
        <v>0.79</v>
      </c>
      <c r="BD39" s="4">
        <v>19.135000000000002</v>
      </c>
      <c r="BE39" s="4">
        <v>1213.2380000000001</v>
      </c>
      <c r="BF39" s="4">
        <v>572.19600000000003</v>
      </c>
      <c r="BG39" s="4">
        <v>0.70399999999999996</v>
      </c>
      <c r="BH39" s="4">
        <v>0</v>
      </c>
      <c r="BI39" s="4">
        <v>0.70399999999999996</v>
      </c>
      <c r="BJ39" s="4">
        <v>0.53</v>
      </c>
      <c r="BK39" s="4">
        <v>0</v>
      </c>
      <c r="BL39" s="4">
        <v>0.53</v>
      </c>
      <c r="BM39" s="4">
        <v>303.89510000000001</v>
      </c>
      <c r="BQ39" s="4">
        <v>1551.2719999999999</v>
      </c>
      <c r="BR39" s="4">
        <v>0.28179100000000001</v>
      </c>
      <c r="BS39" s="4">
        <v>-5</v>
      </c>
      <c r="BT39" s="4">
        <v>-0.126</v>
      </c>
      <c r="BU39" s="4">
        <v>6.8862699999999997</v>
      </c>
      <c r="BV39" s="4">
        <v>-2.5451999999999999</v>
      </c>
      <c r="BW39" s="4">
        <f t="shared" si="9"/>
        <v>1.8193525339999999</v>
      </c>
      <c r="BY39" s="4">
        <f t="shared" si="10"/>
        <v>6157.40243394562</v>
      </c>
      <c r="BZ39" s="4">
        <f t="shared" si="11"/>
        <v>2903.99826175404</v>
      </c>
      <c r="CA39" s="4">
        <f t="shared" si="12"/>
        <v>2.6898459247000002</v>
      </c>
      <c r="CB39" s="4">
        <f t="shared" si="13"/>
        <v>1542.322634474149</v>
      </c>
    </row>
    <row r="40" spans="1:80" x14ac:dyDescent="0.25">
      <c r="A40" s="2">
        <v>42067</v>
      </c>
      <c r="B40" s="3">
        <v>2.6969907407407404E-2</v>
      </c>
      <c r="C40" s="4">
        <v>7.3760000000000003</v>
      </c>
      <c r="D40" s="4">
        <v>5.6966000000000001</v>
      </c>
      <c r="E40" s="4">
        <v>56966.471100000002</v>
      </c>
      <c r="F40" s="4">
        <v>45.9</v>
      </c>
      <c r="G40" s="4">
        <v>-6.9</v>
      </c>
      <c r="H40" s="4">
        <v>45102.7</v>
      </c>
      <c r="J40" s="4">
        <v>10.99</v>
      </c>
      <c r="K40" s="4">
        <v>0.83609999999999995</v>
      </c>
      <c r="L40" s="4">
        <v>6.1673999999999998</v>
      </c>
      <c r="M40" s="4">
        <v>4.7630999999999997</v>
      </c>
      <c r="N40" s="4">
        <v>38.3932</v>
      </c>
      <c r="O40" s="4">
        <v>0</v>
      </c>
      <c r="P40" s="4">
        <v>38.4</v>
      </c>
      <c r="Q40" s="4">
        <v>28.9221</v>
      </c>
      <c r="R40" s="4">
        <v>0</v>
      </c>
      <c r="S40" s="4">
        <v>28.9</v>
      </c>
      <c r="T40" s="4">
        <v>45102.716800000002</v>
      </c>
      <c r="W40" s="4">
        <v>0</v>
      </c>
      <c r="X40" s="4">
        <v>9.1882000000000001</v>
      </c>
      <c r="Y40" s="4">
        <v>12</v>
      </c>
      <c r="Z40" s="4">
        <v>853</v>
      </c>
      <c r="AA40" s="4">
        <v>881</v>
      </c>
      <c r="AB40" s="4">
        <v>837</v>
      </c>
      <c r="AC40" s="4">
        <v>63</v>
      </c>
      <c r="AD40" s="4">
        <v>5.33</v>
      </c>
      <c r="AE40" s="4">
        <v>0.12</v>
      </c>
      <c r="AF40" s="4">
        <v>981</v>
      </c>
      <c r="AG40" s="4">
        <v>-15</v>
      </c>
      <c r="AH40" s="4">
        <v>12</v>
      </c>
      <c r="AI40" s="4">
        <v>10</v>
      </c>
      <c r="AJ40" s="4">
        <v>191</v>
      </c>
      <c r="AK40" s="4">
        <v>139</v>
      </c>
      <c r="AL40" s="4">
        <v>3</v>
      </c>
      <c r="AM40" s="4">
        <v>195</v>
      </c>
      <c r="AN40" s="4" t="s">
        <v>155</v>
      </c>
      <c r="AO40" s="4">
        <v>2</v>
      </c>
      <c r="AP40" s="5">
        <v>0.8611805555555555</v>
      </c>
      <c r="AQ40" s="4">
        <v>47.158662</v>
      </c>
      <c r="AR40" s="4">
        <v>-88.484352000000001</v>
      </c>
      <c r="AS40" s="4">
        <v>0</v>
      </c>
      <c r="AT40" s="4">
        <v>20.399999999999999</v>
      </c>
      <c r="AU40" s="4">
        <v>12</v>
      </c>
      <c r="AV40" s="4">
        <v>8</v>
      </c>
      <c r="AW40" s="4" t="s">
        <v>209</v>
      </c>
      <c r="AX40" s="4">
        <v>2.6392609999999999</v>
      </c>
      <c r="AY40" s="4">
        <v>1.341089</v>
      </c>
      <c r="AZ40" s="4">
        <v>3.339261</v>
      </c>
      <c r="BA40" s="4">
        <v>14.023</v>
      </c>
      <c r="BB40" s="4">
        <v>10.8</v>
      </c>
      <c r="BC40" s="4">
        <v>0.77</v>
      </c>
      <c r="BD40" s="4">
        <v>19.600000000000001</v>
      </c>
      <c r="BE40" s="4">
        <v>1210.69</v>
      </c>
      <c r="BF40" s="4">
        <v>595.11</v>
      </c>
      <c r="BG40" s="4">
        <v>0.78900000000000003</v>
      </c>
      <c r="BH40" s="4">
        <v>0</v>
      </c>
      <c r="BI40" s="4">
        <v>0.78900000000000003</v>
      </c>
      <c r="BJ40" s="4">
        <v>0.59499999999999997</v>
      </c>
      <c r="BK40" s="4">
        <v>0</v>
      </c>
      <c r="BL40" s="4">
        <v>0.59499999999999997</v>
      </c>
      <c r="BM40" s="4">
        <v>292.78890000000001</v>
      </c>
      <c r="BQ40" s="4">
        <v>1311.4829999999999</v>
      </c>
      <c r="BR40" s="4">
        <v>0.27792699999999998</v>
      </c>
      <c r="BS40" s="4">
        <v>-5</v>
      </c>
      <c r="BT40" s="4">
        <v>-0.126274</v>
      </c>
      <c r="BU40" s="4">
        <v>6.7918430000000001</v>
      </c>
      <c r="BV40" s="4">
        <v>-2.550729</v>
      </c>
      <c r="BW40" s="4">
        <f t="shared" si="9"/>
        <v>1.7944049205999999</v>
      </c>
      <c r="BY40" s="4">
        <f t="shared" si="10"/>
        <v>6060.2156880307912</v>
      </c>
      <c r="BZ40" s="4">
        <f t="shared" si="11"/>
        <v>2978.8756478570103</v>
      </c>
      <c r="CA40" s="4">
        <f t="shared" si="12"/>
        <v>2.978325033145</v>
      </c>
      <c r="CB40" s="4">
        <f t="shared" si="13"/>
        <v>1465.5806895747698</v>
      </c>
    </row>
    <row r="41" spans="1:80" x14ac:dyDescent="0.25">
      <c r="A41" s="2">
        <v>42067</v>
      </c>
      <c r="B41" s="3">
        <v>2.6981481481481481E-2</v>
      </c>
      <c r="C41" s="4">
        <v>7.6879999999999997</v>
      </c>
      <c r="D41" s="4">
        <v>5.7412999999999998</v>
      </c>
      <c r="E41" s="4">
        <v>57412.668890000001</v>
      </c>
      <c r="F41" s="4">
        <v>48.2</v>
      </c>
      <c r="G41" s="4">
        <v>-8.1</v>
      </c>
      <c r="H41" s="4">
        <v>42955</v>
      </c>
      <c r="J41" s="4">
        <v>8.83</v>
      </c>
      <c r="K41" s="4">
        <v>0.83540000000000003</v>
      </c>
      <c r="L41" s="4">
        <v>6.4229000000000003</v>
      </c>
      <c r="M41" s="4">
        <v>4.7962999999999996</v>
      </c>
      <c r="N41" s="4">
        <v>40.273699999999998</v>
      </c>
      <c r="O41" s="4">
        <v>0</v>
      </c>
      <c r="P41" s="4">
        <v>40.299999999999997</v>
      </c>
      <c r="Q41" s="4">
        <v>30.336200000000002</v>
      </c>
      <c r="R41" s="4">
        <v>0</v>
      </c>
      <c r="S41" s="4">
        <v>30.3</v>
      </c>
      <c r="T41" s="4">
        <v>42955.024899999997</v>
      </c>
      <c r="W41" s="4">
        <v>0</v>
      </c>
      <c r="X41" s="4">
        <v>7.3743999999999996</v>
      </c>
      <c r="Y41" s="4">
        <v>12</v>
      </c>
      <c r="Z41" s="4">
        <v>854</v>
      </c>
      <c r="AA41" s="4">
        <v>883</v>
      </c>
      <c r="AB41" s="4">
        <v>839</v>
      </c>
      <c r="AC41" s="4">
        <v>62.7</v>
      </c>
      <c r="AD41" s="4">
        <v>5.3</v>
      </c>
      <c r="AE41" s="4">
        <v>0.12</v>
      </c>
      <c r="AF41" s="4">
        <v>981</v>
      </c>
      <c r="AG41" s="4">
        <v>-15</v>
      </c>
      <c r="AH41" s="4">
        <v>12</v>
      </c>
      <c r="AI41" s="4">
        <v>10</v>
      </c>
      <c r="AJ41" s="4">
        <v>191</v>
      </c>
      <c r="AK41" s="4">
        <v>139</v>
      </c>
      <c r="AL41" s="4">
        <v>2.7</v>
      </c>
      <c r="AM41" s="4">
        <v>195</v>
      </c>
      <c r="AN41" s="4" t="s">
        <v>155</v>
      </c>
      <c r="AO41" s="4">
        <v>2</v>
      </c>
      <c r="AP41" s="5">
        <v>0.8611805555555555</v>
      </c>
      <c r="AQ41" s="4">
        <v>47.158715000000001</v>
      </c>
      <c r="AR41" s="4">
        <v>-88.484272000000004</v>
      </c>
      <c r="AS41" s="4">
        <v>0</v>
      </c>
      <c r="AT41" s="4">
        <v>21.8</v>
      </c>
      <c r="AU41" s="4">
        <v>12</v>
      </c>
      <c r="AV41" s="4">
        <v>8</v>
      </c>
      <c r="AW41" s="4" t="s">
        <v>209</v>
      </c>
      <c r="AX41" s="4">
        <v>1.5964959999999999</v>
      </c>
      <c r="AY41" s="4">
        <v>1.3633109999999999</v>
      </c>
      <c r="AZ41" s="4">
        <v>1.9569570000000001</v>
      </c>
      <c r="BA41" s="4">
        <v>14.023</v>
      </c>
      <c r="BB41" s="4">
        <v>10.75</v>
      </c>
      <c r="BC41" s="4">
        <v>0.77</v>
      </c>
      <c r="BD41" s="4">
        <v>19.702999999999999</v>
      </c>
      <c r="BE41" s="4">
        <v>1254.828</v>
      </c>
      <c r="BF41" s="4">
        <v>596.39200000000005</v>
      </c>
      <c r="BG41" s="4">
        <v>0.82399999999999995</v>
      </c>
      <c r="BH41" s="4">
        <v>0</v>
      </c>
      <c r="BI41" s="4">
        <v>0.82399999999999995</v>
      </c>
      <c r="BJ41" s="4">
        <v>0.621</v>
      </c>
      <c r="BK41" s="4">
        <v>0</v>
      </c>
      <c r="BL41" s="4">
        <v>0.621</v>
      </c>
      <c r="BM41" s="4">
        <v>277.51429999999999</v>
      </c>
      <c r="BQ41" s="4">
        <v>1047.549</v>
      </c>
      <c r="BR41" s="4">
        <v>0.29481800000000002</v>
      </c>
      <c r="BS41" s="4">
        <v>-5</v>
      </c>
      <c r="BT41" s="4">
        <v>-0.12618199999999999</v>
      </c>
      <c r="BU41" s="4">
        <v>7.2046190000000001</v>
      </c>
      <c r="BV41" s="4">
        <v>-2.5488729999999999</v>
      </c>
      <c r="BW41" s="4">
        <f t="shared" si="9"/>
        <v>1.9034603398000001</v>
      </c>
      <c r="BY41" s="4">
        <f t="shared" si="10"/>
        <v>6662.8909884420846</v>
      </c>
      <c r="BZ41" s="4">
        <f t="shared" si="11"/>
        <v>3166.724748235576</v>
      </c>
      <c r="CA41" s="4">
        <f t="shared" si="12"/>
        <v>3.2973884100630002</v>
      </c>
      <c r="CB41" s="4">
        <f t="shared" si="13"/>
        <v>1473.546596532603</v>
      </c>
    </row>
    <row r="42" spans="1:80" x14ac:dyDescent="0.25">
      <c r="A42" s="2">
        <v>42067</v>
      </c>
      <c r="B42" s="3">
        <v>2.6993055555555551E-2</v>
      </c>
      <c r="C42" s="4">
        <v>8.2940000000000005</v>
      </c>
      <c r="D42" s="4">
        <v>5.2944000000000004</v>
      </c>
      <c r="E42" s="4">
        <v>52944.11765</v>
      </c>
      <c r="F42" s="4">
        <v>48.8</v>
      </c>
      <c r="G42" s="4">
        <v>-8.1</v>
      </c>
      <c r="H42" s="4">
        <v>40389.300000000003</v>
      </c>
      <c r="J42" s="4">
        <v>7.21</v>
      </c>
      <c r="K42" s="4">
        <v>0.83779999999999999</v>
      </c>
      <c r="L42" s="4">
        <v>6.9484000000000004</v>
      </c>
      <c r="M42" s="4">
        <v>4.4356</v>
      </c>
      <c r="N42" s="4">
        <v>40.883699999999997</v>
      </c>
      <c r="O42" s="4">
        <v>0</v>
      </c>
      <c r="P42" s="4">
        <v>40.9</v>
      </c>
      <c r="Q42" s="4">
        <v>30.776299999999999</v>
      </c>
      <c r="R42" s="4">
        <v>0</v>
      </c>
      <c r="S42" s="4">
        <v>30.8</v>
      </c>
      <c r="T42" s="4">
        <v>40389.2664</v>
      </c>
      <c r="W42" s="4">
        <v>0</v>
      </c>
      <c r="X42" s="4">
        <v>6.0426000000000002</v>
      </c>
      <c r="Y42" s="4">
        <v>12.1</v>
      </c>
      <c r="Z42" s="4">
        <v>853</v>
      </c>
      <c r="AA42" s="4">
        <v>882</v>
      </c>
      <c r="AB42" s="4">
        <v>840</v>
      </c>
      <c r="AC42" s="4">
        <v>62</v>
      </c>
      <c r="AD42" s="4">
        <v>5.12</v>
      </c>
      <c r="AE42" s="4">
        <v>0.12</v>
      </c>
      <c r="AF42" s="4">
        <v>981</v>
      </c>
      <c r="AG42" s="4">
        <v>-15.3</v>
      </c>
      <c r="AH42" s="4">
        <v>12</v>
      </c>
      <c r="AI42" s="4">
        <v>10</v>
      </c>
      <c r="AJ42" s="4">
        <v>191</v>
      </c>
      <c r="AK42" s="4">
        <v>139</v>
      </c>
      <c r="AL42" s="4">
        <v>2.7</v>
      </c>
      <c r="AM42" s="4">
        <v>195</v>
      </c>
      <c r="AN42" s="4" t="s">
        <v>155</v>
      </c>
      <c r="AO42" s="4">
        <v>2</v>
      </c>
      <c r="AP42" s="5">
        <v>0.86119212962962965</v>
      </c>
      <c r="AQ42" s="4">
        <v>47.158788999999999</v>
      </c>
      <c r="AR42" s="4">
        <v>-88.484198000000006</v>
      </c>
      <c r="AS42" s="4">
        <v>0</v>
      </c>
      <c r="AT42" s="4">
        <v>22.1</v>
      </c>
      <c r="AU42" s="4">
        <v>12</v>
      </c>
      <c r="AV42" s="4">
        <v>8</v>
      </c>
      <c r="AW42" s="4" t="s">
        <v>209</v>
      </c>
      <c r="AX42" s="4">
        <v>1.4</v>
      </c>
      <c r="AY42" s="4">
        <v>1.3855329999999999</v>
      </c>
      <c r="AZ42" s="4">
        <v>1.7848999999999999</v>
      </c>
      <c r="BA42" s="4">
        <v>14.023</v>
      </c>
      <c r="BB42" s="4">
        <v>10.92</v>
      </c>
      <c r="BC42" s="4">
        <v>0.78</v>
      </c>
      <c r="BD42" s="4">
        <v>19.363</v>
      </c>
      <c r="BE42" s="4">
        <v>1365.598</v>
      </c>
      <c r="BF42" s="4">
        <v>554.83299999999997</v>
      </c>
      <c r="BG42" s="4">
        <v>0.84099999999999997</v>
      </c>
      <c r="BH42" s="4">
        <v>0</v>
      </c>
      <c r="BI42" s="4">
        <v>0.84099999999999997</v>
      </c>
      <c r="BJ42" s="4">
        <v>0.63300000000000001</v>
      </c>
      <c r="BK42" s="4">
        <v>0</v>
      </c>
      <c r="BL42" s="4">
        <v>0.63300000000000001</v>
      </c>
      <c r="BM42" s="4">
        <v>262.49619999999999</v>
      </c>
      <c r="BQ42" s="4">
        <v>863.5</v>
      </c>
      <c r="BR42" s="4">
        <v>0.321575</v>
      </c>
      <c r="BS42" s="4">
        <v>-5</v>
      </c>
      <c r="BT42" s="4">
        <v>-0.124543</v>
      </c>
      <c r="BU42" s="4">
        <v>7.8584990000000001</v>
      </c>
      <c r="BV42" s="4">
        <v>-2.5157780000000001</v>
      </c>
      <c r="BW42" s="4">
        <f t="shared" si="9"/>
        <v>2.0762154358</v>
      </c>
      <c r="BY42" s="4">
        <f t="shared" si="10"/>
        <v>7909.1527313252736</v>
      </c>
      <c r="BZ42" s="4">
        <f t="shared" si="11"/>
        <v>3213.433922266579</v>
      </c>
      <c r="CA42" s="4">
        <f t="shared" si="12"/>
        <v>3.6661548119790002</v>
      </c>
      <c r="CB42" s="4">
        <f t="shared" si="13"/>
        <v>1520.3028542752006</v>
      </c>
    </row>
    <row r="43" spans="1:80" x14ac:dyDescent="0.25">
      <c r="A43" s="2">
        <v>42067</v>
      </c>
      <c r="B43" s="3">
        <v>2.7004629629629632E-2</v>
      </c>
      <c r="C43" s="4">
        <v>8.984</v>
      </c>
      <c r="D43" s="4">
        <v>4.6809000000000003</v>
      </c>
      <c r="E43" s="4">
        <v>46808.947370000002</v>
      </c>
      <c r="F43" s="4">
        <v>48.8</v>
      </c>
      <c r="G43" s="4">
        <v>-8.1999999999999993</v>
      </c>
      <c r="H43" s="4">
        <v>37887.800000000003</v>
      </c>
      <c r="J43" s="4">
        <v>6.33</v>
      </c>
      <c r="K43" s="4">
        <v>0.84109999999999996</v>
      </c>
      <c r="L43" s="4">
        <v>7.5559000000000003</v>
      </c>
      <c r="M43" s="4">
        <v>3.9369000000000001</v>
      </c>
      <c r="N43" s="4">
        <v>41.043900000000001</v>
      </c>
      <c r="O43" s="4">
        <v>0</v>
      </c>
      <c r="P43" s="4">
        <v>41</v>
      </c>
      <c r="Q43" s="4">
        <v>30.875900000000001</v>
      </c>
      <c r="R43" s="4">
        <v>0</v>
      </c>
      <c r="S43" s="4">
        <v>30.9</v>
      </c>
      <c r="T43" s="4">
        <v>37887.759299999998</v>
      </c>
      <c r="W43" s="4">
        <v>0</v>
      </c>
      <c r="X43" s="4">
        <v>5.3232999999999997</v>
      </c>
      <c r="Y43" s="4">
        <v>12</v>
      </c>
      <c r="Z43" s="4">
        <v>852</v>
      </c>
      <c r="AA43" s="4">
        <v>882</v>
      </c>
      <c r="AB43" s="4">
        <v>841</v>
      </c>
      <c r="AC43" s="4">
        <v>62</v>
      </c>
      <c r="AD43" s="4">
        <v>4.93</v>
      </c>
      <c r="AE43" s="4">
        <v>0.11</v>
      </c>
      <c r="AF43" s="4">
        <v>981</v>
      </c>
      <c r="AG43" s="4">
        <v>-15.7</v>
      </c>
      <c r="AH43" s="4">
        <v>12</v>
      </c>
      <c r="AI43" s="4">
        <v>10</v>
      </c>
      <c r="AJ43" s="4">
        <v>190.7</v>
      </c>
      <c r="AK43" s="4">
        <v>138.69999999999999</v>
      </c>
      <c r="AL43" s="4">
        <v>3.2</v>
      </c>
      <c r="AM43" s="4">
        <v>195</v>
      </c>
      <c r="AN43" s="4" t="s">
        <v>155</v>
      </c>
      <c r="AO43" s="4">
        <v>2</v>
      </c>
      <c r="AP43" s="5">
        <v>0.8612037037037038</v>
      </c>
      <c r="AQ43" s="4">
        <v>47.158881000000001</v>
      </c>
      <c r="AR43" s="4">
        <v>-88.484156999999996</v>
      </c>
      <c r="AS43" s="4">
        <v>0</v>
      </c>
      <c r="AT43" s="4">
        <v>23.5</v>
      </c>
      <c r="AU43" s="4">
        <v>12</v>
      </c>
      <c r="AV43" s="4">
        <v>9</v>
      </c>
      <c r="AW43" s="4" t="s">
        <v>197</v>
      </c>
      <c r="AX43" s="4">
        <v>1.4</v>
      </c>
      <c r="AY43" s="4">
        <v>1.407756</v>
      </c>
      <c r="AZ43" s="4">
        <v>1.7151000000000001</v>
      </c>
      <c r="BA43" s="4">
        <v>14.023</v>
      </c>
      <c r="BB43" s="4">
        <v>11.15</v>
      </c>
      <c r="BC43" s="4">
        <v>0.8</v>
      </c>
      <c r="BD43" s="4">
        <v>18.896999999999998</v>
      </c>
      <c r="BE43" s="4">
        <v>1498.768</v>
      </c>
      <c r="BF43" s="4">
        <v>497.02800000000002</v>
      </c>
      <c r="BG43" s="4">
        <v>0.85299999999999998</v>
      </c>
      <c r="BH43" s="4">
        <v>0</v>
      </c>
      <c r="BI43" s="4">
        <v>0.85299999999999998</v>
      </c>
      <c r="BJ43" s="4">
        <v>0.64100000000000001</v>
      </c>
      <c r="BK43" s="4">
        <v>0</v>
      </c>
      <c r="BL43" s="4">
        <v>0.64100000000000001</v>
      </c>
      <c r="BM43" s="4">
        <v>248.5224</v>
      </c>
      <c r="BQ43" s="4">
        <v>767.75900000000001</v>
      </c>
      <c r="BR43" s="4">
        <v>0.36735400000000001</v>
      </c>
      <c r="BS43" s="4">
        <v>-5</v>
      </c>
      <c r="BT43" s="4">
        <v>-0.12572900000000001</v>
      </c>
      <c r="BU43" s="4">
        <v>8.9772049999999997</v>
      </c>
      <c r="BV43" s="4">
        <v>-2.5397310000000002</v>
      </c>
      <c r="BW43" s="4">
        <f t="shared" si="9"/>
        <v>2.371777561</v>
      </c>
      <c r="BY43" s="4">
        <f t="shared" si="10"/>
        <v>9916.1489689952796</v>
      </c>
      <c r="BZ43" s="4">
        <f t="shared" si="11"/>
        <v>3288.4366958473802</v>
      </c>
      <c r="CA43" s="4">
        <f t="shared" si="12"/>
        <v>4.2409842544850003</v>
      </c>
      <c r="CB43" s="4">
        <f t="shared" si="13"/>
        <v>1644.2739240044039</v>
      </c>
    </row>
    <row r="44" spans="1:80" x14ac:dyDescent="0.25">
      <c r="A44" s="2">
        <v>42067</v>
      </c>
      <c r="B44" s="3">
        <v>2.7016203703703705E-2</v>
      </c>
      <c r="C44" s="4">
        <v>9.1880000000000006</v>
      </c>
      <c r="D44" s="4">
        <v>4.3647999999999998</v>
      </c>
      <c r="E44" s="4">
        <v>43647.920129999999</v>
      </c>
      <c r="F44" s="4">
        <v>51.8</v>
      </c>
      <c r="G44" s="4">
        <v>-8.3000000000000007</v>
      </c>
      <c r="H44" s="4">
        <v>35804.6</v>
      </c>
      <c r="J44" s="4">
        <v>5.63</v>
      </c>
      <c r="K44" s="4">
        <v>0.84470000000000001</v>
      </c>
      <c r="L44" s="4">
        <v>7.7605000000000004</v>
      </c>
      <c r="M44" s="4">
        <v>3.6867999999999999</v>
      </c>
      <c r="N44" s="4">
        <v>43.718800000000002</v>
      </c>
      <c r="O44" s="4">
        <v>0</v>
      </c>
      <c r="P44" s="4">
        <v>43.7</v>
      </c>
      <c r="Q44" s="4">
        <v>32.924100000000003</v>
      </c>
      <c r="R44" s="4">
        <v>0</v>
      </c>
      <c r="S44" s="4">
        <v>32.9</v>
      </c>
      <c r="T44" s="4">
        <v>35804.582300000002</v>
      </c>
      <c r="W44" s="4">
        <v>0</v>
      </c>
      <c r="X44" s="4">
        <v>4.7515999999999998</v>
      </c>
      <c r="Y44" s="4">
        <v>12</v>
      </c>
      <c r="Z44" s="4">
        <v>852</v>
      </c>
      <c r="AA44" s="4">
        <v>881</v>
      </c>
      <c r="AB44" s="4">
        <v>841</v>
      </c>
      <c r="AC44" s="4">
        <v>62</v>
      </c>
      <c r="AD44" s="4">
        <v>5.24</v>
      </c>
      <c r="AE44" s="4">
        <v>0.12</v>
      </c>
      <c r="AF44" s="4">
        <v>981</v>
      </c>
      <c r="AG44" s="4">
        <v>-15</v>
      </c>
      <c r="AH44" s="4">
        <v>11.730270000000001</v>
      </c>
      <c r="AI44" s="4">
        <v>10</v>
      </c>
      <c r="AJ44" s="4">
        <v>190</v>
      </c>
      <c r="AK44" s="4">
        <v>138.30000000000001</v>
      </c>
      <c r="AL44" s="4">
        <v>3.2</v>
      </c>
      <c r="AM44" s="4">
        <v>195</v>
      </c>
      <c r="AN44" s="4" t="s">
        <v>155</v>
      </c>
      <c r="AO44" s="4">
        <v>2</v>
      </c>
      <c r="AP44" s="5">
        <v>0.86121527777777773</v>
      </c>
      <c r="AQ44" s="4">
        <v>47.158977</v>
      </c>
      <c r="AR44" s="4">
        <v>-88.484134999999995</v>
      </c>
      <c r="AS44" s="4">
        <v>0</v>
      </c>
      <c r="AT44" s="4">
        <v>24.8</v>
      </c>
      <c r="AU44" s="4">
        <v>12</v>
      </c>
      <c r="AV44" s="4">
        <v>9</v>
      </c>
      <c r="AW44" s="4" t="s">
        <v>197</v>
      </c>
      <c r="AX44" s="4">
        <v>1.2302</v>
      </c>
      <c r="AY44" s="4">
        <v>1.429978</v>
      </c>
      <c r="AZ44" s="4">
        <v>1.8697999999999999</v>
      </c>
      <c r="BA44" s="4">
        <v>14.023</v>
      </c>
      <c r="BB44" s="4">
        <v>11.42</v>
      </c>
      <c r="BC44" s="4">
        <v>0.81</v>
      </c>
      <c r="BD44" s="4">
        <v>18.390999999999998</v>
      </c>
      <c r="BE44" s="4">
        <v>1565.4259999999999</v>
      </c>
      <c r="BF44" s="4">
        <v>473.33300000000003</v>
      </c>
      <c r="BG44" s="4">
        <v>0.92400000000000004</v>
      </c>
      <c r="BH44" s="4">
        <v>0</v>
      </c>
      <c r="BI44" s="4">
        <v>0.92400000000000004</v>
      </c>
      <c r="BJ44" s="4">
        <v>0.69499999999999995</v>
      </c>
      <c r="BK44" s="4">
        <v>0</v>
      </c>
      <c r="BL44" s="4">
        <v>0.69499999999999995</v>
      </c>
      <c r="BM44" s="4">
        <v>238.83760000000001</v>
      </c>
      <c r="BQ44" s="4">
        <v>696.92100000000005</v>
      </c>
      <c r="BR44" s="4">
        <v>0.38475599999999999</v>
      </c>
      <c r="BS44" s="4">
        <v>-5</v>
      </c>
      <c r="BT44" s="4">
        <v>-0.12526999999999999</v>
      </c>
      <c r="BU44" s="4">
        <v>9.4024809999999999</v>
      </c>
      <c r="BV44" s="4">
        <v>-2.5304489999999999</v>
      </c>
      <c r="BW44" s="4">
        <f t="shared" si="9"/>
        <v>2.4841354802</v>
      </c>
      <c r="BY44" s="4">
        <f t="shared" si="10"/>
        <v>10847.820619544722</v>
      </c>
      <c r="BZ44" s="4">
        <f t="shared" si="11"/>
        <v>3280.0218453705011</v>
      </c>
      <c r="CA44" s="4">
        <f t="shared" si="12"/>
        <v>4.8160918054149997</v>
      </c>
      <c r="CB44" s="4">
        <f t="shared" si="13"/>
        <v>1655.0558391150871</v>
      </c>
    </row>
    <row r="45" spans="1:80" x14ac:dyDescent="0.25">
      <c r="A45" s="2">
        <v>42067</v>
      </c>
      <c r="B45" s="3">
        <v>2.7027777777777779E-2</v>
      </c>
      <c r="C45" s="4">
        <v>9.1980000000000004</v>
      </c>
      <c r="D45" s="4">
        <v>4.3705999999999996</v>
      </c>
      <c r="E45" s="4">
        <v>43706.156410000003</v>
      </c>
      <c r="F45" s="4">
        <v>64.400000000000006</v>
      </c>
      <c r="G45" s="4">
        <v>-8.4</v>
      </c>
      <c r="H45" s="4">
        <v>33971.300000000003</v>
      </c>
      <c r="J45" s="4">
        <v>5.22</v>
      </c>
      <c r="K45" s="4">
        <v>0.84630000000000005</v>
      </c>
      <c r="L45" s="4">
        <v>7.7845000000000004</v>
      </c>
      <c r="M45" s="4">
        <v>3.6989000000000001</v>
      </c>
      <c r="N45" s="4">
        <v>54.5261</v>
      </c>
      <c r="O45" s="4">
        <v>0</v>
      </c>
      <c r="P45" s="4">
        <v>54.5</v>
      </c>
      <c r="Q45" s="4">
        <v>41.062899999999999</v>
      </c>
      <c r="R45" s="4">
        <v>0</v>
      </c>
      <c r="S45" s="4">
        <v>41.1</v>
      </c>
      <c r="T45" s="4">
        <v>33971.322399999997</v>
      </c>
      <c r="W45" s="4">
        <v>0</v>
      </c>
      <c r="X45" s="4">
        <v>4.4139999999999997</v>
      </c>
      <c r="Y45" s="4">
        <v>11.9</v>
      </c>
      <c r="Z45" s="4">
        <v>853</v>
      </c>
      <c r="AA45" s="4">
        <v>882</v>
      </c>
      <c r="AB45" s="4">
        <v>842</v>
      </c>
      <c r="AC45" s="4">
        <v>62</v>
      </c>
      <c r="AD45" s="4">
        <v>5.24</v>
      </c>
      <c r="AE45" s="4">
        <v>0.12</v>
      </c>
      <c r="AF45" s="4">
        <v>981</v>
      </c>
      <c r="AG45" s="4">
        <v>-15</v>
      </c>
      <c r="AH45" s="4">
        <v>11.268731000000001</v>
      </c>
      <c r="AI45" s="4">
        <v>10</v>
      </c>
      <c r="AJ45" s="4">
        <v>190</v>
      </c>
      <c r="AK45" s="4">
        <v>139</v>
      </c>
      <c r="AL45" s="4">
        <v>3</v>
      </c>
      <c r="AM45" s="4">
        <v>195</v>
      </c>
      <c r="AN45" s="4" t="s">
        <v>155</v>
      </c>
      <c r="AO45" s="4">
        <v>2</v>
      </c>
      <c r="AP45" s="5">
        <v>0.86122685185185188</v>
      </c>
      <c r="AQ45" s="4">
        <v>47.159081</v>
      </c>
      <c r="AR45" s="4">
        <v>-88.484133</v>
      </c>
      <c r="AS45" s="4">
        <v>0</v>
      </c>
      <c r="AT45" s="4">
        <v>25</v>
      </c>
      <c r="AU45" s="4">
        <v>12</v>
      </c>
      <c r="AV45" s="4">
        <v>9</v>
      </c>
      <c r="AW45" s="4" t="s">
        <v>197</v>
      </c>
      <c r="AX45" s="4">
        <v>1.6245000000000001</v>
      </c>
      <c r="AY45" s="4">
        <v>1.4521999999999999</v>
      </c>
      <c r="AZ45" s="4">
        <v>2.2395999999999998</v>
      </c>
      <c r="BA45" s="4">
        <v>14.023</v>
      </c>
      <c r="BB45" s="4">
        <v>11.56</v>
      </c>
      <c r="BC45" s="4">
        <v>0.82</v>
      </c>
      <c r="BD45" s="4">
        <v>18.158999999999999</v>
      </c>
      <c r="BE45" s="4">
        <v>1585.8340000000001</v>
      </c>
      <c r="BF45" s="4">
        <v>479.60500000000002</v>
      </c>
      <c r="BG45" s="4">
        <v>1.163</v>
      </c>
      <c r="BH45" s="4">
        <v>0</v>
      </c>
      <c r="BI45" s="4">
        <v>1.163</v>
      </c>
      <c r="BJ45" s="4">
        <v>0.876</v>
      </c>
      <c r="BK45" s="4">
        <v>0</v>
      </c>
      <c r="BL45" s="4">
        <v>0.876</v>
      </c>
      <c r="BM45" s="4">
        <v>228.85570000000001</v>
      </c>
      <c r="BQ45" s="4">
        <v>653.81899999999996</v>
      </c>
      <c r="BR45" s="4">
        <v>0.41125099999999998</v>
      </c>
      <c r="BS45" s="4">
        <v>-5</v>
      </c>
      <c r="BT45" s="4">
        <v>-0.126</v>
      </c>
      <c r="BU45" s="4">
        <v>10.049939999999999</v>
      </c>
      <c r="BV45" s="4">
        <v>-2.5451999999999999</v>
      </c>
      <c r="BW45" s="4">
        <f t="shared" si="9"/>
        <v>2.6551941479999996</v>
      </c>
      <c r="BY45" s="4">
        <f t="shared" si="10"/>
        <v>11745.964437320519</v>
      </c>
      <c r="BZ45" s="4">
        <f t="shared" si="11"/>
        <v>3552.3410861169</v>
      </c>
      <c r="CA45" s="4">
        <f t="shared" si="12"/>
        <v>6.4883618632799989</v>
      </c>
      <c r="CB45" s="4">
        <f t="shared" si="13"/>
        <v>1695.0897215459458</v>
      </c>
    </row>
    <row r="46" spans="1:80" x14ac:dyDescent="0.25">
      <c r="A46" s="2">
        <v>42067</v>
      </c>
      <c r="B46" s="3">
        <v>2.7039351851851853E-2</v>
      </c>
      <c r="C46" s="4">
        <v>8.9469999999999992</v>
      </c>
      <c r="D46" s="4">
        <v>4.7549999999999999</v>
      </c>
      <c r="E46" s="4">
        <v>47550.223180000001</v>
      </c>
      <c r="F46" s="4">
        <v>79</v>
      </c>
      <c r="G46" s="4">
        <v>-8.5</v>
      </c>
      <c r="H46" s="4">
        <v>32517.9</v>
      </c>
      <c r="J46" s="4">
        <v>4.76</v>
      </c>
      <c r="K46" s="4">
        <v>0.84599999999999997</v>
      </c>
      <c r="L46" s="4">
        <v>7.5693999999999999</v>
      </c>
      <c r="M46" s="4">
        <v>4.0228999999999999</v>
      </c>
      <c r="N46" s="4">
        <v>66.873400000000004</v>
      </c>
      <c r="O46" s="4">
        <v>0</v>
      </c>
      <c r="P46" s="4">
        <v>66.900000000000006</v>
      </c>
      <c r="Q46" s="4">
        <v>50.361499999999999</v>
      </c>
      <c r="R46" s="4">
        <v>0</v>
      </c>
      <c r="S46" s="4">
        <v>50.4</v>
      </c>
      <c r="T46" s="4">
        <v>32517.9113</v>
      </c>
      <c r="W46" s="4">
        <v>0</v>
      </c>
      <c r="X46" s="4">
        <v>4.0286</v>
      </c>
      <c r="Y46" s="4">
        <v>12</v>
      </c>
      <c r="Z46" s="4">
        <v>852</v>
      </c>
      <c r="AA46" s="4">
        <v>881</v>
      </c>
      <c r="AB46" s="4">
        <v>841</v>
      </c>
      <c r="AC46" s="4">
        <v>62</v>
      </c>
      <c r="AD46" s="4">
        <v>5.24</v>
      </c>
      <c r="AE46" s="4">
        <v>0.12</v>
      </c>
      <c r="AF46" s="4">
        <v>981</v>
      </c>
      <c r="AG46" s="4">
        <v>-15</v>
      </c>
      <c r="AH46" s="4">
        <v>11.732267999999999</v>
      </c>
      <c r="AI46" s="4">
        <v>10</v>
      </c>
      <c r="AJ46" s="4">
        <v>190.3</v>
      </c>
      <c r="AK46" s="4">
        <v>139.30000000000001</v>
      </c>
      <c r="AL46" s="4">
        <v>3</v>
      </c>
      <c r="AM46" s="4">
        <v>195</v>
      </c>
      <c r="AN46" s="4" t="s">
        <v>155</v>
      </c>
      <c r="AO46" s="4">
        <v>2</v>
      </c>
      <c r="AP46" s="5">
        <v>0.86123842592592592</v>
      </c>
      <c r="AQ46" s="4">
        <v>47.159194999999997</v>
      </c>
      <c r="AR46" s="4">
        <v>-88.484134999999995</v>
      </c>
      <c r="AS46" s="4">
        <v>0</v>
      </c>
      <c r="AT46" s="4">
        <v>26.5</v>
      </c>
      <c r="AU46" s="4">
        <v>12</v>
      </c>
      <c r="AV46" s="4">
        <v>9</v>
      </c>
      <c r="AW46" s="4" t="s">
        <v>197</v>
      </c>
      <c r="AX46" s="4">
        <v>1.7</v>
      </c>
      <c r="AY46" s="4">
        <v>1.4744219999999999</v>
      </c>
      <c r="AZ46" s="4">
        <v>2.2999999999999998</v>
      </c>
      <c r="BA46" s="4">
        <v>14.023</v>
      </c>
      <c r="BB46" s="4">
        <v>11.53</v>
      </c>
      <c r="BC46" s="4">
        <v>0.82</v>
      </c>
      <c r="BD46" s="4">
        <v>18.199000000000002</v>
      </c>
      <c r="BE46" s="4">
        <v>1545.807</v>
      </c>
      <c r="BF46" s="4">
        <v>522.89300000000003</v>
      </c>
      <c r="BG46" s="4">
        <v>1.43</v>
      </c>
      <c r="BH46" s="4">
        <v>0</v>
      </c>
      <c r="BI46" s="4">
        <v>1.43</v>
      </c>
      <c r="BJ46" s="4">
        <v>1.077</v>
      </c>
      <c r="BK46" s="4">
        <v>0</v>
      </c>
      <c r="BL46" s="4">
        <v>1.077</v>
      </c>
      <c r="BM46" s="4">
        <v>219.60319999999999</v>
      </c>
      <c r="BQ46" s="4">
        <v>598.20500000000004</v>
      </c>
      <c r="BR46" s="4">
        <v>0.38012600000000002</v>
      </c>
      <c r="BS46" s="4">
        <v>-5</v>
      </c>
      <c r="BT46" s="4">
        <v>-0.12573200000000001</v>
      </c>
      <c r="BU46" s="4">
        <v>9.2893260000000009</v>
      </c>
      <c r="BV46" s="4">
        <v>-2.5397919999999998</v>
      </c>
      <c r="BW46" s="4">
        <f t="shared" si="9"/>
        <v>2.4542399292000003</v>
      </c>
      <c r="BY46" s="4">
        <f t="shared" si="10"/>
        <v>10582.955300032434</v>
      </c>
      <c r="BZ46" s="4">
        <f t="shared" si="11"/>
        <v>3579.8474490669664</v>
      </c>
      <c r="CA46" s="4">
        <f t="shared" si="12"/>
        <v>7.3733932231740003</v>
      </c>
      <c r="CB46" s="4">
        <f t="shared" si="13"/>
        <v>1503.4547322816384</v>
      </c>
    </row>
    <row r="47" spans="1:80" x14ac:dyDescent="0.25">
      <c r="A47" s="2">
        <v>42067</v>
      </c>
      <c r="B47" s="3">
        <v>2.7050925925925926E-2</v>
      </c>
      <c r="C47" s="4">
        <v>8.7319999999999993</v>
      </c>
      <c r="D47" s="4">
        <v>5.0946999999999996</v>
      </c>
      <c r="E47" s="4">
        <v>50946.818180000002</v>
      </c>
      <c r="F47" s="4">
        <v>82.8</v>
      </c>
      <c r="G47" s="4">
        <v>-8.5</v>
      </c>
      <c r="H47" s="4">
        <v>31566.799999999999</v>
      </c>
      <c r="J47" s="4">
        <v>4.41</v>
      </c>
      <c r="K47" s="4">
        <v>0.84530000000000005</v>
      </c>
      <c r="L47" s="4">
        <v>7.3810000000000002</v>
      </c>
      <c r="M47" s="4">
        <v>4.3064</v>
      </c>
      <c r="N47" s="4">
        <v>70.003900000000002</v>
      </c>
      <c r="O47" s="4">
        <v>0</v>
      </c>
      <c r="P47" s="4">
        <v>70</v>
      </c>
      <c r="Q47" s="4">
        <v>52.719000000000001</v>
      </c>
      <c r="R47" s="4">
        <v>0</v>
      </c>
      <c r="S47" s="4">
        <v>52.7</v>
      </c>
      <c r="T47" s="4">
        <v>31566.8171</v>
      </c>
      <c r="W47" s="4">
        <v>0</v>
      </c>
      <c r="X47" s="4">
        <v>3.7313000000000001</v>
      </c>
      <c r="Y47" s="4">
        <v>12</v>
      </c>
      <c r="Z47" s="4">
        <v>852</v>
      </c>
      <c r="AA47" s="4">
        <v>882</v>
      </c>
      <c r="AB47" s="4">
        <v>841</v>
      </c>
      <c r="AC47" s="4">
        <v>62</v>
      </c>
      <c r="AD47" s="4">
        <v>5.24</v>
      </c>
      <c r="AE47" s="4">
        <v>0.12</v>
      </c>
      <c r="AF47" s="4">
        <v>981</v>
      </c>
      <c r="AG47" s="4">
        <v>-15</v>
      </c>
      <c r="AH47" s="4">
        <v>11</v>
      </c>
      <c r="AI47" s="4">
        <v>10</v>
      </c>
      <c r="AJ47" s="4">
        <v>191</v>
      </c>
      <c r="AK47" s="4">
        <v>139.69999999999999</v>
      </c>
      <c r="AL47" s="4">
        <v>2.6</v>
      </c>
      <c r="AM47" s="4">
        <v>195</v>
      </c>
      <c r="AN47" s="4" t="s">
        <v>155</v>
      </c>
      <c r="AO47" s="4">
        <v>2</v>
      </c>
      <c r="AP47" s="5">
        <v>0.86125000000000007</v>
      </c>
      <c r="AQ47" s="4">
        <v>47.159317999999999</v>
      </c>
      <c r="AR47" s="4">
        <v>-88.484140999999994</v>
      </c>
      <c r="AS47" s="4">
        <v>265.5</v>
      </c>
      <c r="AT47" s="4">
        <v>28.2</v>
      </c>
      <c r="AU47" s="4">
        <v>12</v>
      </c>
      <c r="AV47" s="4">
        <v>9</v>
      </c>
      <c r="AW47" s="4" t="s">
        <v>197</v>
      </c>
      <c r="AX47" s="4">
        <v>1.6151</v>
      </c>
      <c r="AY47" s="4">
        <v>1.4966440000000001</v>
      </c>
      <c r="AZ47" s="4">
        <v>2.6396000000000002</v>
      </c>
      <c r="BA47" s="4">
        <v>14.023</v>
      </c>
      <c r="BB47" s="4">
        <v>11.48</v>
      </c>
      <c r="BC47" s="4">
        <v>0.82</v>
      </c>
      <c r="BD47" s="4">
        <v>18.305</v>
      </c>
      <c r="BE47" s="4">
        <v>1507.33</v>
      </c>
      <c r="BF47" s="4">
        <v>559.73900000000003</v>
      </c>
      <c r="BG47" s="4">
        <v>1.4970000000000001</v>
      </c>
      <c r="BH47" s="4">
        <v>0</v>
      </c>
      <c r="BI47" s="4">
        <v>1.4970000000000001</v>
      </c>
      <c r="BJ47" s="4">
        <v>1.127</v>
      </c>
      <c r="BK47" s="4">
        <v>0</v>
      </c>
      <c r="BL47" s="4">
        <v>1.127</v>
      </c>
      <c r="BM47" s="4">
        <v>213.1789</v>
      </c>
      <c r="BQ47" s="4">
        <v>554.06100000000004</v>
      </c>
      <c r="BR47" s="4">
        <v>0.396339</v>
      </c>
      <c r="BS47" s="4">
        <v>-5</v>
      </c>
      <c r="BT47" s="4">
        <v>-0.12526699999999999</v>
      </c>
      <c r="BU47" s="4">
        <v>9.6855270000000004</v>
      </c>
      <c r="BV47" s="4">
        <v>-2.5303879999999999</v>
      </c>
      <c r="BW47" s="4">
        <f t="shared" si="9"/>
        <v>2.5589162334000002</v>
      </c>
      <c r="BY47" s="4">
        <f t="shared" si="10"/>
        <v>10759.673349314669</v>
      </c>
      <c r="BZ47" s="4">
        <f t="shared" si="11"/>
        <v>3995.5476245228615</v>
      </c>
      <c r="CA47" s="4">
        <f t="shared" si="12"/>
        <v>8.0447890406730007</v>
      </c>
      <c r="CB47" s="4">
        <f t="shared" si="13"/>
        <v>1521.7207439420813</v>
      </c>
    </row>
    <row r="48" spans="1:80" x14ac:dyDescent="0.25">
      <c r="A48" s="2">
        <v>42067</v>
      </c>
      <c r="B48" s="3">
        <v>2.70625E-2</v>
      </c>
      <c r="C48" s="4">
        <v>8.8529999999999998</v>
      </c>
      <c r="D48" s="4">
        <v>5.1150000000000002</v>
      </c>
      <c r="E48" s="4">
        <v>51150.126259999997</v>
      </c>
      <c r="F48" s="4">
        <v>89.7</v>
      </c>
      <c r="G48" s="4">
        <v>-8.5</v>
      </c>
      <c r="H48" s="4">
        <v>30673.4</v>
      </c>
      <c r="J48" s="4">
        <v>4.16</v>
      </c>
      <c r="K48" s="4">
        <v>0.84499999999999997</v>
      </c>
      <c r="L48" s="4">
        <v>7.4809000000000001</v>
      </c>
      <c r="M48" s="4">
        <v>4.3221999999999996</v>
      </c>
      <c r="N48" s="4">
        <v>75.801699999999997</v>
      </c>
      <c r="O48" s="4">
        <v>0</v>
      </c>
      <c r="P48" s="4">
        <v>75.8</v>
      </c>
      <c r="Q48" s="4">
        <v>57.062100000000001</v>
      </c>
      <c r="R48" s="4">
        <v>0</v>
      </c>
      <c r="S48" s="4">
        <v>57.1</v>
      </c>
      <c r="T48" s="4">
        <v>30673.3514</v>
      </c>
      <c r="W48" s="4">
        <v>0</v>
      </c>
      <c r="X48" s="4">
        <v>3.5169999999999999</v>
      </c>
      <c r="Y48" s="4">
        <v>11.9</v>
      </c>
      <c r="Z48" s="4">
        <v>853</v>
      </c>
      <c r="AA48" s="4">
        <v>883</v>
      </c>
      <c r="AB48" s="4">
        <v>843</v>
      </c>
      <c r="AC48" s="4">
        <v>62</v>
      </c>
      <c r="AD48" s="4">
        <v>5.13</v>
      </c>
      <c r="AE48" s="4">
        <v>0.12</v>
      </c>
      <c r="AF48" s="4">
        <v>981</v>
      </c>
      <c r="AG48" s="4">
        <v>-15.3</v>
      </c>
      <c r="AH48" s="4">
        <v>11.266</v>
      </c>
      <c r="AI48" s="4">
        <v>10</v>
      </c>
      <c r="AJ48" s="4">
        <v>190.7</v>
      </c>
      <c r="AK48" s="4">
        <v>139</v>
      </c>
      <c r="AL48" s="4">
        <v>2.4</v>
      </c>
      <c r="AM48" s="4">
        <v>195</v>
      </c>
      <c r="AN48" s="4" t="s">
        <v>155</v>
      </c>
      <c r="AO48" s="4">
        <v>2</v>
      </c>
      <c r="AP48" s="5">
        <v>0.861261574074074</v>
      </c>
      <c r="AQ48" s="4">
        <v>47.159441000000001</v>
      </c>
      <c r="AR48" s="4">
        <v>-88.484150999999997</v>
      </c>
      <c r="AS48" s="4">
        <v>313.10000000000002</v>
      </c>
      <c r="AT48" s="4">
        <v>29.4</v>
      </c>
      <c r="AU48" s="4">
        <v>12</v>
      </c>
      <c r="AV48" s="4">
        <v>9</v>
      </c>
      <c r="AW48" s="4" t="s">
        <v>197</v>
      </c>
      <c r="AX48" s="4">
        <v>1.5150999999999999</v>
      </c>
      <c r="AY48" s="4">
        <v>1.9245000000000001</v>
      </c>
      <c r="AZ48" s="4">
        <v>3.0396000000000001</v>
      </c>
      <c r="BA48" s="4">
        <v>14.023</v>
      </c>
      <c r="BB48" s="4">
        <v>11.46</v>
      </c>
      <c r="BC48" s="4">
        <v>0.82</v>
      </c>
      <c r="BD48" s="4">
        <v>18.344000000000001</v>
      </c>
      <c r="BE48" s="4">
        <v>1525.0260000000001</v>
      </c>
      <c r="BF48" s="4">
        <v>560.78899999999999</v>
      </c>
      <c r="BG48" s="4">
        <v>1.6180000000000001</v>
      </c>
      <c r="BH48" s="4">
        <v>0</v>
      </c>
      <c r="BI48" s="4">
        <v>1.6180000000000001</v>
      </c>
      <c r="BJ48" s="4">
        <v>1.218</v>
      </c>
      <c r="BK48" s="4">
        <v>0</v>
      </c>
      <c r="BL48" s="4">
        <v>1.218</v>
      </c>
      <c r="BM48" s="4">
        <v>206.77719999999999</v>
      </c>
      <c r="BQ48" s="4">
        <v>521.30899999999997</v>
      </c>
      <c r="BR48" s="4">
        <v>0.43903999999999999</v>
      </c>
      <c r="BS48" s="4">
        <v>-5</v>
      </c>
      <c r="BT48" s="4">
        <v>-0.12573400000000001</v>
      </c>
      <c r="BU48" s="4">
        <v>10.729039999999999</v>
      </c>
      <c r="BV48" s="4">
        <v>-2.5398269999999998</v>
      </c>
      <c r="BW48" s="4">
        <f t="shared" si="9"/>
        <v>2.8346123679999997</v>
      </c>
      <c r="BY48" s="4">
        <f t="shared" si="10"/>
        <v>12058.841871864479</v>
      </c>
      <c r="BZ48" s="4">
        <f t="shared" si="11"/>
        <v>4434.3282504567196</v>
      </c>
      <c r="CA48" s="4">
        <f t="shared" si="12"/>
        <v>9.6310944206400002</v>
      </c>
      <c r="CB48" s="4">
        <f t="shared" si="13"/>
        <v>1635.0498663674557</v>
      </c>
    </row>
    <row r="49" spans="1:80" x14ac:dyDescent="0.25">
      <c r="A49" s="2">
        <v>42067</v>
      </c>
      <c r="B49" s="3">
        <v>2.7074074074074073E-2</v>
      </c>
      <c r="C49" s="4">
        <v>8.8030000000000008</v>
      </c>
      <c r="D49" s="4">
        <v>5.0823999999999998</v>
      </c>
      <c r="E49" s="4">
        <v>50824.195160000003</v>
      </c>
      <c r="F49" s="4">
        <v>91.4</v>
      </c>
      <c r="G49" s="4">
        <v>-8.5</v>
      </c>
      <c r="H49" s="4">
        <v>29468.9</v>
      </c>
      <c r="J49" s="4">
        <v>4.01</v>
      </c>
      <c r="K49" s="4">
        <v>0.84699999999999998</v>
      </c>
      <c r="L49" s="4">
        <v>7.4562999999999997</v>
      </c>
      <c r="M49" s="4">
        <v>4.3048000000000002</v>
      </c>
      <c r="N49" s="4">
        <v>77.416499999999999</v>
      </c>
      <c r="O49" s="4">
        <v>0</v>
      </c>
      <c r="P49" s="4">
        <v>77.400000000000006</v>
      </c>
      <c r="Q49" s="4">
        <v>58.237200000000001</v>
      </c>
      <c r="R49" s="4">
        <v>0</v>
      </c>
      <c r="S49" s="4">
        <v>58.2</v>
      </c>
      <c r="T49" s="4">
        <v>29468.902600000001</v>
      </c>
      <c r="W49" s="4">
        <v>0</v>
      </c>
      <c r="X49" s="4">
        <v>3.4001999999999999</v>
      </c>
      <c r="Y49" s="4">
        <v>12</v>
      </c>
      <c r="Z49" s="4">
        <v>853</v>
      </c>
      <c r="AA49" s="4">
        <v>883</v>
      </c>
      <c r="AB49" s="4">
        <v>842</v>
      </c>
      <c r="AC49" s="4">
        <v>62</v>
      </c>
      <c r="AD49" s="4">
        <v>4.93</v>
      </c>
      <c r="AE49" s="4">
        <v>0.11</v>
      </c>
      <c r="AF49" s="4">
        <v>981</v>
      </c>
      <c r="AG49" s="4">
        <v>-15.7</v>
      </c>
      <c r="AH49" s="4">
        <v>12</v>
      </c>
      <c r="AI49" s="4">
        <v>10</v>
      </c>
      <c r="AJ49" s="4">
        <v>190</v>
      </c>
      <c r="AK49" s="4">
        <v>139</v>
      </c>
      <c r="AL49" s="4">
        <v>2.8</v>
      </c>
      <c r="AM49" s="4">
        <v>195</v>
      </c>
      <c r="AN49" s="4" t="s">
        <v>155</v>
      </c>
      <c r="AO49" s="4">
        <v>2</v>
      </c>
      <c r="AP49" s="5">
        <v>0.86127314814814815</v>
      </c>
      <c r="AQ49" s="4">
        <v>47.159564000000003</v>
      </c>
      <c r="AR49" s="4">
        <v>-88.484165000000004</v>
      </c>
      <c r="AS49" s="4">
        <v>313.7</v>
      </c>
      <c r="AT49" s="4">
        <v>29.9</v>
      </c>
      <c r="AU49" s="4">
        <v>12</v>
      </c>
      <c r="AV49" s="4">
        <v>10</v>
      </c>
      <c r="AW49" s="4" t="s">
        <v>193</v>
      </c>
      <c r="AX49" s="4">
        <v>1.5</v>
      </c>
      <c r="AY49" s="4">
        <v>2.3395999999999999</v>
      </c>
      <c r="AZ49" s="4">
        <v>3.3546999999999998</v>
      </c>
      <c r="BA49" s="4">
        <v>14.023</v>
      </c>
      <c r="BB49" s="4">
        <v>11.62</v>
      </c>
      <c r="BC49" s="4">
        <v>0.83</v>
      </c>
      <c r="BD49" s="4">
        <v>18.062999999999999</v>
      </c>
      <c r="BE49" s="4">
        <v>1536.8309999999999</v>
      </c>
      <c r="BF49" s="4">
        <v>564.726</v>
      </c>
      <c r="BG49" s="4">
        <v>1.671</v>
      </c>
      <c r="BH49" s="4">
        <v>0</v>
      </c>
      <c r="BI49" s="4">
        <v>1.671</v>
      </c>
      <c r="BJ49" s="4">
        <v>1.2569999999999999</v>
      </c>
      <c r="BK49" s="4">
        <v>0</v>
      </c>
      <c r="BL49" s="4">
        <v>1.2569999999999999</v>
      </c>
      <c r="BM49" s="4">
        <v>200.8571</v>
      </c>
      <c r="BQ49" s="4">
        <v>509.56599999999997</v>
      </c>
      <c r="BR49" s="4">
        <v>0.39446799999999999</v>
      </c>
      <c r="BS49" s="4">
        <v>-5</v>
      </c>
      <c r="BT49" s="4">
        <v>-0.125532</v>
      </c>
      <c r="BU49" s="4">
        <v>9.6398119999999992</v>
      </c>
      <c r="BV49" s="4">
        <v>-2.5357460000000001</v>
      </c>
      <c r="BW49" s="4">
        <f t="shared" si="9"/>
        <v>2.5468383303999995</v>
      </c>
      <c r="BY49" s="4">
        <f t="shared" si="10"/>
        <v>10918.479531923962</v>
      </c>
      <c r="BZ49" s="4">
        <f t="shared" si="11"/>
        <v>4012.1192715043435</v>
      </c>
      <c r="CA49" s="4">
        <f t="shared" si="12"/>
        <v>8.9304085951079983</v>
      </c>
      <c r="CB49" s="4">
        <f t="shared" si="13"/>
        <v>1426.9975912716523</v>
      </c>
    </row>
    <row r="50" spans="1:80" x14ac:dyDescent="0.25">
      <c r="A50" s="2">
        <v>42067</v>
      </c>
      <c r="B50" s="3">
        <v>2.7085648148148147E-2</v>
      </c>
      <c r="C50" s="4">
        <v>8.7680000000000007</v>
      </c>
      <c r="D50" s="4">
        <v>5.1966000000000001</v>
      </c>
      <c r="E50" s="4">
        <v>51965.65077</v>
      </c>
      <c r="F50" s="4">
        <v>91.4</v>
      </c>
      <c r="G50" s="4">
        <v>-8.6</v>
      </c>
      <c r="H50" s="4">
        <v>28618.799999999999</v>
      </c>
      <c r="J50" s="4">
        <v>4</v>
      </c>
      <c r="K50" s="4">
        <v>0.84709999999999996</v>
      </c>
      <c r="L50" s="4">
        <v>7.4267000000000003</v>
      </c>
      <c r="M50" s="4">
        <v>4.4017999999999997</v>
      </c>
      <c r="N50" s="4">
        <v>77.421000000000006</v>
      </c>
      <c r="O50" s="4">
        <v>0</v>
      </c>
      <c r="P50" s="4">
        <v>77.400000000000006</v>
      </c>
      <c r="Q50" s="4">
        <v>58.304699999999997</v>
      </c>
      <c r="R50" s="4">
        <v>0</v>
      </c>
      <c r="S50" s="4">
        <v>58.3</v>
      </c>
      <c r="T50" s="4">
        <v>28618.839899999999</v>
      </c>
      <c r="W50" s="4">
        <v>0</v>
      </c>
      <c r="X50" s="4">
        <v>3.3881999999999999</v>
      </c>
      <c r="Y50" s="4">
        <v>11.9</v>
      </c>
      <c r="Z50" s="4">
        <v>853</v>
      </c>
      <c r="AA50" s="4">
        <v>884</v>
      </c>
      <c r="AB50" s="4">
        <v>842</v>
      </c>
      <c r="AC50" s="4">
        <v>62</v>
      </c>
      <c r="AD50" s="4">
        <v>5.24</v>
      </c>
      <c r="AE50" s="4">
        <v>0.12</v>
      </c>
      <c r="AF50" s="4">
        <v>981</v>
      </c>
      <c r="AG50" s="4">
        <v>-15</v>
      </c>
      <c r="AH50" s="4">
        <v>12</v>
      </c>
      <c r="AI50" s="4">
        <v>10</v>
      </c>
      <c r="AJ50" s="4">
        <v>190</v>
      </c>
      <c r="AK50" s="4">
        <v>139</v>
      </c>
      <c r="AL50" s="4">
        <v>2.9</v>
      </c>
      <c r="AM50" s="4">
        <v>195</v>
      </c>
      <c r="AN50" s="4" t="s">
        <v>155</v>
      </c>
      <c r="AO50" s="4">
        <v>2</v>
      </c>
      <c r="AP50" s="5">
        <v>0.8612847222222223</v>
      </c>
      <c r="AQ50" s="4">
        <v>47.159691000000002</v>
      </c>
      <c r="AR50" s="4">
        <v>-88.484174999999993</v>
      </c>
      <c r="AS50" s="4">
        <v>314.3</v>
      </c>
      <c r="AT50" s="4">
        <v>30.4</v>
      </c>
      <c r="AU50" s="4">
        <v>12</v>
      </c>
      <c r="AV50" s="4">
        <v>9</v>
      </c>
      <c r="AW50" s="4" t="s">
        <v>201</v>
      </c>
      <c r="AX50" s="4">
        <v>1.5</v>
      </c>
      <c r="AY50" s="4">
        <v>2.4</v>
      </c>
      <c r="AZ50" s="4">
        <v>3.4</v>
      </c>
      <c r="BA50" s="4">
        <v>14.023</v>
      </c>
      <c r="BB50" s="4">
        <v>11.62</v>
      </c>
      <c r="BC50" s="4">
        <v>0.83</v>
      </c>
      <c r="BD50" s="4">
        <v>18.056000000000001</v>
      </c>
      <c r="BE50" s="4">
        <v>1532.579</v>
      </c>
      <c r="BF50" s="4">
        <v>578.13599999999997</v>
      </c>
      <c r="BG50" s="4">
        <v>1.673</v>
      </c>
      <c r="BH50" s="4">
        <v>0</v>
      </c>
      <c r="BI50" s="4">
        <v>1.673</v>
      </c>
      <c r="BJ50" s="4">
        <v>1.26</v>
      </c>
      <c r="BK50" s="4">
        <v>0</v>
      </c>
      <c r="BL50" s="4">
        <v>1.26</v>
      </c>
      <c r="BM50" s="4">
        <v>195.29740000000001</v>
      </c>
      <c r="BQ50" s="4">
        <v>508.38799999999998</v>
      </c>
      <c r="BR50" s="4">
        <v>0.413379</v>
      </c>
      <c r="BS50" s="4">
        <v>-5</v>
      </c>
      <c r="BT50" s="4">
        <v>-0.12673200000000001</v>
      </c>
      <c r="BU50" s="4">
        <v>10.10195</v>
      </c>
      <c r="BV50" s="4">
        <v>-2.5599829999999999</v>
      </c>
      <c r="BW50" s="4">
        <f t="shared" si="9"/>
        <v>2.66893519</v>
      </c>
      <c r="BY50" s="4">
        <f t="shared" si="10"/>
        <v>11410.260848209849</v>
      </c>
      <c r="BZ50" s="4">
        <f t="shared" si="11"/>
        <v>4304.3018113524004</v>
      </c>
      <c r="CA50" s="4">
        <f t="shared" si="12"/>
        <v>9.3808728089999995</v>
      </c>
      <c r="CB50" s="4">
        <f t="shared" si="13"/>
        <v>1454.01592803841</v>
      </c>
    </row>
    <row r="51" spans="1:80" x14ac:dyDescent="0.25">
      <c r="A51" s="2">
        <v>42067</v>
      </c>
      <c r="B51" s="3">
        <v>2.7097222222222227E-2</v>
      </c>
      <c r="C51" s="4">
        <v>9.0739999999999998</v>
      </c>
      <c r="D51" s="4">
        <v>4.5312000000000001</v>
      </c>
      <c r="E51" s="4">
        <v>45312.457560000003</v>
      </c>
      <c r="F51" s="4">
        <v>95.3</v>
      </c>
      <c r="G51" s="4">
        <v>-8.6999999999999993</v>
      </c>
      <c r="H51" s="4">
        <v>28261.599999999999</v>
      </c>
      <c r="J51" s="4">
        <v>3.92</v>
      </c>
      <c r="K51" s="4">
        <v>0.85150000000000003</v>
      </c>
      <c r="L51" s="4">
        <v>7.7267999999999999</v>
      </c>
      <c r="M51" s="4">
        <v>3.8584000000000001</v>
      </c>
      <c r="N51" s="4">
        <v>81.171499999999995</v>
      </c>
      <c r="O51" s="4">
        <v>0</v>
      </c>
      <c r="P51" s="4">
        <v>81.2</v>
      </c>
      <c r="Q51" s="4">
        <v>61.129199999999997</v>
      </c>
      <c r="R51" s="4">
        <v>0</v>
      </c>
      <c r="S51" s="4">
        <v>61.1</v>
      </c>
      <c r="T51" s="4">
        <v>28261.555199999999</v>
      </c>
      <c r="W51" s="4">
        <v>0</v>
      </c>
      <c r="X51" s="4">
        <v>3.3342000000000001</v>
      </c>
      <c r="Y51" s="4">
        <v>11.9</v>
      </c>
      <c r="Z51" s="4">
        <v>854</v>
      </c>
      <c r="AA51" s="4">
        <v>882</v>
      </c>
      <c r="AB51" s="4">
        <v>842</v>
      </c>
      <c r="AC51" s="4">
        <v>62</v>
      </c>
      <c r="AD51" s="4">
        <v>5.24</v>
      </c>
      <c r="AE51" s="4">
        <v>0.12</v>
      </c>
      <c r="AF51" s="4">
        <v>981</v>
      </c>
      <c r="AG51" s="4">
        <v>-15</v>
      </c>
      <c r="AH51" s="4">
        <v>12</v>
      </c>
      <c r="AI51" s="4">
        <v>10</v>
      </c>
      <c r="AJ51" s="4">
        <v>190</v>
      </c>
      <c r="AK51" s="4">
        <v>138.69999999999999</v>
      </c>
      <c r="AL51" s="4">
        <v>3.1</v>
      </c>
      <c r="AM51" s="4">
        <v>195</v>
      </c>
      <c r="AN51" s="4" t="s">
        <v>155</v>
      </c>
      <c r="AO51" s="4">
        <v>2</v>
      </c>
      <c r="AP51" s="5">
        <v>0.86129629629629623</v>
      </c>
      <c r="AQ51" s="4">
        <v>47.159821999999998</v>
      </c>
      <c r="AR51" s="4">
        <v>-88.484181000000007</v>
      </c>
      <c r="AS51" s="4">
        <v>314.8</v>
      </c>
      <c r="AT51" s="4">
        <v>31.3</v>
      </c>
      <c r="AU51" s="4">
        <v>12</v>
      </c>
      <c r="AV51" s="4">
        <v>9</v>
      </c>
      <c r="AW51" s="4" t="s">
        <v>201</v>
      </c>
      <c r="AX51" s="4">
        <v>1.5</v>
      </c>
      <c r="AY51" s="4">
        <v>2.6547000000000001</v>
      </c>
      <c r="AZ51" s="4">
        <v>3.6547000000000001</v>
      </c>
      <c r="BA51" s="4">
        <v>14.023</v>
      </c>
      <c r="BB51" s="4">
        <v>11.98</v>
      </c>
      <c r="BC51" s="4">
        <v>0.85</v>
      </c>
      <c r="BD51" s="4">
        <v>17.437999999999999</v>
      </c>
      <c r="BE51" s="4">
        <v>1625.472</v>
      </c>
      <c r="BF51" s="4">
        <v>516.61099999999999</v>
      </c>
      <c r="BG51" s="4">
        <v>1.788</v>
      </c>
      <c r="BH51" s="4">
        <v>0</v>
      </c>
      <c r="BI51" s="4">
        <v>1.788</v>
      </c>
      <c r="BJ51" s="4">
        <v>1.347</v>
      </c>
      <c r="BK51" s="4">
        <v>0</v>
      </c>
      <c r="BL51" s="4">
        <v>1.347</v>
      </c>
      <c r="BM51" s="4">
        <v>196.6045</v>
      </c>
      <c r="BQ51" s="4">
        <v>509.99299999999999</v>
      </c>
      <c r="BR51" s="4">
        <v>0.47994900000000001</v>
      </c>
      <c r="BS51" s="4">
        <v>-5</v>
      </c>
      <c r="BT51" s="4">
        <v>-0.126</v>
      </c>
      <c r="BU51" s="4">
        <v>11.728755</v>
      </c>
      <c r="BV51" s="4">
        <v>-2.5451999999999999</v>
      </c>
      <c r="BW51" s="4">
        <f t="shared" si="9"/>
        <v>3.098737071</v>
      </c>
      <c r="BY51" s="4">
        <f t="shared" si="10"/>
        <v>14050.730218504319</v>
      </c>
      <c r="BZ51" s="4">
        <f t="shared" si="11"/>
        <v>4465.6332369377842</v>
      </c>
      <c r="CA51" s="4">
        <f t="shared" si="12"/>
        <v>11.643592509945</v>
      </c>
      <c r="CB51" s="4">
        <f t="shared" si="13"/>
        <v>1699.4674711369576</v>
      </c>
    </row>
    <row r="52" spans="1:80" x14ac:dyDescent="0.25">
      <c r="A52" s="2">
        <v>42067</v>
      </c>
      <c r="B52" s="3">
        <v>2.7108796296296298E-2</v>
      </c>
      <c r="C52" s="4">
        <v>9.1329999999999991</v>
      </c>
      <c r="D52" s="4">
        <v>4.5458999999999996</v>
      </c>
      <c r="E52" s="4">
        <v>45459.345959999999</v>
      </c>
      <c r="F52" s="4">
        <v>98.7</v>
      </c>
      <c r="G52" s="4">
        <v>-8.8000000000000007</v>
      </c>
      <c r="H52" s="4">
        <v>27400.400000000001</v>
      </c>
      <c r="J52" s="4">
        <v>3.9</v>
      </c>
      <c r="K52" s="4">
        <v>0.8518</v>
      </c>
      <c r="L52" s="4">
        <v>7.7801</v>
      </c>
      <c r="M52" s="4">
        <v>3.8723999999999998</v>
      </c>
      <c r="N52" s="4">
        <v>84.0809</v>
      </c>
      <c r="O52" s="4">
        <v>0</v>
      </c>
      <c r="P52" s="4">
        <v>84.1</v>
      </c>
      <c r="Q52" s="4">
        <v>63.320599999999999</v>
      </c>
      <c r="R52" s="4">
        <v>0</v>
      </c>
      <c r="S52" s="4">
        <v>63.3</v>
      </c>
      <c r="T52" s="4">
        <v>27400.402600000001</v>
      </c>
      <c r="W52" s="4">
        <v>0</v>
      </c>
      <c r="X52" s="4">
        <v>3.3220999999999998</v>
      </c>
      <c r="Y52" s="4">
        <v>11.9</v>
      </c>
      <c r="Z52" s="4">
        <v>853</v>
      </c>
      <c r="AA52" s="4">
        <v>881</v>
      </c>
      <c r="AB52" s="4">
        <v>842</v>
      </c>
      <c r="AC52" s="4">
        <v>62</v>
      </c>
      <c r="AD52" s="4">
        <v>5.24</v>
      </c>
      <c r="AE52" s="4">
        <v>0.12</v>
      </c>
      <c r="AF52" s="4">
        <v>981</v>
      </c>
      <c r="AG52" s="4">
        <v>-15</v>
      </c>
      <c r="AH52" s="4">
        <v>11.727544999999999</v>
      </c>
      <c r="AI52" s="4">
        <v>10</v>
      </c>
      <c r="AJ52" s="4">
        <v>189.7</v>
      </c>
      <c r="AK52" s="4">
        <v>138</v>
      </c>
      <c r="AL52" s="4">
        <v>3.3</v>
      </c>
      <c r="AM52" s="4">
        <v>195</v>
      </c>
      <c r="AN52" s="4" t="s">
        <v>155</v>
      </c>
      <c r="AO52" s="4">
        <v>2</v>
      </c>
      <c r="AP52" s="5">
        <v>0.86130787037037038</v>
      </c>
      <c r="AQ52" s="4">
        <v>47.159951</v>
      </c>
      <c r="AR52" s="4">
        <v>-88.484187000000006</v>
      </c>
      <c r="AS52" s="4">
        <v>315.3</v>
      </c>
      <c r="AT52" s="4">
        <v>31.5</v>
      </c>
      <c r="AU52" s="4">
        <v>12</v>
      </c>
      <c r="AV52" s="4">
        <v>9</v>
      </c>
      <c r="AW52" s="4" t="s">
        <v>201</v>
      </c>
      <c r="AX52" s="4">
        <v>1.5</v>
      </c>
      <c r="AY52" s="4">
        <v>2.9546999999999999</v>
      </c>
      <c r="AZ52" s="4">
        <v>3.8698000000000001</v>
      </c>
      <c r="BA52" s="4">
        <v>14.023</v>
      </c>
      <c r="BB52" s="4">
        <v>12</v>
      </c>
      <c r="BC52" s="4">
        <v>0.86</v>
      </c>
      <c r="BD52" s="4">
        <v>17.395</v>
      </c>
      <c r="BE52" s="4">
        <v>1638.835</v>
      </c>
      <c r="BF52" s="4">
        <v>519.16</v>
      </c>
      <c r="BG52" s="4">
        <v>1.855</v>
      </c>
      <c r="BH52" s="4">
        <v>0</v>
      </c>
      <c r="BI52" s="4">
        <v>1.855</v>
      </c>
      <c r="BJ52" s="4">
        <v>1.397</v>
      </c>
      <c r="BK52" s="4">
        <v>0</v>
      </c>
      <c r="BL52" s="4">
        <v>1.397</v>
      </c>
      <c r="BM52" s="4">
        <v>190.86500000000001</v>
      </c>
      <c r="BQ52" s="4">
        <v>508.82</v>
      </c>
      <c r="BR52" s="4">
        <v>0.50382300000000002</v>
      </c>
      <c r="BS52" s="4">
        <v>-5</v>
      </c>
      <c r="BT52" s="4">
        <v>-0.126272</v>
      </c>
      <c r="BU52" s="4">
        <v>12.312184</v>
      </c>
      <c r="BV52" s="4">
        <v>-2.5507040000000001</v>
      </c>
      <c r="BW52" s="4">
        <f t="shared" si="9"/>
        <v>3.2528790127999998</v>
      </c>
      <c r="BY52" s="4">
        <f t="shared" si="10"/>
        <v>14870.91925437668</v>
      </c>
      <c r="BZ52" s="4">
        <f t="shared" si="11"/>
        <v>4710.8991692892796</v>
      </c>
      <c r="CA52" s="4">
        <f t="shared" si="12"/>
        <v>12.676489212376</v>
      </c>
      <c r="CB52" s="4">
        <f t="shared" si="13"/>
        <v>1731.9242043809199</v>
      </c>
    </row>
    <row r="53" spans="1:80" x14ac:dyDescent="0.25">
      <c r="A53" s="2">
        <v>42067</v>
      </c>
      <c r="B53" s="3">
        <v>2.7120370370370375E-2</v>
      </c>
      <c r="C53" s="4">
        <v>8.8160000000000007</v>
      </c>
      <c r="D53" s="4">
        <v>5.0111999999999997</v>
      </c>
      <c r="E53" s="4">
        <v>50111.770409999997</v>
      </c>
      <c r="F53" s="4">
        <v>102.4</v>
      </c>
      <c r="G53" s="4">
        <v>-8.8000000000000007</v>
      </c>
      <c r="H53" s="4">
        <v>26284</v>
      </c>
      <c r="J53" s="4">
        <v>3.9</v>
      </c>
      <c r="K53" s="4">
        <v>0.85089999999999999</v>
      </c>
      <c r="L53" s="4">
        <v>7.5010000000000003</v>
      </c>
      <c r="M53" s="4">
        <v>4.2637999999999998</v>
      </c>
      <c r="N53" s="4">
        <v>87.115799999999993</v>
      </c>
      <c r="O53" s="4">
        <v>0</v>
      </c>
      <c r="P53" s="4">
        <v>87.1</v>
      </c>
      <c r="Q53" s="4">
        <v>65.606999999999999</v>
      </c>
      <c r="R53" s="4">
        <v>0</v>
      </c>
      <c r="S53" s="4">
        <v>65.599999999999994</v>
      </c>
      <c r="T53" s="4">
        <v>26283.993399999999</v>
      </c>
      <c r="W53" s="4">
        <v>0</v>
      </c>
      <c r="X53" s="4">
        <v>3.3182999999999998</v>
      </c>
      <c r="Y53" s="4">
        <v>11.9</v>
      </c>
      <c r="Z53" s="4">
        <v>853</v>
      </c>
      <c r="AA53" s="4">
        <v>883</v>
      </c>
      <c r="AB53" s="4">
        <v>843</v>
      </c>
      <c r="AC53" s="4">
        <v>62</v>
      </c>
      <c r="AD53" s="4">
        <v>5.25</v>
      </c>
      <c r="AE53" s="4">
        <v>0.12</v>
      </c>
      <c r="AF53" s="4">
        <v>980</v>
      </c>
      <c r="AG53" s="4">
        <v>-15</v>
      </c>
      <c r="AH53" s="4">
        <v>11</v>
      </c>
      <c r="AI53" s="4">
        <v>10</v>
      </c>
      <c r="AJ53" s="4">
        <v>189.3</v>
      </c>
      <c r="AK53" s="4">
        <v>138</v>
      </c>
      <c r="AL53" s="4">
        <v>2.9</v>
      </c>
      <c r="AM53" s="4">
        <v>195</v>
      </c>
      <c r="AN53" s="4" t="s">
        <v>155</v>
      </c>
      <c r="AO53" s="4">
        <v>2</v>
      </c>
      <c r="AP53" s="5">
        <v>0.86131944444444442</v>
      </c>
      <c r="AQ53" s="4">
        <v>47.160077999999999</v>
      </c>
      <c r="AR53" s="4">
        <v>-88.484195999999997</v>
      </c>
      <c r="AS53" s="4">
        <v>315.89999999999998</v>
      </c>
      <c r="AT53" s="4">
        <v>31.5</v>
      </c>
      <c r="AU53" s="4">
        <v>12</v>
      </c>
      <c r="AV53" s="4">
        <v>9</v>
      </c>
      <c r="AW53" s="4" t="s">
        <v>201</v>
      </c>
      <c r="AX53" s="4">
        <v>1.5</v>
      </c>
      <c r="AY53" s="4">
        <v>3</v>
      </c>
      <c r="AZ53" s="4">
        <v>3.9</v>
      </c>
      <c r="BA53" s="4">
        <v>14.023</v>
      </c>
      <c r="BB53" s="4">
        <v>11.93</v>
      </c>
      <c r="BC53" s="4">
        <v>0.85</v>
      </c>
      <c r="BD53" s="4">
        <v>17.529</v>
      </c>
      <c r="BE53" s="4">
        <v>1579.9559999999999</v>
      </c>
      <c r="BF53" s="4">
        <v>571.60799999999995</v>
      </c>
      <c r="BG53" s="4">
        <v>1.9219999999999999</v>
      </c>
      <c r="BH53" s="4">
        <v>0</v>
      </c>
      <c r="BI53" s="4">
        <v>1.9219999999999999</v>
      </c>
      <c r="BJ53" s="4">
        <v>1.4470000000000001</v>
      </c>
      <c r="BK53" s="4">
        <v>0</v>
      </c>
      <c r="BL53" s="4">
        <v>1.4470000000000001</v>
      </c>
      <c r="BM53" s="4">
        <v>183.07929999999999</v>
      </c>
      <c r="BQ53" s="4">
        <v>508.21199999999999</v>
      </c>
      <c r="BR53" s="4">
        <v>0.48810300000000001</v>
      </c>
      <c r="BS53" s="4">
        <v>-5</v>
      </c>
      <c r="BT53" s="4">
        <v>-0.12645799999999999</v>
      </c>
      <c r="BU53" s="4">
        <v>11.928017000000001</v>
      </c>
      <c r="BV53" s="4">
        <v>-2.5544519999999999</v>
      </c>
      <c r="BW53" s="4">
        <f t="shared" si="9"/>
        <v>3.1513820913999999</v>
      </c>
      <c r="BY53" s="4">
        <f t="shared" si="10"/>
        <v>13889.311874084724</v>
      </c>
      <c r="BZ53" s="4">
        <f t="shared" si="11"/>
        <v>5024.9765067646322</v>
      </c>
      <c r="CA53" s="4">
        <f t="shared" si="12"/>
        <v>12.720502521463001</v>
      </c>
      <c r="CB53" s="4">
        <f t="shared" si="13"/>
        <v>1609.4407030253494</v>
      </c>
    </row>
    <row r="54" spans="1:80" x14ac:dyDescent="0.25">
      <c r="A54" s="2">
        <v>42067</v>
      </c>
      <c r="B54" s="3">
        <v>2.7131944444444445E-2</v>
      </c>
      <c r="C54" s="4">
        <v>8.3510000000000009</v>
      </c>
      <c r="D54" s="4">
        <v>5.5292000000000003</v>
      </c>
      <c r="E54" s="4">
        <v>55291.756759999997</v>
      </c>
      <c r="F54" s="4">
        <v>126.9</v>
      </c>
      <c r="G54" s="4">
        <v>-8.1</v>
      </c>
      <c r="H54" s="4">
        <v>25594.1</v>
      </c>
      <c r="J54" s="4">
        <v>3.9</v>
      </c>
      <c r="K54" s="4">
        <v>0.85019999999999996</v>
      </c>
      <c r="L54" s="4">
        <v>7.0998999999999999</v>
      </c>
      <c r="M54" s="4">
        <v>4.7007000000000003</v>
      </c>
      <c r="N54" s="4">
        <v>107.88760000000001</v>
      </c>
      <c r="O54" s="4">
        <v>0</v>
      </c>
      <c r="P54" s="4">
        <v>107.9</v>
      </c>
      <c r="Q54" s="4">
        <v>81.250299999999996</v>
      </c>
      <c r="R54" s="4">
        <v>0</v>
      </c>
      <c r="S54" s="4">
        <v>81.3</v>
      </c>
      <c r="T54" s="4">
        <v>25594.071899999999</v>
      </c>
      <c r="W54" s="4">
        <v>0</v>
      </c>
      <c r="X54" s="4">
        <v>3.3157000000000001</v>
      </c>
      <c r="Y54" s="4">
        <v>12</v>
      </c>
      <c r="Z54" s="4">
        <v>853</v>
      </c>
      <c r="AA54" s="4">
        <v>882</v>
      </c>
      <c r="AB54" s="4">
        <v>843</v>
      </c>
      <c r="AC54" s="4">
        <v>62</v>
      </c>
      <c r="AD54" s="4">
        <v>5.25</v>
      </c>
      <c r="AE54" s="4">
        <v>0.12</v>
      </c>
      <c r="AF54" s="4">
        <v>980</v>
      </c>
      <c r="AG54" s="4">
        <v>-15</v>
      </c>
      <c r="AH54" s="4">
        <v>11</v>
      </c>
      <c r="AI54" s="4">
        <v>10</v>
      </c>
      <c r="AJ54" s="4">
        <v>190</v>
      </c>
      <c r="AK54" s="4">
        <v>138.30000000000001</v>
      </c>
      <c r="AL54" s="4">
        <v>3</v>
      </c>
      <c r="AM54" s="4">
        <v>195</v>
      </c>
      <c r="AN54" s="4" t="s">
        <v>155</v>
      </c>
      <c r="AO54" s="4">
        <v>2</v>
      </c>
      <c r="AP54" s="5">
        <v>0.86133101851851857</v>
      </c>
      <c r="AQ54" s="4">
        <v>47.160224999999997</v>
      </c>
      <c r="AR54" s="4">
        <v>-88.484189000000001</v>
      </c>
      <c r="AS54" s="4">
        <v>315.7</v>
      </c>
      <c r="AT54" s="4">
        <v>33.200000000000003</v>
      </c>
      <c r="AU54" s="4">
        <v>12</v>
      </c>
      <c r="AV54" s="4">
        <v>9</v>
      </c>
      <c r="AW54" s="4" t="s">
        <v>201</v>
      </c>
      <c r="AX54" s="4">
        <v>1.5</v>
      </c>
      <c r="AY54" s="4">
        <v>3.2547000000000001</v>
      </c>
      <c r="AZ54" s="4">
        <v>4.0697999999999999</v>
      </c>
      <c r="BA54" s="4">
        <v>14.023</v>
      </c>
      <c r="BB54" s="4">
        <v>11.87</v>
      </c>
      <c r="BC54" s="4">
        <v>0.85</v>
      </c>
      <c r="BD54" s="4">
        <v>17.623999999999999</v>
      </c>
      <c r="BE54" s="4">
        <v>1498.9259999999999</v>
      </c>
      <c r="BF54" s="4">
        <v>631.64</v>
      </c>
      <c r="BG54" s="4">
        <v>2.3849999999999998</v>
      </c>
      <c r="BH54" s="4">
        <v>0</v>
      </c>
      <c r="BI54" s="4">
        <v>2.3849999999999998</v>
      </c>
      <c r="BJ54" s="4">
        <v>1.796</v>
      </c>
      <c r="BK54" s="4">
        <v>0</v>
      </c>
      <c r="BL54" s="4">
        <v>1.796</v>
      </c>
      <c r="BM54" s="4">
        <v>178.68469999999999</v>
      </c>
      <c r="BQ54" s="4">
        <v>508.97399999999999</v>
      </c>
      <c r="BR54" s="4">
        <v>0.47840700000000003</v>
      </c>
      <c r="BS54" s="4">
        <v>-5</v>
      </c>
      <c r="BT54" s="4">
        <v>-0.12554000000000001</v>
      </c>
      <c r="BU54" s="4">
        <v>11.691065</v>
      </c>
      <c r="BV54" s="4">
        <v>-2.5359159999999998</v>
      </c>
      <c r="BW54" s="4">
        <f t="shared" si="9"/>
        <v>3.0887793729999999</v>
      </c>
      <c r="BY54" s="4">
        <f t="shared" si="10"/>
        <v>12915.21843529203</v>
      </c>
      <c r="BZ54" s="4">
        <f t="shared" si="11"/>
        <v>5442.4091465942001</v>
      </c>
      <c r="CA54" s="4">
        <f t="shared" si="12"/>
        <v>15.47490156938</v>
      </c>
      <c r="CB54" s="4">
        <f t="shared" si="13"/>
        <v>1539.6036439054535</v>
      </c>
    </row>
    <row r="55" spans="1:80" x14ac:dyDescent="0.25">
      <c r="A55" s="2">
        <v>42067</v>
      </c>
      <c r="B55" s="3">
        <v>2.7143518518518515E-2</v>
      </c>
      <c r="C55" s="4">
        <v>8.1790000000000003</v>
      </c>
      <c r="D55" s="4">
        <v>5.8341000000000003</v>
      </c>
      <c r="E55" s="4">
        <v>58340.639869999999</v>
      </c>
      <c r="F55" s="4">
        <v>129.80000000000001</v>
      </c>
      <c r="G55" s="4">
        <v>-7.6</v>
      </c>
      <c r="H55" s="4">
        <v>25098.9</v>
      </c>
      <c r="J55" s="4">
        <v>3.9</v>
      </c>
      <c r="K55" s="4">
        <v>0.84899999999999998</v>
      </c>
      <c r="L55" s="4">
        <v>6.9435000000000002</v>
      </c>
      <c r="M55" s="4">
        <v>4.9530000000000003</v>
      </c>
      <c r="N55" s="4">
        <v>110.2216</v>
      </c>
      <c r="O55" s="4">
        <v>0</v>
      </c>
      <c r="P55" s="4">
        <v>110.2</v>
      </c>
      <c r="Q55" s="4">
        <v>83.008099999999999</v>
      </c>
      <c r="R55" s="4">
        <v>0</v>
      </c>
      <c r="S55" s="4">
        <v>83</v>
      </c>
      <c r="T55" s="4">
        <v>25098.918000000001</v>
      </c>
      <c r="W55" s="4">
        <v>0</v>
      </c>
      <c r="X55" s="4">
        <v>3.3109999999999999</v>
      </c>
      <c r="Y55" s="4">
        <v>11.9</v>
      </c>
      <c r="Z55" s="4">
        <v>853</v>
      </c>
      <c r="AA55" s="4">
        <v>882</v>
      </c>
      <c r="AB55" s="4">
        <v>844</v>
      </c>
      <c r="AC55" s="4">
        <v>62</v>
      </c>
      <c r="AD55" s="4">
        <v>5.25</v>
      </c>
      <c r="AE55" s="4">
        <v>0.12</v>
      </c>
      <c r="AF55" s="4">
        <v>980</v>
      </c>
      <c r="AG55" s="4">
        <v>-15</v>
      </c>
      <c r="AH55" s="4">
        <v>11</v>
      </c>
      <c r="AI55" s="4">
        <v>10</v>
      </c>
      <c r="AJ55" s="4">
        <v>190</v>
      </c>
      <c r="AK55" s="4">
        <v>139</v>
      </c>
      <c r="AL55" s="4">
        <v>2.8</v>
      </c>
      <c r="AM55" s="4">
        <v>195</v>
      </c>
      <c r="AN55" s="4" t="s">
        <v>155</v>
      </c>
      <c r="AO55" s="4">
        <v>2</v>
      </c>
      <c r="AP55" s="5">
        <v>0.86134259259259249</v>
      </c>
      <c r="AQ55" s="4">
        <v>47.160373</v>
      </c>
      <c r="AR55" s="4">
        <v>-88.484166999999999</v>
      </c>
      <c r="AS55" s="4">
        <v>316</v>
      </c>
      <c r="AT55" s="4">
        <v>34.700000000000003</v>
      </c>
      <c r="AU55" s="4">
        <v>12</v>
      </c>
      <c r="AV55" s="4">
        <v>8</v>
      </c>
      <c r="AW55" s="4" t="s">
        <v>198</v>
      </c>
      <c r="AX55" s="4">
        <v>1.5</v>
      </c>
      <c r="AY55" s="4">
        <v>3.3</v>
      </c>
      <c r="AZ55" s="4">
        <v>4.0999999999999996</v>
      </c>
      <c r="BA55" s="4">
        <v>14.023</v>
      </c>
      <c r="BB55" s="4">
        <v>11.78</v>
      </c>
      <c r="BC55" s="4">
        <v>0.84</v>
      </c>
      <c r="BD55" s="4">
        <v>17.786999999999999</v>
      </c>
      <c r="BE55" s="4">
        <v>1461.172</v>
      </c>
      <c r="BF55" s="4">
        <v>663.39</v>
      </c>
      <c r="BG55" s="4">
        <v>2.4289999999999998</v>
      </c>
      <c r="BH55" s="4">
        <v>0</v>
      </c>
      <c r="BI55" s="4">
        <v>2.4289999999999998</v>
      </c>
      <c r="BJ55" s="4">
        <v>1.829</v>
      </c>
      <c r="BK55" s="4">
        <v>0</v>
      </c>
      <c r="BL55" s="4">
        <v>1.829</v>
      </c>
      <c r="BM55" s="4">
        <v>174.66069999999999</v>
      </c>
      <c r="BQ55" s="4">
        <v>506.62200000000001</v>
      </c>
      <c r="BR55" s="4">
        <v>0.47323599999999999</v>
      </c>
      <c r="BS55" s="4">
        <v>-5</v>
      </c>
      <c r="BT55" s="4">
        <v>-0.127</v>
      </c>
      <c r="BU55" s="4">
        <v>11.564705</v>
      </c>
      <c r="BV55" s="4">
        <v>-2.5653999999999999</v>
      </c>
      <c r="BW55" s="4">
        <f t="shared" si="9"/>
        <v>3.055395061</v>
      </c>
      <c r="BY55" s="4">
        <f t="shared" si="10"/>
        <v>12453.843049949621</v>
      </c>
      <c r="BZ55" s="4">
        <f t="shared" si="11"/>
        <v>5654.1974120131499</v>
      </c>
      <c r="CA55" s="4">
        <f t="shared" si="12"/>
        <v>15.588910092965</v>
      </c>
      <c r="CB55" s="4">
        <f t="shared" si="13"/>
        <v>1488.6659098274095</v>
      </c>
    </row>
    <row r="56" spans="1:80" x14ac:dyDescent="0.25">
      <c r="A56" s="2">
        <v>42067</v>
      </c>
      <c r="B56" s="3">
        <v>2.7155092592592592E-2</v>
      </c>
      <c r="C56" s="4">
        <v>8.3710000000000004</v>
      </c>
      <c r="D56" s="4">
        <v>5.8282999999999996</v>
      </c>
      <c r="E56" s="4">
        <v>58282.906569999999</v>
      </c>
      <c r="F56" s="4">
        <v>116.7</v>
      </c>
      <c r="G56" s="4">
        <v>-7.6</v>
      </c>
      <c r="H56" s="4">
        <v>24632.2</v>
      </c>
      <c r="J56" s="4">
        <v>3.9</v>
      </c>
      <c r="K56" s="4">
        <v>0.84789999999999999</v>
      </c>
      <c r="L56" s="4">
        <v>7.0982000000000003</v>
      </c>
      <c r="M56" s="4">
        <v>4.9420999999999999</v>
      </c>
      <c r="N56" s="4">
        <v>98.995699999999999</v>
      </c>
      <c r="O56" s="4">
        <v>0</v>
      </c>
      <c r="P56" s="4">
        <v>99</v>
      </c>
      <c r="Q56" s="4">
        <v>74.553799999999995</v>
      </c>
      <c r="R56" s="4">
        <v>0</v>
      </c>
      <c r="S56" s="4">
        <v>74.599999999999994</v>
      </c>
      <c r="T56" s="4">
        <v>24632.153399999999</v>
      </c>
      <c r="W56" s="4">
        <v>0</v>
      </c>
      <c r="X56" s="4">
        <v>3.3069999999999999</v>
      </c>
      <c r="Y56" s="4">
        <v>11.9</v>
      </c>
      <c r="Z56" s="4">
        <v>854</v>
      </c>
      <c r="AA56" s="4">
        <v>882</v>
      </c>
      <c r="AB56" s="4">
        <v>844</v>
      </c>
      <c r="AC56" s="4">
        <v>62</v>
      </c>
      <c r="AD56" s="4">
        <v>5.25</v>
      </c>
      <c r="AE56" s="4">
        <v>0.12</v>
      </c>
      <c r="AF56" s="4">
        <v>980</v>
      </c>
      <c r="AG56" s="4">
        <v>-15</v>
      </c>
      <c r="AH56" s="4">
        <v>11</v>
      </c>
      <c r="AI56" s="4">
        <v>10</v>
      </c>
      <c r="AJ56" s="4">
        <v>190</v>
      </c>
      <c r="AK56" s="4">
        <v>139</v>
      </c>
      <c r="AL56" s="4">
        <v>2.5</v>
      </c>
      <c r="AM56" s="4">
        <v>195</v>
      </c>
      <c r="AN56" s="4" t="s">
        <v>155</v>
      </c>
      <c r="AO56" s="4">
        <v>2</v>
      </c>
      <c r="AP56" s="5">
        <v>0.86135416666666664</v>
      </c>
      <c r="AQ56" s="4">
        <v>47.160513999999999</v>
      </c>
      <c r="AR56" s="4">
        <v>-88.484155000000001</v>
      </c>
      <c r="AS56" s="4">
        <v>316.3</v>
      </c>
      <c r="AT56" s="4">
        <v>34.299999999999997</v>
      </c>
      <c r="AU56" s="4">
        <v>12</v>
      </c>
      <c r="AV56" s="4">
        <v>8</v>
      </c>
      <c r="AW56" s="4" t="s">
        <v>198</v>
      </c>
      <c r="AX56" s="4">
        <v>1.5</v>
      </c>
      <c r="AY56" s="4">
        <v>3.3</v>
      </c>
      <c r="AZ56" s="4">
        <v>4.0999999999999996</v>
      </c>
      <c r="BA56" s="4">
        <v>14.023</v>
      </c>
      <c r="BB56" s="4">
        <v>11.7</v>
      </c>
      <c r="BC56" s="4">
        <v>0.83</v>
      </c>
      <c r="BD56" s="4">
        <v>17.931999999999999</v>
      </c>
      <c r="BE56" s="4">
        <v>1483.703</v>
      </c>
      <c r="BF56" s="4">
        <v>657.48</v>
      </c>
      <c r="BG56" s="4">
        <v>2.1669999999999998</v>
      </c>
      <c r="BH56" s="4">
        <v>0</v>
      </c>
      <c r="BI56" s="4">
        <v>2.1669999999999998</v>
      </c>
      <c r="BJ56" s="4">
        <v>1.6319999999999999</v>
      </c>
      <c r="BK56" s="4">
        <v>0</v>
      </c>
      <c r="BL56" s="4">
        <v>1.6319999999999999</v>
      </c>
      <c r="BM56" s="4">
        <v>170.2627</v>
      </c>
      <c r="BQ56" s="4">
        <v>502.60599999999999</v>
      </c>
      <c r="BR56" s="4">
        <v>0.48710999999999999</v>
      </c>
      <c r="BS56" s="4">
        <v>-5</v>
      </c>
      <c r="BT56" s="4">
        <v>-0.12673200000000001</v>
      </c>
      <c r="BU56" s="4">
        <v>11.903748</v>
      </c>
      <c r="BV56" s="4">
        <v>-2.5599919999999998</v>
      </c>
      <c r="BW56" s="4">
        <f t="shared" si="9"/>
        <v>3.1449702215999999</v>
      </c>
      <c r="BY56" s="4">
        <f t="shared" si="10"/>
        <v>13016.618818088027</v>
      </c>
      <c r="BZ56" s="4">
        <f t="shared" si="11"/>
        <v>5768.1129852244803</v>
      </c>
      <c r="CA56" s="4">
        <f t="shared" si="12"/>
        <v>14.317637634432</v>
      </c>
      <c r="CB56" s="4">
        <f t="shared" si="13"/>
        <v>1493.7252703799052</v>
      </c>
    </row>
    <row r="57" spans="1:80" x14ac:dyDescent="0.25">
      <c r="A57" s="2">
        <v>42067</v>
      </c>
      <c r="B57" s="3">
        <v>2.7166666666666662E-2</v>
      </c>
      <c r="C57" s="4">
        <v>8.4700000000000006</v>
      </c>
      <c r="D57" s="4">
        <v>5.6726000000000001</v>
      </c>
      <c r="E57" s="4">
        <v>56725.813150000002</v>
      </c>
      <c r="F57" s="4">
        <v>100.7</v>
      </c>
      <c r="G57" s="4">
        <v>-7.6</v>
      </c>
      <c r="H57" s="4">
        <v>24003.8</v>
      </c>
      <c r="J57" s="4">
        <v>3.9</v>
      </c>
      <c r="K57" s="4">
        <v>0.84930000000000005</v>
      </c>
      <c r="L57" s="4">
        <v>7.1940999999999997</v>
      </c>
      <c r="M57" s="4">
        <v>4.8178000000000001</v>
      </c>
      <c r="N57" s="4">
        <v>85.524900000000002</v>
      </c>
      <c r="O57" s="4">
        <v>0</v>
      </c>
      <c r="P57" s="4">
        <v>85.5</v>
      </c>
      <c r="Q57" s="4">
        <v>64.408900000000003</v>
      </c>
      <c r="R57" s="4">
        <v>0</v>
      </c>
      <c r="S57" s="4">
        <v>64.400000000000006</v>
      </c>
      <c r="T57" s="4">
        <v>24003.8262</v>
      </c>
      <c r="W57" s="4">
        <v>0</v>
      </c>
      <c r="X57" s="4">
        <v>3.3123</v>
      </c>
      <c r="Y57" s="4">
        <v>11.9</v>
      </c>
      <c r="Z57" s="4">
        <v>853</v>
      </c>
      <c r="AA57" s="4">
        <v>881</v>
      </c>
      <c r="AB57" s="4">
        <v>844</v>
      </c>
      <c r="AC57" s="4">
        <v>62</v>
      </c>
      <c r="AD57" s="4">
        <v>5.25</v>
      </c>
      <c r="AE57" s="4">
        <v>0.12</v>
      </c>
      <c r="AF57" s="4">
        <v>980</v>
      </c>
      <c r="AG57" s="4">
        <v>-15</v>
      </c>
      <c r="AH57" s="4">
        <v>10.733267</v>
      </c>
      <c r="AI57" s="4">
        <v>10</v>
      </c>
      <c r="AJ57" s="4">
        <v>190</v>
      </c>
      <c r="AK57" s="4">
        <v>139</v>
      </c>
      <c r="AL57" s="4">
        <v>2.5</v>
      </c>
      <c r="AM57" s="4">
        <v>195</v>
      </c>
      <c r="AN57" s="4" t="s">
        <v>155</v>
      </c>
      <c r="AO57" s="4">
        <v>2</v>
      </c>
      <c r="AP57" s="5">
        <v>0.86136574074074079</v>
      </c>
      <c r="AQ57" s="4">
        <v>47.160643</v>
      </c>
      <c r="AR57" s="4">
        <v>-88.484080000000006</v>
      </c>
      <c r="AS57" s="4">
        <v>316.60000000000002</v>
      </c>
      <c r="AT57" s="4">
        <v>33.700000000000003</v>
      </c>
      <c r="AU57" s="4">
        <v>12</v>
      </c>
      <c r="AV57" s="4">
        <v>8</v>
      </c>
      <c r="AW57" s="4" t="s">
        <v>198</v>
      </c>
      <c r="AX57" s="4">
        <v>1.5</v>
      </c>
      <c r="AY57" s="4">
        <v>3.3</v>
      </c>
      <c r="AZ57" s="4">
        <v>4.0999999999999996</v>
      </c>
      <c r="BA57" s="4">
        <v>14.023</v>
      </c>
      <c r="BB57" s="4">
        <v>11.81</v>
      </c>
      <c r="BC57" s="4">
        <v>0.84</v>
      </c>
      <c r="BD57" s="4">
        <v>17.742000000000001</v>
      </c>
      <c r="BE57" s="4">
        <v>1513.288</v>
      </c>
      <c r="BF57" s="4">
        <v>645.01900000000001</v>
      </c>
      <c r="BG57" s="4">
        <v>1.8839999999999999</v>
      </c>
      <c r="BH57" s="4">
        <v>0</v>
      </c>
      <c r="BI57" s="4">
        <v>1.8839999999999999</v>
      </c>
      <c r="BJ57" s="4">
        <v>1.419</v>
      </c>
      <c r="BK57" s="4">
        <v>0</v>
      </c>
      <c r="BL57" s="4">
        <v>1.419</v>
      </c>
      <c r="BM57" s="4">
        <v>166.9725</v>
      </c>
      <c r="BQ57" s="4">
        <v>506.61399999999998</v>
      </c>
      <c r="BR57" s="4">
        <v>0.48193599999999998</v>
      </c>
      <c r="BS57" s="4">
        <v>-5</v>
      </c>
      <c r="BT57" s="4">
        <v>-0.12653300000000001</v>
      </c>
      <c r="BU57" s="4">
        <v>11.777312999999999</v>
      </c>
      <c r="BV57" s="4">
        <v>-2.5559759999999998</v>
      </c>
      <c r="BW57" s="4">
        <f t="shared" si="9"/>
        <v>3.1115660945999997</v>
      </c>
      <c r="BY57" s="4">
        <f t="shared" si="10"/>
        <v>13135.157762701128</v>
      </c>
      <c r="BZ57" s="4">
        <f t="shared" si="11"/>
        <v>5598.6873119589391</v>
      </c>
      <c r="CA57" s="4">
        <f t="shared" si="12"/>
        <v>12.316749267339</v>
      </c>
      <c r="CB57" s="4">
        <f t="shared" si="13"/>
        <v>1449.3012100357723</v>
      </c>
    </row>
    <row r="58" spans="1:80" x14ac:dyDescent="0.25">
      <c r="A58" s="2">
        <v>42067</v>
      </c>
      <c r="B58" s="3">
        <v>2.7178240740740739E-2</v>
      </c>
      <c r="C58" s="4">
        <v>8.5730000000000004</v>
      </c>
      <c r="D58" s="4">
        <v>5.3349000000000002</v>
      </c>
      <c r="E58" s="4">
        <v>53349.132610000001</v>
      </c>
      <c r="F58" s="4">
        <v>96.1</v>
      </c>
      <c r="G58" s="4">
        <v>-7.5</v>
      </c>
      <c r="H58" s="4">
        <v>23820.7</v>
      </c>
      <c r="J58" s="4">
        <v>3.9</v>
      </c>
      <c r="K58" s="4">
        <v>0.85189999999999999</v>
      </c>
      <c r="L58" s="4">
        <v>7.3040000000000003</v>
      </c>
      <c r="M58" s="4">
        <v>4.5449999999999999</v>
      </c>
      <c r="N58" s="4">
        <v>81.900300000000001</v>
      </c>
      <c r="O58" s="4">
        <v>0</v>
      </c>
      <c r="P58" s="4">
        <v>81.900000000000006</v>
      </c>
      <c r="Q58" s="4">
        <v>61.679200000000002</v>
      </c>
      <c r="R58" s="4">
        <v>0</v>
      </c>
      <c r="S58" s="4">
        <v>61.7</v>
      </c>
      <c r="T58" s="4">
        <v>23820.736099999998</v>
      </c>
      <c r="W58" s="4">
        <v>0</v>
      </c>
      <c r="X58" s="4">
        <v>3.3224999999999998</v>
      </c>
      <c r="Y58" s="4">
        <v>11.9</v>
      </c>
      <c r="Z58" s="4">
        <v>853</v>
      </c>
      <c r="AA58" s="4">
        <v>881</v>
      </c>
      <c r="AB58" s="4">
        <v>844</v>
      </c>
      <c r="AC58" s="4">
        <v>62</v>
      </c>
      <c r="AD58" s="4">
        <v>5.25</v>
      </c>
      <c r="AE58" s="4">
        <v>0.12</v>
      </c>
      <c r="AF58" s="4">
        <v>980</v>
      </c>
      <c r="AG58" s="4">
        <v>-15</v>
      </c>
      <c r="AH58" s="4">
        <v>10.266</v>
      </c>
      <c r="AI58" s="4">
        <v>10</v>
      </c>
      <c r="AJ58" s="4">
        <v>190</v>
      </c>
      <c r="AK58" s="4">
        <v>139</v>
      </c>
      <c r="AL58" s="4">
        <v>2.2999999999999998</v>
      </c>
      <c r="AM58" s="4">
        <v>195</v>
      </c>
      <c r="AN58" s="4" t="s">
        <v>155</v>
      </c>
      <c r="AO58" s="4">
        <v>2</v>
      </c>
      <c r="AP58" s="5">
        <v>0.86137731481481483</v>
      </c>
      <c r="AQ58" s="4">
        <v>47.160769000000002</v>
      </c>
      <c r="AR58" s="4">
        <v>-88.484008000000003</v>
      </c>
      <c r="AS58" s="4">
        <v>316.89999999999998</v>
      </c>
      <c r="AT58" s="4">
        <v>34.1</v>
      </c>
      <c r="AU58" s="4">
        <v>12</v>
      </c>
      <c r="AV58" s="4">
        <v>7</v>
      </c>
      <c r="AW58" s="4" t="s">
        <v>199</v>
      </c>
      <c r="AX58" s="4">
        <v>1.5849</v>
      </c>
      <c r="AY58" s="4">
        <v>1.3472999999999999</v>
      </c>
      <c r="AZ58" s="4">
        <v>3.1661000000000001</v>
      </c>
      <c r="BA58" s="4">
        <v>14.023</v>
      </c>
      <c r="BB58" s="4">
        <v>12.03</v>
      </c>
      <c r="BC58" s="4">
        <v>0.86</v>
      </c>
      <c r="BD58" s="4">
        <v>17.38</v>
      </c>
      <c r="BE58" s="4">
        <v>1556.0319999999999</v>
      </c>
      <c r="BF58" s="4">
        <v>616.26499999999999</v>
      </c>
      <c r="BG58" s="4">
        <v>1.827</v>
      </c>
      <c r="BH58" s="4">
        <v>0</v>
      </c>
      <c r="BI58" s="4">
        <v>1.827</v>
      </c>
      <c r="BJ58" s="4">
        <v>1.3759999999999999</v>
      </c>
      <c r="BK58" s="4">
        <v>0</v>
      </c>
      <c r="BL58" s="4">
        <v>1.3759999999999999</v>
      </c>
      <c r="BM58" s="4">
        <v>167.81549999999999</v>
      </c>
      <c r="BQ58" s="4">
        <v>514.66700000000003</v>
      </c>
      <c r="BR58" s="4">
        <v>0.49763600000000002</v>
      </c>
      <c r="BS58" s="4">
        <v>-5</v>
      </c>
      <c r="BT58" s="4">
        <v>-0.127468</v>
      </c>
      <c r="BU58" s="4">
        <v>12.16098</v>
      </c>
      <c r="BV58" s="4">
        <v>-2.5748540000000002</v>
      </c>
      <c r="BW58" s="4">
        <f t="shared" si="9"/>
        <v>3.2129309159999999</v>
      </c>
      <c r="BY58" s="4">
        <f t="shared" si="10"/>
        <v>13946.158161112318</v>
      </c>
      <c r="BZ58" s="4">
        <f t="shared" si="11"/>
        <v>5523.3627323588998</v>
      </c>
      <c r="CA58" s="4">
        <f t="shared" si="12"/>
        <v>12.332595749759998</v>
      </c>
      <c r="CB58" s="4">
        <f t="shared" si="13"/>
        <v>1504.0702921830298</v>
      </c>
    </row>
    <row r="59" spans="1:80" x14ac:dyDescent="0.25">
      <c r="A59" s="2">
        <v>42067</v>
      </c>
      <c r="B59" s="3">
        <v>2.7189814814814816E-2</v>
      </c>
      <c r="C59" s="4">
        <v>8.5820000000000007</v>
      </c>
      <c r="D59" s="4">
        <v>5.4283000000000001</v>
      </c>
      <c r="E59" s="4">
        <v>54283.256390000002</v>
      </c>
      <c r="F59" s="4">
        <v>96</v>
      </c>
      <c r="G59" s="4">
        <v>-7.5</v>
      </c>
      <c r="H59" s="4">
        <v>23526.6</v>
      </c>
      <c r="J59" s="4">
        <v>3.9</v>
      </c>
      <c r="K59" s="4">
        <v>0.85129999999999995</v>
      </c>
      <c r="L59" s="4">
        <v>7.306</v>
      </c>
      <c r="M59" s="4">
        <v>4.6212</v>
      </c>
      <c r="N59" s="4">
        <v>81.725899999999996</v>
      </c>
      <c r="O59" s="4">
        <v>0</v>
      </c>
      <c r="P59" s="4">
        <v>81.7</v>
      </c>
      <c r="Q59" s="4">
        <v>61.547899999999998</v>
      </c>
      <c r="R59" s="4">
        <v>0</v>
      </c>
      <c r="S59" s="4">
        <v>61.5</v>
      </c>
      <c r="T59" s="4">
        <v>23526.611099999998</v>
      </c>
      <c r="W59" s="4">
        <v>0</v>
      </c>
      <c r="X59" s="4">
        <v>3.3201000000000001</v>
      </c>
      <c r="Y59" s="4">
        <v>11.9</v>
      </c>
      <c r="Z59" s="4">
        <v>852</v>
      </c>
      <c r="AA59" s="4">
        <v>880</v>
      </c>
      <c r="AB59" s="4">
        <v>842</v>
      </c>
      <c r="AC59" s="4">
        <v>62</v>
      </c>
      <c r="AD59" s="4">
        <v>5.25</v>
      </c>
      <c r="AE59" s="4">
        <v>0.12</v>
      </c>
      <c r="AF59" s="4">
        <v>980</v>
      </c>
      <c r="AG59" s="4">
        <v>-15</v>
      </c>
      <c r="AH59" s="4">
        <v>11</v>
      </c>
      <c r="AI59" s="4">
        <v>10</v>
      </c>
      <c r="AJ59" s="4">
        <v>190</v>
      </c>
      <c r="AK59" s="4">
        <v>139</v>
      </c>
      <c r="AL59" s="4">
        <v>2.5</v>
      </c>
      <c r="AM59" s="4">
        <v>195</v>
      </c>
      <c r="AN59" s="4" t="s">
        <v>155</v>
      </c>
      <c r="AO59" s="4">
        <v>2</v>
      </c>
      <c r="AP59" s="5">
        <v>0.86138888888888887</v>
      </c>
      <c r="AQ59" s="4">
        <v>47.160905999999997</v>
      </c>
      <c r="AR59" s="4">
        <v>-88.483964</v>
      </c>
      <c r="AS59" s="4">
        <v>317.39999999999998</v>
      </c>
      <c r="AT59" s="4">
        <v>34.5</v>
      </c>
      <c r="AU59" s="4">
        <v>12</v>
      </c>
      <c r="AV59" s="4">
        <v>7</v>
      </c>
      <c r="AW59" s="4" t="s">
        <v>199</v>
      </c>
      <c r="AX59" s="4">
        <v>1.5150999999999999</v>
      </c>
      <c r="AY59" s="4">
        <v>1.4245000000000001</v>
      </c>
      <c r="AZ59" s="4">
        <v>3.2547000000000001</v>
      </c>
      <c r="BA59" s="4">
        <v>14.023</v>
      </c>
      <c r="BB59" s="4">
        <v>11.97</v>
      </c>
      <c r="BC59" s="4">
        <v>0.85</v>
      </c>
      <c r="BD59" s="4">
        <v>17.466000000000001</v>
      </c>
      <c r="BE59" s="4">
        <v>1551.1210000000001</v>
      </c>
      <c r="BF59" s="4">
        <v>624.45100000000002</v>
      </c>
      <c r="BG59" s="4">
        <v>1.8169999999999999</v>
      </c>
      <c r="BH59" s="4">
        <v>0</v>
      </c>
      <c r="BI59" s="4">
        <v>1.8169999999999999</v>
      </c>
      <c r="BJ59" s="4">
        <v>1.3680000000000001</v>
      </c>
      <c r="BK59" s="4">
        <v>0</v>
      </c>
      <c r="BL59" s="4">
        <v>1.3680000000000001</v>
      </c>
      <c r="BM59" s="4">
        <v>165.17590000000001</v>
      </c>
      <c r="BQ59" s="4">
        <v>512.529</v>
      </c>
      <c r="BR59" s="4">
        <v>0.45214799999999999</v>
      </c>
      <c r="BS59" s="4">
        <v>-5</v>
      </c>
      <c r="BT59" s="4">
        <v>-0.12626599999999999</v>
      </c>
      <c r="BU59" s="4">
        <v>11.049367</v>
      </c>
      <c r="BV59" s="4">
        <v>-2.550573</v>
      </c>
      <c r="BW59" s="4">
        <f t="shared" si="9"/>
        <v>2.9192427614000001</v>
      </c>
      <c r="BY59" s="4">
        <f t="shared" si="10"/>
        <v>12631.373125329959</v>
      </c>
      <c r="BZ59" s="4">
        <f t="shared" si="11"/>
        <v>5085.1439568450287</v>
      </c>
      <c r="CA59" s="4">
        <f t="shared" si="12"/>
        <v>11.140148599272001</v>
      </c>
      <c r="CB59" s="4">
        <f t="shared" si="13"/>
        <v>1345.090695188956</v>
      </c>
    </row>
    <row r="60" spans="1:80" x14ac:dyDescent="0.25">
      <c r="A60" s="2">
        <v>42067</v>
      </c>
      <c r="B60" s="3">
        <v>2.720138888888889E-2</v>
      </c>
      <c r="C60" s="4">
        <v>8.4250000000000007</v>
      </c>
      <c r="D60" s="4">
        <v>5.3837000000000002</v>
      </c>
      <c r="E60" s="4">
        <v>53837.295960000003</v>
      </c>
      <c r="F60" s="4">
        <v>98.8</v>
      </c>
      <c r="G60" s="4">
        <v>-8.1</v>
      </c>
      <c r="H60" s="4">
        <v>23552.799999999999</v>
      </c>
      <c r="J60" s="4">
        <v>3.8</v>
      </c>
      <c r="K60" s="4">
        <v>0.85289999999999999</v>
      </c>
      <c r="L60" s="4">
        <v>7.1859999999999999</v>
      </c>
      <c r="M60" s="4">
        <v>4.5917000000000003</v>
      </c>
      <c r="N60" s="4">
        <v>84.295400000000001</v>
      </c>
      <c r="O60" s="4">
        <v>0</v>
      </c>
      <c r="P60" s="4">
        <v>84.3</v>
      </c>
      <c r="Q60" s="4">
        <v>63.482999999999997</v>
      </c>
      <c r="R60" s="4">
        <v>0</v>
      </c>
      <c r="S60" s="4">
        <v>63.5</v>
      </c>
      <c r="T60" s="4">
        <v>23552.7673</v>
      </c>
      <c r="W60" s="4">
        <v>0</v>
      </c>
      <c r="X60" s="4">
        <v>3.2410000000000001</v>
      </c>
      <c r="Y60" s="4">
        <v>11.9</v>
      </c>
      <c r="Z60" s="4">
        <v>853</v>
      </c>
      <c r="AA60" s="4">
        <v>880</v>
      </c>
      <c r="AB60" s="4">
        <v>841</v>
      </c>
      <c r="AC60" s="4">
        <v>62</v>
      </c>
      <c r="AD60" s="4">
        <v>5.25</v>
      </c>
      <c r="AE60" s="4">
        <v>0.12</v>
      </c>
      <c r="AF60" s="4">
        <v>980</v>
      </c>
      <c r="AG60" s="4">
        <v>-15</v>
      </c>
      <c r="AH60" s="4">
        <v>11</v>
      </c>
      <c r="AI60" s="4">
        <v>10</v>
      </c>
      <c r="AJ60" s="4">
        <v>190</v>
      </c>
      <c r="AK60" s="4">
        <v>139</v>
      </c>
      <c r="AL60" s="4">
        <v>2.2999999999999998</v>
      </c>
      <c r="AM60" s="4">
        <v>195</v>
      </c>
      <c r="AN60" s="4" t="s">
        <v>155</v>
      </c>
      <c r="AO60" s="4">
        <v>2</v>
      </c>
      <c r="AP60" s="5">
        <v>0.86140046296296291</v>
      </c>
      <c r="AQ60" s="4">
        <v>47.161047000000003</v>
      </c>
      <c r="AR60" s="4">
        <v>-88.483941000000002</v>
      </c>
      <c r="AS60" s="4">
        <v>317.5</v>
      </c>
      <c r="AT60" s="4">
        <v>34.6</v>
      </c>
      <c r="AU60" s="4">
        <v>12</v>
      </c>
      <c r="AV60" s="4">
        <v>7</v>
      </c>
      <c r="AW60" s="4" t="s">
        <v>199</v>
      </c>
      <c r="AX60" s="4">
        <v>1.4151</v>
      </c>
      <c r="AY60" s="4">
        <v>1.5849</v>
      </c>
      <c r="AZ60" s="4">
        <v>2.9603999999999999</v>
      </c>
      <c r="BA60" s="4">
        <v>14.023</v>
      </c>
      <c r="BB60" s="4">
        <v>12.11</v>
      </c>
      <c r="BC60" s="4">
        <v>0.86</v>
      </c>
      <c r="BD60" s="4">
        <v>17.248999999999999</v>
      </c>
      <c r="BE60" s="4">
        <v>1541.5419999999999</v>
      </c>
      <c r="BF60" s="4">
        <v>626.93399999999997</v>
      </c>
      <c r="BG60" s="4">
        <v>1.8939999999999999</v>
      </c>
      <c r="BH60" s="4">
        <v>0</v>
      </c>
      <c r="BI60" s="4">
        <v>1.8939999999999999</v>
      </c>
      <c r="BJ60" s="4">
        <v>1.4259999999999999</v>
      </c>
      <c r="BK60" s="4">
        <v>0</v>
      </c>
      <c r="BL60" s="4">
        <v>1.4259999999999999</v>
      </c>
      <c r="BM60" s="4">
        <v>167.08250000000001</v>
      </c>
      <c r="BQ60" s="4">
        <v>505.52600000000001</v>
      </c>
      <c r="BR60" s="4">
        <v>0.44350800000000001</v>
      </c>
      <c r="BS60" s="4">
        <v>-5</v>
      </c>
      <c r="BT60" s="4">
        <v>-0.12726799999999999</v>
      </c>
      <c r="BU60" s="4">
        <v>10.838228000000001</v>
      </c>
      <c r="BV60" s="4">
        <v>-2.5708169999999999</v>
      </c>
      <c r="BW60" s="4">
        <f t="shared" si="9"/>
        <v>2.8634598376000002</v>
      </c>
      <c r="BY60" s="4">
        <f t="shared" si="10"/>
        <v>12313.489163003513</v>
      </c>
      <c r="BZ60" s="4">
        <f t="shared" si="11"/>
        <v>5007.8071274856238</v>
      </c>
      <c r="CA60" s="4">
        <f t="shared" si="12"/>
        <v>11.390565775336</v>
      </c>
      <c r="CB60" s="4">
        <f t="shared" si="13"/>
        <v>1334.6172553699701</v>
      </c>
    </row>
    <row r="61" spans="1:80" x14ac:dyDescent="0.25">
      <c r="A61" s="2">
        <v>42067</v>
      </c>
      <c r="B61" s="3">
        <v>2.7212962962962963E-2</v>
      </c>
      <c r="C61" s="4">
        <v>8.6920000000000002</v>
      </c>
      <c r="D61" s="4">
        <v>5.1482000000000001</v>
      </c>
      <c r="E61" s="4">
        <v>51481.801800000001</v>
      </c>
      <c r="F61" s="4">
        <v>102.1</v>
      </c>
      <c r="G61" s="4">
        <v>-10.6</v>
      </c>
      <c r="H61" s="4">
        <v>23952.799999999999</v>
      </c>
      <c r="J61" s="4">
        <v>3.8</v>
      </c>
      <c r="K61" s="4">
        <v>0.85270000000000001</v>
      </c>
      <c r="L61" s="4">
        <v>7.4119000000000002</v>
      </c>
      <c r="M61" s="4">
        <v>4.3898999999999999</v>
      </c>
      <c r="N61" s="4">
        <v>87.046499999999995</v>
      </c>
      <c r="O61" s="4">
        <v>0</v>
      </c>
      <c r="P61" s="4">
        <v>87</v>
      </c>
      <c r="Q61" s="4">
        <v>65.554900000000004</v>
      </c>
      <c r="R61" s="4">
        <v>0</v>
      </c>
      <c r="S61" s="4">
        <v>65.599999999999994</v>
      </c>
      <c r="T61" s="4">
        <v>23952.833699999999</v>
      </c>
      <c r="W61" s="4">
        <v>0</v>
      </c>
      <c r="X61" s="4">
        <v>3.2403</v>
      </c>
      <c r="Y61" s="4">
        <v>11.9</v>
      </c>
      <c r="Z61" s="4">
        <v>853</v>
      </c>
      <c r="AA61" s="4">
        <v>880</v>
      </c>
      <c r="AB61" s="4">
        <v>841</v>
      </c>
      <c r="AC61" s="4">
        <v>62</v>
      </c>
      <c r="AD61" s="4">
        <v>5.25</v>
      </c>
      <c r="AE61" s="4">
        <v>0.12</v>
      </c>
      <c r="AF61" s="4">
        <v>980</v>
      </c>
      <c r="AG61" s="4">
        <v>-15</v>
      </c>
      <c r="AH61" s="4">
        <v>11.273726</v>
      </c>
      <c r="AI61" s="4">
        <v>10</v>
      </c>
      <c r="AJ61" s="4">
        <v>190</v>
      </c>
      <c r="AK61" s="4">
        <v>139</v>
      </c>
      <c r="AL61" s="4">
        <v>2.4</v>
      </c>
      <c r="AM61" s="4">
        <v>195</v>
      </c>
      <c r="AN61" s="4" t="s">
        <v>155</v>
      </c>
      <c r="AO61" s="4">
        <v>2</v>
      </c>
      <c r="AP61" s="5">
        <v>0.86141203703703706</v>
      </c>
      <c r="AQ61" s="4">
        <v>47.161192999999997</v>
      </c>
      <c r="AR61" s="4">
        <v>-88.483930999999998</v>
      </c>
      <c r="AS61" s="4">
        <v>317.89999999999998</v>
      </c>
      <c r="AT61" s="4">
        <v>35.200000000000003</v>
      </c>
      <c r="AU61" s="4">
        <v>12</v>
      </c>
      <c r="AV61" s="4">
        <v>8</v>
      </c>
      <c r="AW61" s="4" t="s">
        <v>198</v>
      </c>
      <c r="AX61" s="4">
        <v>1.5698000000000001</v>
      </c>
      <c r="AY61" s="4">
        <v>1.7698</v>
      </c>
      <c r="AZ61" s="4">
        <v>3.0697999999999999</v>
      </c>
      <c r="BA61" s="4">
        <v>14.023</v>
      </c>
      <c r="BB61" s="4">
        <v>12.1</v>
      </c>
      <c r="BC61" s="4">
        <v>0.86</v>
      </c>
      <c r="BD61" s="4">
        <v>17.273</v>
      </c>
      <c r="BE61" s="4">
        <v>1582.808</v>
      </c>
      <c r="BF61" s="4">
        <v>596.66800000000001</v>
      </c>
      <c r="BG61" s="4">
        <v>1.9470000000000001</v>
      </c>
      <c r="BH61" s="4">
        <v>0</v>
      </c>
      <c r="BI61" s="4">
        <v>1.9470000000000001</v>
      </c>
      <c r="BJ61" s="4">
        <v>1.466</v>
      </c>
      <c r="BK61" s="4">
        <v>0</v>
      </c>
      <c r="BL61" s="4">
        <v>1.466</v>
      </c>
      <c r="BM61" s="4">
        <v>169.1515</v>
      </c>
      <c r="BQ61" s="4">
        <v>503.13499999999999</v>
      </c>
      <c r="BR61" s="4">
        <v>0.481792</v>
      </c>
      <c r="BS61" s="4">
        <v>-5</v>
      </c>
      <c r="BT61" s="4">
        <v>-0.128274</v>
      </c>
      <c r="BU61" s="4">
        <v>11.773797</v>
      </c>
      <c r="BV61" s="4">
        <v>-2.591129</v>
      </c>
      <c r="BW61" s="4">
        <f t="shared" si="9"/>
        <v>3.1106371673999997</v>
      </c>
      <c r="BY61" s="4">
        <f t="shared" si="10"/>
        <v>13734.481480416311</v>
      </c>
      <c r="BZ61" s="4">
        <f t="shared" si="11"/>
        <v>5177.4603084878518</v>
      </c>
      <c r="CA61" s="4">
        <f t="shared" si="12"/>
        <v>12.720904778273999</v>
      </c>
      <c r="CB61" s="4">
        <f t="shared" si="13"/>
        <v>1467.7763469319334</v>
      </c>
    </row>
    <row r="62" spans="1:80" x14ac:dyDescent="0.25">
      <c r="A62" s="2">
        <v>42067</v>
      </c>
      <c r="B62" s="3">
        <v>2.7224537037037037E-2</v>
      </c>
      <c r="C62" s="4">
        <v>8.8070000000000004</v>
      </c>
      <c r="D62" s="4">
        <v>4.9188000000000001</v>
      </c>
      <c r="E62" s="4">
        <v>49188.265220000001</v>
      </c>
      <c r="F62" s="4">
        <v>104</v>
      </c>
      <c r="G62" s="4">
        <v>-12.3</v>
      </c>
      <c r="H62" s="4">
        <v>24206.6</v>
      </c>
      <c r="J62" s="4">
        <v>3.8</v>
      </c>
      <c r="K62" s="4">
        <v>0.85389999999999999</v>
      </c>
      <c r="L62" s="4">
        <v>7.5202</v>
      </c>
      <c r="M62" s="4">
        <v>4.2003000000000004</v>
      </c>
      <c r="N62" s="4">
        <v>88.8506</v>
      </c>
      <c r="O62" s="4">
        <v>0</v>
      </c>
      <c r="P62" s="4">
        <v>88.9</v>
      </c>
      <c r="Q62" s="4">
        <v>66.913499999999999</v>
      </c>
      <c r="R62" s="4">
        <v>0</v>
      </c>
      <c r="S62" s="4">
        <v>66.900000000000006</v>
      </c>
      <c r="T62" s="4">
        <v>24206.592400000001</v>
      </c>
      <c r="W62" s="4">
        <v>0</v>
      </c>
      <c r="X62" s="4">
        <v>3.2448999999999999</v>
      </c>
      <c r="Y62" s="4">
        <v>11.9</v>
      </c>
      <c r="Z62" s="4">
        <v>853</v>
      </c>
      <c r="AA62" s="4">
        <v>881</v>
      </c>
      <c r="AB62" s="4">
        <v>840</v>
      </c>
      <c r="AC62" s="4">
        <v>62</v>
      </c>
      <c r="AD62" s="4">
        <v>5.25</v>
      </c>
      <c r="AE62" s="4">
        <v>0.12</v>
      </c>
      <c r="AF62" s="4">
        <v>980</v>
      </c>
      <c r="AG62" s="4">
        <v>-15</v>
      </c>
      <c r="AH62" s="4">
        <v>11.727273</v>
      </c>
      <c r="AI62" s="4">
        <v>10</v>
      </c>
      <c r="AJ62" s="4">
        <v>190</v>
      </c>
      <c r="AK62" s="4">
        <v>139</v>
      </c>
      <c r="AL62" s="4">
        <v>3</v>
      </c>
      <c r="AM62" s="4">
        <v>195</v>
      </c>
      <c r="AN62" s="4" t="s">
        <v>155</v>
      </c>
      <c r="AO62" s="4">
        <v>2</v>
      </c>
      <c r="AP62" s="5">
        <v>0.86142361111111121</v>
      </c>
      <c r="AQ62" s="4">
        <v>47.161335999999999</v>
      </c>
      <c r="AR62" s="4">
        <v>-88.483931999999996</v>
      </c>
      <c r="AS62" s="4">
        <v>318</v>
      </c>
      <c r="AT62" s="4">
        <v>35.299999999999997</v>
      </c>
      <c r="AU62" s="4">
        <v>12</v>
      </c>
      <c r="AV62" s="4">
        <v>8</v>
      </c>
      <c r="AW62" s="4" t="s">
        <v>198</v>
      </c>
      <c r="AX62" s="4">
        <v>1.6</v>
      </c>
      <c r="AY62" s="4">
        <v>2.1396000000000002</v>
      </c>
      <c r="AZ62" s="4">
        <v>3.3546999999999998</v>
      </c>
      <c r="BA62" s="4">
        <v>14.023</v>
      </c>
      <c r="BB62" s="4">
        <v>12.19</v>
      </c>
      <c r="BC62" s="4">
        <v>0.87</v>
      </c>
      <c r="BD62" s="4">
        <v>17.106000000000002</v>
      </c>
      <c r="BE62" s="4">
        <v>1612.309</v>
      </c>
      <c r="BF62" s="4">
        <v>573.16399999999999</v>
      </c>
      <c r="BG62" s="4">
        <v>1.9950000000000001</v>
      </c>
      <c r="BH62" s="4">
        <v>0</v>
      </c>
      <c r="BI62" s="4">
        <v>1.9950000000000001</v>
      </c>
      <c r="BJ62" s="4">
        <v>1.502</v>
      </c>
      <c r="BK62" s="4">
        <v>0</v>
      </c>
      <c r="BL62" s="4">
        <v>1.502</v>
      </c>
      <c r="BM62" s="4">
        <v>171.62200000000001</v>
      </c>
      <c r="BQ62" s="4">
        <v>505.85</v>
      </c>
      <c r="BR62" s="4">
        <v>0.52900000000000003</v>
      </c>
      <c r="BS62" s="4">
        <v>-5</v>
      </c>
      <c r="BT62" s="4">
        <v>-0.129273</v>
      </c>
      <c r="BU62" s="4">
        <v>12.927438</v>
      </c>
      <c r="BV62" s="4">
        <v>-2.6113089999999999</v>
      </c>
      <c r="BW62" s="4">
        <f t="shared" si="9"/>
        <v>3.4154291196000002</v>
      </c>
      <c r="BY62" s="4">
        <f t="shared" si="10"/>
        <v>15361.309155510055</v>
      </c>
      <c r="BZ62" s="4">
        <f t="shared" si="11"/>
        <v>5460.8325084141843</v>
      </c>
      <c r="CA62" s="4">
        <f t="shared" si="12"/>
        <v>14.310337752612</v>
      </c>
      <c r="CB62" s="4">
        <f t="shared" si="13"/>
        <v>1635.1323473893322</v>
      </c>
    </row>
    <row r="63" spans="1:80" x14ac:dyDescent="0.25">
      <c r="A63" s="2">
        <v>42067</v>
      </c>
      <c r="B63" s="3">
        <v>2.723611111111111E-2</v>
      </c>
      <c r="C63" s="4">
        <v>8.9920000000000009</v>
      </c>
      <c r="D63" s="4">
        <v>4.5968999999999998</v>
      </c>
      <c r="E63" s="4">
        <v>45968.915760000004</v>
      </c>
      <c r="F63" s="4">
        <v>116.5</v>
      </c>
      <c r="G63" s="4">
        <v>-12.3</v>
      </c>
      <c r="H63" s="4">
        <v>24348.6</v>
      </c>
      <c r="J63" s="4">
        <v>3.8</v>
      </c>
      <c r="K63" s="4">
        <v>0.85560000000000003</v>
      </c>
      <c r="L63" s="4">
        <v>7.6936</v>
      </c>
      <c r="M63" s="4">
        <v>3.9329999999999998</v>
      </c>
      <c r="N63" s="4">
        <v>99.687700000000007</v>
      </c>
      <c r="O63" s="4">
        <v>0</v>
      </c>
      <c r="P63" s="4">
        <v>99.7</v>
      </c>
      <c r="Q63" s="4">
        <v>75.043800000000005</v>
      </c>
      <c r="R63" s="4">
        <v>0</v>
      </c>
      <c r="S63" s="4">
        <v>75</v>
      </c>
      <c r="T63" s="4">
        <v>24348.592000000001</v>
      </c>
      <c r="W63" s="4">
        <v>0</v>
      </c>
      <c r="X63" s="4">
        <v>3.2511999999999999</v>
      </c>
      <c r="Y63" s="4">
        <v>11.9</v>
      </c>
      <c r="Z63" s="4">
        <v>854</v>
      </c>
      <c r="AA63" s="4">
        <v>883</v>
      </c>
      <c r="AB63" s="4">
        <v>843</v>
      </c>
      <c r="AC63" s="4">
        <v>62</v>
      </c>
      <c r="AD63" s="4">
        <v>5.13</v>
      </c>
      <c r="AE63" s="4">
        <v>0.12</v>
      </c>
      <c r="AF63" s="4">
        <v>980</v>
      </c>
      <c r="AG63" s="4">
        <v>-15.3</v>
      </c>
      <c r="AH63" s="4">
        <v>11.271457</v>
      </c>
      <c r="AI63" s="4">
        <v>10</v>
      </c>
      <c r="AJ63" s="4">
        <v>190</v>
      </c>
      <c r="AK63" s="4">
        <v>139</v>
      </c>
      <c r="AL63" s="4">
        <v>3.6</v>
      </c>
      <c r="AM63" s="4">
        <v>195</v>
      </c>
      <c r="AN63" s="4" t="s">
        <v>155</v>
      </c>
      <c r="AO63" s="4">
        <v>2</v>
      </c>
      <c r="AP63" s="5">
        <v>0.86143518518518514</v>
      </c>
      <c r="AQ63" s="4">
        <v>47.161482999999997</v>
      </c>
      <c r="AR63" s="4">
        <v>-88.483959999999996</v>
      </c>
      <c r="AS63" s="4">
        <v>318.39999999999998</v>
      </c>
      <c r="AT63" s="4">
        <v>35.6</v>
      </c>
      <c r="AU63" s="4">
        <v>12</v>
      </c>
      <c r="AV63" s="4">
        <v>8</v>
      </c>
      <c r="AW63" s="4" t="s">
        <v>198</v>
      </c>
      <c r="AX63" s="4">
        <v>1.6</v>
      </c>
      <c r="AY63" s="4">
        <v>2.2000000000000002</v>
      </c>
      <c r="AZ63" s="4">
        <v>3.4</v>
      </c>
      <c r="BA63" s="4">
        <v>14.023</v>
      </c>
      <c r="BB63" s="4">
        <v>12.32</v>
      </c>
      <c r="BC63" s="4">
        <v>0.88</v>
      </c>
      <c r="BD63" s="4">
        <v>16.881</v>
      </c>
      <c r="BE63" s="4">
        <v>1658.8689999999999</v>
      </c>
      <c r="BF63" s="4">
        <v>539.73800000000006</v>
      </c>
      <c r="BG63" s="4">
        <v>2.2509999999999999</v>
      </c>
      <c r="BH63" s="4">
        <v>0</v>
      </c>
      <c r="BI63" s="4">
        <v>2.2509999999999999</v>
      </c>
      <c r="BJ63" s="4">
        <v>1.694</v>
      </c>
      <c r="BK63" s="4">
        <v>0</v>
      </c>
      <c r="BL63" s="4">
        <v>1.694</v>
      </c>
      <c r="BM63" s="4">
        <v>173.61150000000001</v>
      </c>
      <c r="BQ63" s="4">
        <v>509.71100000000001</v>
      </c>
      <c r="BR63" s="4">
        <v>0.53931499999999999</v>
      </c>
      <c r="BS63" s="4">
        <v>-5</v>
      </c>
      <c r="BT63" s="4">
        <v>-0.12945699999999999</v>
      </c>
      <c r="BU63" s="4">
        <v>13.17952</v>
      </c>
      <c r="BV63" s="4">
        <v>-2.6150329999999999</v>
      </c>
      <c r="BW63" s="4">
        <f t="shared" si="9"/>
        <v>3.4820291839999999</v>
      </c>
      <c r="BY63" s="4">
        <f t="shared" si="10"/>
        <v>16113.10260904256</v>
      </c>
      <c r="BZ63" s="4">
        <f t="shared" si="11"/>
        <v>5242.6404833651204</v>
      </c>
      <c r="CA63" s="4">
        <f t="shared" si="12"/>
        <v>16.454340770560002</v>
      </c>
      <c r="CB63" s="4">
        <f t="shared" si="13"/>
        <v>1686.3416662857601</v>
      </c>
    </row>
    <row r="64" spans="1:80" x14ac:dyDescent="0.25">
      <c r="A64" s="2">
        <v>42067</v>
      </c>
      <c r="B64" s="3">
        <v>2.7247685185185184E-2</v>
      </c>
      <c r="C64" s="4">
        <v>8.9450000000000003</v>
      </c>
      <c r="D64" s="4">
        <v>4.2939999999999996</v>
      </c>
      <c r="E64" s="4">
        <v>42939.71039</v>
      </c>
      <c r="F64" s="4">
        <v>133.9</v>
      </c>
      <c r="G64" s="4">
        <v>-12.2</v>
      </c>
      <c r="H64" s="4">
        <v>24280.5</v>
      </c>
      <c r="J64" s="4">
        <v>3.8</v>
      </c>
      <c r="K64" s="4">
        <v>0.85880000000000001</v>
      </c>
      <c r="L64" s="4">
        <v>7.6826999999999996</v>
      </c>
      <c r="M64" s="4">
        <v>3.6878000000000002</v>
      </c>
      <c r="N64" s="4">
        <v>114.9909</v>
      </c>
      <c r="O64" s="4">
        <v>0</v>
      </c>
      <c r="P64" s="4">
        <v>115</v>
      </c>
      <c r="Q64" s="4">
        <v>86.504999999999995</v>
      </c>
      <c r="R64" s="4">
        <v>0</v>
      </c>
      <c r="S64" s="4">
        <v>86.5</v>
      </c>
      <c r="T64" s="4">
        <v>24280.5095</v>
      </c>
      <c r="W64" s="4">
        <v>0</v>
      </c>
      <c r="X64" s="4">
        <v>3.2635999999999998</v>
      </c>
      <c r="Y64" s="4">
        <v>12</v>
      </c>
      <c r="Z64" s="4">
        <v>853</v>
      </c>
      <c r="AA64" s="4">
        <v>882</v>
      </c>
      <c r="AB64" s="4">
        <v>842</v>
      </c>
      <c r="AC64" s="4">
        <v>62</v>
      </c>
      <c r="AD64" s="4">
        <v>4.9400000000000004</v>
      </c>
      <c r="AE64" s="4">
        <v>0.11</v>
      </c>
      <c r="AF64" s="4">
        <v>980</v>
      </c>
      <c r="AG64" s="4">
        <v>-15.7</v>
      </c>
      <c r="AH64" s="4">
        <v>11.73</v>
      </c>
      <c r="AI64" s="4">
        <v>10</v>
      </c>
      <c r="AJ64" s="4">
        <v>189.7</v>
      </c>
      <c r="AK64" s="4">
        <v>139</v>
      </c>
      <c r="AL64" s="4">
        <v>3.4</v>
      </c>
      <c r="AM64" s="4">
        <v>195</v>
      </c>
      <c r="AN64" s="4" t="s">
        <v>155</v>
      </c>
      <c r="AO64" s="4">
        <v>2</v>
      </c>
      <c r="AP64" s="5">
        <v>0.86144675925925929</v>
      </c>
      <c r="AQ64" s="4">
        <v>47.161631999999997</v>
      </c>
      <c r="AR64" s="4">
        <v>-88.484012000000007</v>
      </c>
      <c r="AS64" s="4">
        <v>318.8</v>
      </c>
      <c r="AT64" s="4">
        <v>36.5</v>
      </c>
      <c r="AU64" s="4">
        <v>12</v>
      </c>
      <c r="AV64" s="4">
        <v>9</v>
      </c>
      <c r="AW64" s="4" t="s">
        <v>201</v>
      </c>
      <c r="AX64" s="4">
        <v>2.0245000000000002</v>
      </c>
      <c r="AY64" s="4">
        <v>1.1812</v>
      </c>
      <c r="AZ64" s="4">
        <v>3.7395999999999998</v>
      </c>
      <c r="BA64" s="4">
        <v>14.023</v>
      </c>
      <c r="BB64" s="4">
        <v>12.63</v>
      </c>
      <c r="BC64" s="4">
        <v>0.9</v>
      </c>
      <c r="BD64" s="4">
        <v>16.436</v>
      </c>
      <c r="BE64" s="4">
        <v>1688.173</v>
      </c>
      <c r="BF64" s="4">
        <v>515.76499999999999</v>
      </c>
      <c r="BG64" s="4">
        <v>2.6459999999999999</v>
      </c>
      <c r="BH64" s="4">
        <v>0</v>
      </c>
      <c r="BI64" s="4">
        <v>2.6459999999999999</v>
      </c>
      <c r="BJ64" s="4">
        <v>1.9910000000000001</v>
      </c>
      <c r="BK64" s="4">
        <v>0</v>
      </c>
      <c r="BL64" s="4">
        <v>1.9910000000000001</v>
      </c>
      <c r="BM64" s="4">
        <v>176.43369999999999</v>
      </c>
      <c r="BQ64" s="4">
        <v>521.43200000000002</v>
      </c>
      <c r="BR64" s="4">
        <v>0.56025000000000003</v>
      </c>
      <c r="BS64" s="4">
        <v>-5</v>
      </c>
      <c r="BT64" s="4">
        <v>-0.12853999999999999</v>
      </c>
      <c r="BU64" s="4">
        <v>13.691109000000001</v>
      </c>
      <c r="BV64" s="4">
        <v>-2.596508</v>
      </c>
      <c r="BW64" s="4">
        <f t="shared" si="9"/>
        <v>3.6171909978000003</v>
      </c>
      <c r="BY64" s="4">
        <f t="shared" si="10"/>
        <v>17034.251928192611</v>
      </c>
      <c r="BZ64" s="4">
        <f t="shared" si="11"/>
        <v>5204.2479922047451</v>
      </c>
      <c r="CA64" s="4">
        <f t="shared" si="12"/>
        <v>20.089881540003002</v>
      </c>
      <c r="CB64" s="4">
        <f t="shared" si="13"/>
        <v>1780.277314246322</v>
      </c>
    </row>
    <row r="65" spans="1:80" x14ac:dyDescent="0.25">
      <c r="A65" s="2">
        <v>42067</v>
      </c>
      <c r="B65" s="3">
        <v>2.7259259259259257E-2</v>
      </c>
      <c r="C65" s="4">
        <v>8.4459999999999997</v>
      </c>
      <c r="D65" s="4">
        <v>5.2314999999999996</v>
      </c>
      <c r="E65" s="4">
        <v>52314.546979999999</v>
      </c>
      <c r="F65" s="4">
        <v>141.69999999999999</v>
      </c>
      <c r="G65" s="4">
        <v>-12.2</v>
      </c>
      <c r="H65" s="4">
        <v>23991.1</v>
      </c>
      <c r="J65" s="4">
        <v>3.89</v>
      </c>
      <c r="K65" s="4">
        <v>0.85389999999999999</v>
      </c>
      <c r="L65" s="4">
        <v>7.2123999999999997</v>
      </c>
      <c r="M65" s="4">
        <v>4.4672000000000001</v>
      </c>
      <c r="N65" s="4">
        <v>121.0067</v>
      </c>
      <c r="O65" s="4">
        <v>0</v>
      </c>
      <c r="P65" s="4">
        <v>121</v>
      </c>
      <c r="Q65" s="4">
        <v>91.130300000000005</v>
      </c>
      <c r="R65" s="4">
        <v>0</v>
      </c>
      <c r="S65" s="4">
        <v>91.1</v>
      </c>
      <c r="T65" s="4">
        <v>23991.128100000002</v>
      </c>
      <c r="W65" s="4">
        <v>0</v>
      </c>
      <c r="X65" s="4">
        <v>3.3195000000000001</v>
      </c>
      <c r="Y65" s="4">
        <v>11.9</v>
      </c>
      <c r="Z65" s="4">
        <v>854</v>
      </c>
      <c r="AA65" s="4">
        <v>882</v>
      </c>
      <c r="AB65" s="4">
        <v>842</v>
      </c>
      <c r="AC65" s="4">
        <v>62</v>
      </c>
      <c r="AD65" s="4">
        <v>5.25</v>
      </c>
      <c r="AE65" s="4">
        <v>0.12</v>
      </c>
      <c r="AF65" s="4">
        <v>980</v>
      </c>
      <c r="AG65" s="4">
        <v>-15</v>
      </c>
      <c r="AH65" s="4">
        <v>11.269729999999999</v>
      </c>
      <c r="AI65" s="4">
        <v>10</v>
      </c>
      <c r="AJ65" s="4">
        <v>189.3</v>
      </c>
      <c r="AK65" s="4">
        <v>139</v>
      </c>
      <c r="AL65" s="4">
        <v>2.9</v>
      </c>
      <c r="AM65" s="4">
        <v>195</v>
      </c>
      <c r="AN65" s="4" t="s">
        <v>155</v>
      </c>
      <c r="AO65" s="4">
        <v>2</v>
      </c>
      <c r="AP65" s="5">
        <v>0.86145833333333333</v>
      </c>
      <c r="AQ65" s="4">
        <v>47.161782000000002</v>
      </c>
      <c r="AR65" s="4">
        <v>-88.484089999999995</v>
      </c>
      <c r="AS65" s="4">
        <v>318.60000000000002</v>
      </c>
      <c r="AT65" s="4">
        <v>37.9</v>
      </c>
      <c r="AU65" s="4">
        <v>12</v>
      </c>
      <c r="AV65" s="4">
        <v>9</v>
      </c>
      <c r="AW65" s="4" t="s">
        <v>201</v>
      </c>
      <c r="AX65" s="4">
        <v>2.3546999999999998</v>
      </c>
      <c r="AY65" s="4">
        <v>1.5094000000000001</v>
      </c>
      <c r="AZ65" s="4">
        <v>4.2244999999999999</v>
      </c>
      <c r="BA65" s="4">
        <v>14.023</v>
      </c>
      <c r="BB65" s="4">
        <v>12.19</v>
      </c>
      <c r="BC65" s="4">
        <v>0.87</v>
      </c>
      <c r="BD65" s="4">
        <v>17.106999999999999</v>
      </c>
      <c r="BE65" s="4">
        <v>1553.192</v>
      </c>
      <c r="BF65" s="4">
        <v>612.29200000000003</v>
      </c>
      <c r="BG65" s="4">
        <v>2.7290000000000001</v>
      </c>
      <c r="BH65" s="4">
        <v>0</v>
      </c>
      <c r="BI65" s="4">
        <v>2.7290000000000001</v>
      </c>
      <c r="BJ65" s="4">
        <v>2.0550000000000002</v>
      </c>
      <c r="BK65" s="4">
        <v>0</v>
      </c>
      <c r="BL65" s="4">
        <v>2.0550000000000002</v>
      </c>
      <c r="BM65" s="4">
        <v>170.84979999999999</v>
      </c>
      <c r="BQ65" s="4">
        <v>519.77</v>
      </c>
      <c r="BR65" s="4">
        <v>0.55791400000000002</v>
      </c>
      <c r="BS65" s="4">
        <v>-5</v>
      </c>
      <c r="BT65" s="4">
        <v>-0.12973000000000001</v>
      </c>
      <c r="BU65" s="4">
        <v>13.634024999999999</v>
      </c>
      <c r="BV65" s="4">
        <v>-2.6205509999999999</v>
      </c>
      <c r="BW65" s="4">
        <f t="shared" si="9"/>
        <v>3.6021094049999998</v>
      </c>
      <c r="BY65" s="4">
        <f t="shared" si="10"/>
        <v>15606.9025570986</v>
      </c>
      <c r="BZ65" s="4">
        <f t="shared" si="11"/>
        <v>6152.4792688160996</v>
      </c>
      <c r="CA65" s="4">
        <f t="shared" si="12"/>
        <v>20.649208053374998</v>
      </c>
      <c r="CB65" s="4">
        <f t="shared" si="13"/>
        <v>1716.7460175559647</v>
      </c>
    </row>
    <row r="66" spans="1:80" x14ac:dyDescent="0.25">
      <c r="A66" s="2">
        <v>42067</v>
      </c>
      <c r="B66" s="3">
        <v>2.7270833333333338E-2</v>
      </c>
      <c r="C66" s="4">
        <v>7.625</v>
      </c>
      <c r="D66" s="4">
        <v>6.2534000000000001</v>
      </c>
      <c r="E66" s="4">
        <v>62533.822079999998</v>
      </c>
      <c r="F66" s="4">
        <v>160.9</v>
      </c>
      <c r="G66" s="4">
        <v>-12.1</v>
      </c>
      <c r="H66" s="4">
        <v>24306.3</v>
      </c>
      <c r="J66" s="4">
        <v>3.9</v>
      </c>
      <c r="K66" s="4">
        <v>0.85009999999999997</v>
      </c>
      <c r="L66" s="4">
        <v>6.4825999999999997</v>
      </c>
      <c r="M66" s="4">
        <v>5.3163</v>
      </c>
      <c r="N66" s="4">
        <v>136.8185</v>
      </c>
      <c r="O66" s="4">
        <v>0</v>
      </c>
      <c r="P66" s="4">
        <v>136.80000000000001</v>
      </c>
      <c r="Q66" s="4">
        <v>103.0382</v>
      </c>
      <c r="R66" s="4">
        <v>0</v>
      </c>
      <c r="S66" s="4">
        <v>103</v>
      </c>
      <c r="T66" s="4">
        <v>24306.2641</v>
      </c>
      <c r="W66" s="4">
        <v>0</v>
      </c>
      <c r="X66" s="4">
        <v>3.3155000000000001</v>
      </c>
      <c r="Y66" s="4">
        <v>11.9</v>
      </c>
      <c r="Z66" s="4">
        <v>854</v>
      </c>
      <c r="AA66" s="4">
        <v>884</v>
      </c>
      <c r="AB66" s="4">
        <v>842</v>
      </c>
      <c r="AC66" s="4">
        <v>62</v>
      </c>
      <c r="AD66" s="4">
        <v>5.25</v>
      </c>
      <c r="AE66" s="4">
        <v>0.12</v>
      </c>
      <c r="AF66" s="4">
        <v>980</v>
      </c>
      <c r="AG66" s="4">
        <v>-15</v>
      </c>
      <c r="AH66" s="4">
        <v>11.731268999999999</v>
      </c>
      <c r="AI66" s="4">
        <v>10</v>
      </c>
      <c r="AJ66" s="4">
        <v>190</v>
      </c>
      <c r="AK66" s="4">
        <v>139</v>
      </c>
      <c r="AL66" s="4">
        <v>3.4</v>
      </c>
      <c r="AM66" s="4">
        <v>195</v>
      </c>
      <c r="AN66" s="4" t="s">
        <v>155</v>
      </c>
      <c r="AO66" s="4">
        <v>2</v>
      </c>
      <c r="AP66" s="5">
        <v>0.86146990740740748</v>
      </c>
      <c r="AQ66" s="4">
        <v>47.161935</v>
      </c>
      <c r="AR66" s="4">
        <v>-88.484153000000006</v>
      </c>
      <c r="AS66" s="4">
        <v>318.89999999999998</v>
      </c>
      <c r="AT66" s="4">
        <v>39.9</v>
      </c>
      <c r="AU66" s="4">
        <v>12</v>
      </c>
      <c r="AV66" s="4">
        <v>9</v>
      </c>
      <c r="AW66" s="4" t="s">
        <v>201</v>
      </c>
      <c r="AX66" s="4">
        <v>1.6358999999999999</v>
      </c>
      <c r="AY66" s="4">
        <v>1.9396</v>
      </c>
      <c r="AZ66" s="4">
        <v>4.3849</v>
      </c>
      <c r="BA66" s="4">
        <v>14.023</v>
      </c>
      <c r="BB66" s="4">
        <v>11.86</v>
      </c>
      <c r="BC66" s="4">
        <v>0.85</v>
      </c>
      <c r="BD66" s="4">
        <v>17.628</v>
      </c>
      <c r="BE66" s="4">
        <v>1381.181</v>
      </c>
      <c r="BF66" s="4">
        <v>720.91499999999996</v>
      </c>
      <c r="BG66" s="4">
        <v>3.0529999999999999</v>
      </c>
      <c r="BH66" s="4">
        <v>0</v>
      </c>
      <c r="BI66" s="4">
        <v>3.0529999999999999</v>
      </c>
      <c r="BJ66" s="4">
        <v>2.2989999999999999</v>
      </c>
      <c r="BK66" s="4">
        <v>0</v>
      </c>
      <c r="BL66" s="4">
        <v>2.2989999999999999</v>
      </c>
      <c r="BM66" s="4">
        <v>171.25360000000001</v>
      </c>
      <c r="BQ66" s="4">
        <v>513.63499999999999</v>
      </c>
      <c r="BR66" s="4">
        <v>0.63566599999999995</v>
      </c>
      <c r="BS66" s="4">
        <v>-5</v>
      </c>
      <c r="BT66" s="4">
        <v>-0.129269</v>
      </c>
      <c r="BU66" s="4">
        <v>15.534096</v>
      </c>
      <c r="BV66" s="4">
        <v>-2.6112280000000001</v>
      </c>
      <c r="BW66" s="4">
        <f t="shared" si="9"/>
        <v>4.1041081631999994</v>
      </c>
      <c r="BY66" s="4">
        <f t="shared" si="10"/>
        <v>15812.628508316113</v>
      </c>
      <c r="BZ66" s="4">
        <f t="shared" si="11"/>
        <v>8253.4881967480796</v>
      </c>
      <c r="CA66" s="4">
        <f t="shared" si="12"/>
        <v>26.320397500847999</v>
      </c>
      <c r="CB66" s="4">
        <f t="shared" si="13"/>
        <v>1960.6188888435074</v>
      </c>
    </row>
    <row r="67" spans="1:80" x14ac:dyDescent="0.25">
      <c r="A67" s="2">
        <v>42067</v>
      </c>
      <c r="B67" s="3">
        <v>2.7282407407407408E-2</v>
      </c>
      <c r="C67" s="4">
        <v>7.3860000000000001</v>
      </c>
      <c r="D67" s="4">
        <v>6.7988999999999997</v>
      </c>
      <c r="E67" s="4">
        <v>67989.348370000007</v>
      </c>
      <c r="F67" s="4">
        <v>165.9</v>
      </c>
      <c r="G67" s="4">
        <v>-11.9</v>
      </c>
      <c r="H67" s="4">
        <v>24337.200000000001</v>
      </c>
      <c r="J67" s="4">
        <v>3.9</v>
      </c>
      <c r="K67" s="4">
        <v>0.84650000000000003</v>
      </c>
      <c r="L67" s="4">
        <v>6.2523</v>
      </c>
      <c r="M67" s="4">
        <v>5.7550999999999997</v>
      </c>
      <c r="N67" s="4">
        <v>140.43039999999999</v>
      </c>
      <c r="O67" s="4">
        <v>0</v>
      </c>
      <c r="P67" s="4">
        <v>140.4</v>
      </c>
      <c r="Q67" s="4">
        <v>105.75830000000001</v>
      </c>
      <c r="R67" s="4">
        <v>0</v>
      </c>
      <c r="S67" s="4">
        <v>105.8</v>
      </c>
      <c r="T67" s="4">
        <v>24337.231199999998</v>
      </c>
      <c r="W67" s="4">
        <v>0</v>
      </c>
      <c r="X67" s="4">
        <v>3.3012999999999999</v>
      </c>
      <c r="Y67" s="4">
        <v>12</v>
      </c>
      <c r="Z67" s="4">
        <v>855</v>
      </c>
      <c r="AA67" s="4">
        <v>884</v>
      </c>
      <c r="AB67" s="4">
        <v>843</v>
      </c>
      <c r="AC67" s="4">
        <v>62</v>
      </c>
      <c r="AD67" s="4">
        <v>5.25</v>
      </c>
      <c r="AE67" s="4">
        <v>0.12</v>
      </c>
      <c r="AF67" s="4">
        <v>980</v>
      </c>
      <c r="AG67" s="4">
        <v>-15</v>
      </c>
      <c r="AH67" s="4">
        <v>11</v>
      </c>
      <c r="AI67" s="4">
        <v>10</v>
      </c>
      <c r="AJ67" s="4">
        <v>190</v>
      </c>
      <c r="AK67" s="4">
        <v>139</v>
      </c>
      <c r="AL67" s="4">
        <v>3.2</v>
      </c>
      <c r="AM67" s="4">
        <v>195</v>
      </c>
      <c r="AN67" s="4" t="s">
        <v>155</v>
      </c>
      <c r="AO67" s="4">
        <v>2</v>
      </c>
      <c r="AP67" s="5">
        <v>0.8614814814814814</v>
      </c>
      <c r="AQ67" s="4">
        <v>47.162101</v>
      </c>
      <c r="AR67" s="4">
        <v>-88.484172999999998</v>
      </c>
      <c r="AS67" s="4">
        <v>319.10000000000002</v>
      </c>
      <c r="AT67" s="4">
        <v>40.200000000000003</v>
      </c>
      <c r="AU67" s="4">
        <v>12</v>
      </c>
      <c r="AV67" s="4">
        <v>9</v>
      </c>
      <c r="AW67" s="4" t="s">
        <v>201</v>
      </c>
      <c r="AX67" s="4">
        <v>2.0093999999999999</v>
      </c>
      <c r="AY67" s="4">
        <v>1.151</v>
      </c>
      <c r="AZ67" s="4">
        <v>4.6547000000000001</v>
      </c>
      <c r="BA67" s="4">
        <v>14.023</v>
      </c>
      <c r="BB67" s="4">
        <v>11.56</v>
      </c>
      <c r="BC67" s="4">
        <v>0.82</v>
      </c>
      <c r="BD67" s="4">
        <v>18.137</v>
      </c>
      <c r="BE67" s="4">
        <v>1312.5250000000001</v>
      </c>
      <c r="BF67" s="4">
        <v>768.95600000000002</v>
      </c>
      <c r="BG67" s="4">
        <v>3.0870000000000002</v>
      </c>
      <c r="BH67" s="4">
        <v>0</v>
      </c>
      <c r="BI67" s="4">
        <v>3.0870000000000002</v>
      </c>
      <c r="BJ67" s="4">
        <v>2.3250000000000002</v>
      </c>
      <c r="BK67" s="4">
        <v>0</v>
      </c>
      <c r="BL67" s="4">
        <v>2.3250000000000002</v>
      </c>
      <c r="BM67" s="4">
        <v>168.95060000000001</v>
      </c>
      <c r="BQ67" s="4">
        <v>503.90199999999999</v>
      </c>
      <c r="BR67" s="4">
        <v>0.73749699999999996</v>
      </c>
      <c r="BS67" s="4">
        <v>-5</v>
      </c>
      <c r="BT67" s="4">
        <v>-0.13</v>
      </c>
      <c r="BU67" s="4">
        <v>18.022570999999999</v>
      </c>
      <c r="BV67" s="4">
        <v>-2.6259999999999999</v>
      </c>
      <c r="BW67" s="4">
        <f t="shared" si="9"/>
        <v>4.7615632581999998</v>
      </c>
      <c r="BY67" s="4">
        <f t="shared" si="10"/>
        <v>17433.790276308173</v>
      </c>
      <c r="BZ67" s="4">
        <f t="shared" si="11"/>
        <v>10213.761746030612</v>
      </c>
      <c r="CA67" s="4">
        <f t="shared" si="12"/>
        <v>30.882125972775</v>
      </c>
      <c r="CB67" s="4">
        <f t="shared" si="13"/>
        <v>2244.1091236025459</v>
      </c>
    </row>
    <row r="68" spans="1:80" x14ac:dyDescent="0.25">
      <c r="A68" s="2">
        <v>42067</v>
      </c>
      <c r="B68" s="3">
        <v>2.7293981481481485E-2</v>
      </c>
      <c r="C68" s="4">
        <v>7.3780000000000001</v>
      </c>
      <c r="D68" s="4">
        <v>6.7754000000000003</v>
      </c>
      <c r="E68" s="4">
        <v>67753.962419999996</v>
      </c>
      <c r="F68" s="4">
        <v>161.9</v>
      </c>
      <c r="G68" s="4">
        <v>-11.2</v>
      </c>
      <c r="H68" s="4">
        <v>24260.400000000001</v>
      </c>
      <c r="J68" s="4">
        <v>3.9</v>
      </c>
      <c r="K68" s="4">
        <v>0.8468</v>
      </c>
      <c r="L68" s="4">
        <v>6.2473999999999998</v>
      </c>
      <c r="M68" s="4">
        <v>5.7370999999999999</v>
      </c>
      <c r="N68" s="4">
        <v>137.06710000000001</v>
      </c>
      <c r="O68" s="4">
        <v>0</v>
      </c>
      <c r="P68" s="4">
        <v>137.1</v>
      </c>
      <c r="Q68" s="4">
        <v>103.22539999999999</v>
      </c>
      <c r="R68" s="4">
        <v>0</v>
      </c>
      <c r="S68" s="4">
        <v>103.2</v>
      </c>
      <c r="T68" s="4">
        <v>24260.394199999999</v>
      </c>
      <c r="W68" s="4">
        <v>0</v>
      </c>
      <c r="X68" s="4">
        <v>3.3022999999999998</v>
      </c>
      <c r="Y68" s="4">
        <v>11.9</v>
      </c>
      <c r="Z68" s="4">
        <v>855</v>
      </c>
      <c r="AA68" s="4">
        <v>883</v>
      </c>
      <c r="AB68" s="4">
        <v>843</v>
      </c>
      <c r="AC68" s="4">
        <v>62</v>
      </c>
      <c r="AD68" s="4">
        <v>5.25</v>
      </c>
      <c r="AE68" s="4">
        <v>0.12</v>
      </c>
      <c r="AF68" s="4">
        <v>980</v>
      </c>
      <c r="AG68" s="4">
        <v>-15</v>
      </c>
      <c r="AH68" s="4">
        <v>11</v>
      </c>
      <c r="AI68" s="4">
        <v>10</v>
      </c>
      <c r="AJ68" s="4">
        <v>190</v>
      </c>
      <c r="AK68" s="4">
        <v>139</v>
      </c>
      <c r="AL68" s="4">
        <v>2.8</v>
      </c>
      <c r="AM68" s="4">
        <v>195</v>
      </c>
      <c r="AN68" s="4" t="s">
        <v>155</v>
      </c>
      <c r="AO68" s="4">
        <v>2</v>
      </c>
      <c r="AP68" s="5">
        <v>0.86149305555555555</v>
      </c>
      <c r="AQ68" s="4">
        <v>47.162269999999999</v>
      </c>
      <c r="AR68" s="4">
        <v>-88.48415</v>
      </c>
      <c r="AS68" s="4">
        <v>319.8</v>
      </c>
      <c r="AT68" s="4">
        <v>40.6</v>
      </c>
      <c r="AU68" s="4">
        <v>12</v>
      </c>
      <c r="AV68" s="4">
        <v>9</v>
      </c>
      <c r="AW68" s="4" t="s">
        <v>201</v>
      </c>
      <c r="AX68" s="4">
        <v>1.5057</v>
      </c>
      <c r="AY68" s="4">
        <v>1.1698</v>
      </c>
      <c r="AZ68" s="4">
        <v>3.1718000000000002</v>
      </c>
      <c r="BA68" s="4">
        <v>14.023</v>
      </c>
      <c r="BB68" s="4">
        <v>11.59</v>
      </c>
      <c r="BC68" s="4">
        <v>0.83</v>
      </c>
      <c r="BD68" s="4">
        <v>18.097999999999999</v>
      </c>
      <c r="BE68" s="4">
        <v>1314.2940000000001</v>
      </c>
      <c r="BF68" s="4">
        <v>768.17700000000002</v>
      </c>
      <c r="BG68" s="4">
        <v>3.02</v>
      </c>
      <c r="BH68" s="4">
        <v>0</v>
      </c>
      <c r="BI68" s="4">
        <v>3.02</v>
      </c>
      <c r="BJ68" s="4">
        <v>2.274</v>
      </c>
      <c r="BK68" s="4">
        <v>0</v>
      </c>
      <c r="BL68" s="4">
        <v>2.274</v>
      </c>
      <c r="BM68" s="4">
        <v>168.77619999999999</v>
      </c>
      <c r="BQ68" s="4">
        <v>505.14100000000002</v>
      </c>
      <c r="BR68" s="4">
        <v>0.76280099999999995</v>
      </c>
      <c r="BS68" s="4">
        <v>-5</v>
      </c>
      <c r="BT68" s="4">
        <v>-0.12973299999999999</v>
      </c>
      <c r="BU68" s="4">
        <v>18.640954000000001</v>
      </c>
      <c r="BV68" s="4">
        <v>-2.6206119999999999</v>
      </c>
      <c r="BW68" s="4">
        <f t="shared" si="9"/>
        <v>4.9249400467999997</v>
      </c>
      <c r="BY68" s="4">
        <f t="shared" si="10"/>
        <v>18056.274475402814</v>
      </c>
      <c r="BZ68" s="4">
        <f t="shared" si="11"/>
        <v>10553.509913072347</v>
      </c>
      <c r="CA68" s="4">
        <f t="shared" si="12"/>
        <v>31.241083164852</v>
      </c>
      <c r="CB68" s="4">
        <f t="shared" si="13"/>
        <v>2318.7120934246677</v>
      </c>
    </row>
    <row r="69" spans="1:80" x14ac:dyDescent="0.25">
      <c r="A69" s="2">
        <v>42067</v>
      </c>
      <c r="B69" s="3">
        <v>2.7305555555555555E-2</v>
      </c>
      <c r="C69" s="4">
        <v>8.1129999999999995</v>
      </c>
      <c r="D69" s="4">
        <v>6.0359999999999996</v>
      </c>
      <c r="E69" s="4">
        <v>60360.171569999999</v>
      </c>
      <c r="F69" s="4">
        <v>152.9</v>
      </c>
      <c r="G69" s="4">
        <v>-8.4</v>
      </c>
      <c r="H69" s="4">
        <v>24011.1</v>
      </c>
      <c r="J69" s="4">
        <v>4</v>
      </c>
      <c r="K69" s="4">
        <v>0.84860000000000002</v>
      </c>
      <c r="L69" s="4">
        <v>6.8848000000000003</v>
      </c>
      <c r="M69" s="4">
        <v>5.1222000000000003</v>
      </c>
      <c r="N69" s="4">
        <v>129.73249999999999</v>
      </c>
      <c r="O69" s="4">
        <v>0</v>
      </c>
      <c r="P69" s="4">
        <v>129.69999999999999</v>
      </c>
      <c r="Q69" s="4">
        <v>97.701700000000002</v>
      </c>
      <c r="R69" s="4">
        <v>0</v>
      </c>
      <c r="S69" s="4">
        <v>97.7</v>
      </c>
      <c r="T69" s="4">
        <v>24011.133900000001</v>
      </c>
      <c r="W69" s="4">
        <v>0</v>
      </c>
      <c r="X69" s="4">
        <v>3.3944000000000001</v>
      </c>
      <c r="Y69" s="4">
        <v>12</v>
      </c>
      <c r="Z69" s="4">
        <v>855</v>
      </c>
      <c r="AA69" s="4">
        <v>884</v>
      </c>
      <c r="AB69" s="4">
        <v>844</v>
      </c>
      <c r="AC69" s="4">
        <v>62</v>
      </c>
      <c r="AD69" s="4">
        <v>5.25</v>
      </c>
      <c r="AE69" s="4">
        <v>0.12</v>
      </c>
      <c r="AF69" s="4">
        <v>980</v>
      </c>
      <c r="AG69" s="4">
        <v>-15</v>
      </c>
      <c r="AH69" s="4">
        <v>11</v>
      </c>
      <c r="AI69" s="4">
        <v>10</v>
      </c>
      <c r="AJ69" s="4">
        <v>190</v>
      </c>
      <c r="AK69" s="4">
        <v>139</v>
      </c>
      <c r="AL69" s="4">
        <v>2.8</v>
      </c>
      <c r="AM69" s="4">
        <v>195</v>
      </c>
      <c r="AN69" s="4" t="s">
        <v>155</v>
      </c>
      <c r="AO69" s="4">
        <v>2</v>
      </c>
      <c r="AP69" s="5">
        <v>0.8615046296296297</v>
      </c>
      <c r="AQ69" s="4">
        <v>47.162444000000001</v>
      </c>
      <c r="AR69" s="4">
        <v>-88.484116999999998</v>
      </c>
      <c r="AS69" s="4">
        <v>320.39999999999998</v>
      </c>
      <c r="AT69" s="4">
        <v>41.9</v>
      </c>
      <c r="AU69" s="4">
        <v>12</v>
      </c>
      <c r="AV69" s="4">
        <v>9</v>
      </c>
      <c r="AW69" s="4" t="s">
        <v>201</v>
      </c>
      <c r="AX69" s="4">
        <v>1.4849000000000001</v>
      </c>
      <c r="AY69" s="4">
        <v>1.0302</v>
      </c>
      <c r="AZ69" s="4">
        <v>2.5604</v>
      </c>
      <c r="BA69" s="4">
        <v>14.023</v>
      </c>
      <c r="BB69" s="4">
        <v>11.74</v>
      </c>
      <c r="BC69" s="4">
        <v>0.84</v>
      </c>
      <c r="BD69" s="4">
        <v>17.84</v>
      </c>
      <c r="BE69" s="4">
        <v>1448.635</v>
      </c>
      <c r="BF69" s="4">
        <v>685.971</v>
      </c>
      <c r="BG69" s="4">
        <v>2.859</v>
      </c>
      <c r="BH69" s="4">
        <v>0</v>
      </c>
      <c r="BI69" s="4">
        <v>2.859</v>
      </c>
      <c r="BJ69" s="4">
        <v>2.153</v>
      </c>
      <c r="BK69" s="4">
        <v>0</v>
      </c>
      <c r="BL69" s="4">
        <v>2.153</v>
      </c>
      <c r="BM69" s="4">
        <v>167.0719</v>
      </c>
      <c r="BQ69" s="4">
        <v>519.322</v>
      </c>
      <c r="BR69" s="4">
        <v>0.72838599999999998</v>
      </c>
      <c r="BS69" s="4">
        <v>-5</v>
      </c>
      <c r="BT69" s="4">
        <v>-0.129798</v>
      </c>
      <c r="BU69" s="4">
        <v>17.799932999999999</v>
      </c>
      <c r="BV69" s="4">
        <v>-2.6219199999999998</v>
      </c>
      <c r="BW69" s="4">
        <f t="shared" si="9"/>
        <v>4.7027422985999996</v>
      </c>
      <c r="BY69" s="4">
        <f t="shared" si="10"/>
        <v>19003.991578852336</v>
      </c>
      <c r="BZ69" s="4">
        <f t="shared" si="11"/>
        <v>8998.9452880379904</v>
      </c>
      <c r="CA69" s="4">
        <f t="shared" si="12"/>
        <v>28.244239487012997</v>
      </c>
      <c r="CB69" s="4">
        <f t="shared" si="13"/>
        <v>2191.7411774966495</v>
      </c>
    </row>
    <row r="70" spans="1:80" x14ac:dyDescent="0.25">
      <c r="A70" s="2">
        <v>42067</v>
      </c>
      <c r="B70" s="3">
        <v>2.7317129629629632E-2</v>
      </c>
      <c r="C70" s="4">
        <v>8.61</v>
      </c>
      <c r="D70" s="4">
        <v>4.9128999999999996</v>
      </c>
      <c r="E70" s="4">
        <v>49129.152399999999</v>
      </c>
      <c r="F70" s="4">
        <v>149.6</v>
      </c>
      <c r="G70" s="4">
        <v>-8.3000000000000007</v>
      </c>
      <c r="H70" s="4">
        <v>23266.1</v>
      </c>
      <c r="J70" s="4">
        <v>4</v>
      </c>
      <c r="K70" s="4">
        <v>0.85650000000000004</v>
      </c>
      <c r="L70" s="4">
        <v>7.3739999999999997</v>
      </c>
      <c r="M70" s="4">
        <v>4.2077</v>
      </c>
      <c r="N70" s="4">
        <v>128.16380000000001</v>
      </c>
      <c r="O70" s="4">
        <v>0</v>
      </c>
      <c r="P70" s="4">
        <v>128.19999999999999</v>
      </c>
      <c r="Q70" s="4">
        <v>96.520300000000006</v>
      </c>
      <c r="R70" s="4">
        <v>0</v>
      </c>
      <c r="S70" s="4">
        <v>96.5</v>
      </c>
      <c r="T70" s="4">
        <v>23266.058199999999</v>
      </c>
      <c r="W70" s="4">
        <v>0</v>
      </c>
      <c r="X70" s="4">
        <v>3.4258000000000002</v>
      </c>
      <c r="Y70" s="4">
        <v>11.9</v>
      </c>
      <c r="Z70" s="4">
        <v>855</v>
      </c>
      <c r="AA70" s="4">
        <v>883</v>
      </c>
      <c r="AB70" s="4">
        <v>843</v>
      </c>
      <c r="AC70" s="4">
        <v>62</v>
      </c>
      <c r="AD70" s="4">
        <v>5.25</v>
      </c>
      <c r="AE70" s="4">
        <v>0.12</v>
      </c>
      <c r="AF70" s="4">
        <v>980</v>
      </c>
      <c r="AG70" s="4">
        <v>-15</v>
      </c>
      <c r="AH70" s="4">
        <v>11</v>
      </c>
      <c r="AI70" s="4">
        <v>10</v>
      </c>
      <c r="AJ70" s="4">
        <v>190</v>
      </c>
      <c r="AK70" s="4">
        <v>139</v>
      </c>
      <c r="AL70" s="4">
        <v>2.9</v>
      </c>
      <c r="AM70" s="4">
        <v>195</v>
      </c>
      <c r="AN70" s="4" t="s">
        <v>155</v>
      </c>
      <c r="AO70" s="4">
        <v>2</v>
      </c>
      <c r="AP70" s="5">
        <v>0.86151620370370363</v>
      </c>
      <c r="AQ70" s="4">
        <v>47.162624999999998</v>
      </c>
      <c r="AR70" s="4">
        <v>-88.484104000000002</v>
      </c>
      <c r="AS70" s="4">
        <v>320.8</v>
      </c>
      <c r="AT70" s="4">
        <v>43.2</v>
      </c>
      <c r="AU70" s="4">
        <v>12</v>
      </c>
      <c r="AV70" s="4">
        <v>9</v>
      </c>
      <c r="AW70" s="4" t="s">
        <v>201</v>
      </c>
      <c r="AX70" s="4">
        <v>1.5</v>
      </c>
      <c r="AY70" s="4">
        <v>1.4245000000000001</v>
      </c>
      <c r="AZ70" s="4">
        <v>2.7547000000000001</v>
      </c>
      <c r="BA70" s="4">
        <v>14.023</v>
      </c>
      <c r="BB70" s="4">
        <v>12.42</v>
      </c>
      <c r="BC70" s="4">
        <v>0.89</v>
      </c>
      <c r="BD70" s="4">
        <v>16.760999999999999</v>
      </c>
      <c r="BE70" s="4">
        <v>1607.518</v>
      </c>
      <c r="BF70" s="4">
        <v>583.80600000000004</v>
      </c>
      <c r="BG70" s="4">
        <v>2.9260000000000002</v>
      </c>
      <c r="BH70" s="4">
        <v>0</v>
      </c>
      <c r="BI70" s="4">
        <v>2.9260000000000002</v>
      </c>
      <c r="BJ70" s="4">
        <v>2.2029999999999998</v>
      </c>
      <c r="BK70" s="4">
        <v>0</v>
      </c>
      <c r="BL70" s="4">
        <v>2.2029999999999998</v>
      </c>
      <c r="BM70" s="4">
        <v>167.72309999999999</v>
      </c>
      <c r="BQ70" s="4">
        <v>543.01400000000001</v>
      </c>
      <c r="BR70" s="4">
        <v>0.59699999999999998</v>
      </c>
      <c r="BS70" s="4">
        <v>-5</v>
      </c>
      <c r="BT70" s="4">
        <v>-0.13200000000000001</v>
      </c>
      <c r="BU70" s="4">
        <v>14.589188</v>
      </c>
      <c r="BV70" s="4">
        <v>-2.6663999999999999</v>
      </c>
      <c r="BW70" s="4">
        <f t="shared" si="9"/>
        <v>3.8544634695999997</v>
      </c>
      <c r="BY70" s="4">
        <f t="shared" si="10"/>
        <v>17284.405766438009</v>
      </c>
      <c r="BZ70" s="4">
        <f t="shared" si="11"/>
        <v>6277.2172957821367</v>
      </c>
      <c r="CA70" s="4">
        <f t="shared" si="12"/>
        <v>23.687166117867999</v>
      </c>
      <c r="CB70" s="4">
        <f t="shared" si="13"/>
        <v>1803.3976084901435</v>
      </c>
    </row>
    <row r="71" spans="1:80" x14ac:dyDescent="0.25">
      <c r="A71" s="2">
        <v>42067</v>
      </c>
      <c r="B71" s="3">
        <v>2.7328703703703702E-2</v>
      </c>
      <c r="C71" s="4">
        <v>8.7100000000000009</v>
      </c>
      <c r="D71" s="4">
        <v>4.9378000000000002</v>
      </c>
      <c r="E71" s="4">
        <v>49377.560980000002</v>
      </c>
      <c r="F71" s="4">
        <v>150</v>
      </c>
      <c r="G71" s="4">
        <v>-8.1999999999999993</v>
      </c>
      <c r="H71" s="4">
        <v>22732.1</v>
      </c>
      <c r="J71" s="4">
        <v>4.0999999999999996</v>
      </c>
      <c r="K71" s="4">
        <v>0.85599999999999998</v>
      </c>
      <c r="L71" s="4">
        <v>7.4555999999999996</v>
      </c>
      <c r="M71" s="4">
        <v>4.2267000000000001</v>
      </c>
      <c r="N71" s="4">
        <v>128.38239999999999</v>
      </c>
      <c r="O71" s="4">
        <v>0</v>
      </c>
      <c r="P71" s="4">
        <v>128.4</v>
      </c>
      <c r="Q71" s="4">
        <v>96.685400000000001</v>
      </c>
      <c r="R71" s="4">
        <v>0</v>
      </c>
      <c r="S71" s="4">
        <v>96.7</v>
      </c>
      <c r="T71" s="4">
        <v>22732.051899999999</v>
      </c>
      <c r="W71" s="4">
        <v>0</v>
      </c>
      <c r="X71" s="4">
        <v>3.5095000000000001</v>
      </c>
      <c r="Y71" s="4">
        <v>11.9</v>
      </c>
      <c r="Z71" s="4">
        <v>855</v>
      </c>
      <c r="AA71" s="4">
        <v>883</v>
      </c>
      <c r="AB71" s="4">
        <v>843</v>
      </c>
      <c r="AC71" s="4">
        <v>62</v>
      </c>
      <c r="AD71" s="4">
        <v>5.25</v>
      </c>
      <c r="AE71" s="4">
        <v>0.12</v>
      </c>
      <c r="AF71" s="4">
        <v>980</v>
      </c>
      <c r="AG71" s="4">
        <v>-15</v>
      </c>
      <c r="AH71" s="4">
        <v>11</v>
      </c>
      <c r="AI71" s="4">
        <v>10</v>
      </c>
      <c r="AJ71" s="4">
        <v>189.7</v>
      </c>
      <c r="AK71" s="4">
        <v>139</v>
      </c>
      <c r="AL71" s="4">
        <v>3</v>
      </c>
      <c r="AM71" s="4">
        <v>195</v>
      </c>
      <c r="AN71" s="4" t="s">
        <v>155</v>
      </c>
      <c r="AO71" s="4">
        <v>2</v>
      </c>
      <c r="AP71" s="5">
        <v>0.86152777777777778</v>
      </c>
      <c r="AQ71" s="4">
        <v>47.162806000000003</v>
      </c>
      <c r="AR71" s="4">
        <v>-88.484132000000002</v>
      </c>
      <c r="AS71" s="4">
        <v>321.60000000000002</v>
      </c>
      <c r="AT71" s="4">
        <v>44.1</v>
      </c>
      <c r="AU71" s="4">
        <v>12</v>
      </c>
      <c r="AV71" s="4">
        <v>9</v>
      </c>
      <c r="AW71" s="4" t="s">
        <v>201</v>
      </c>
      <c r="AX71" s="4">
        <v>1.5</v>
      </c>
      <c r="AY71" s="4">
        <v>1.5</v>
      </c>
      <c r="AZ71" s="4">
        <v>2.8</v>
      </c>
      <c r="BA71" s="4">
        <v>14.023</v>
      </c>
      <c r="BB71" s="4">
        <v>12.37</v>
      </c>
      <c r="BC71" s="4">
        <v>0.88</v>
      </c>
      <c r="BD71" s="4">
        <v>16.824000000000002</v>
      </c>
      <c r="BE71" s="4">
        <v>1619.7950000000001</v>
      </c>
      <c r="BF71" s="4">
        <v>584.452</v>
      </c>
      <c r="BG71" s="4">
        <v>2.9209999999999998</v>
      </c>
      <c r="BH71" s="4">
        <v>0</v>
      </c>
      <c r="BI71" s="4">
        <v>2.9209999999999998</v>
      </c>
      <c r="BJ71" s="4">
        <v>2.2000000000000002</v>
      </c>
      <c r="BK71" s="4">
        <v>0</v>
      </c>
      <c r="BL71" s="4">
        <v>2.2000000000000002</v>
      </c>
      <c r="BM71" s="4">
        <v>163.31790000000001</v>
      </c>
      <c r="BQ71" s="4">
        <v>554.40099999999995</v>
      </c>
      <c r="BR71" s="4">
        <v>0.60474700000000003</v>
      </c>
      <c r="BS71" s="4">
        <v>-5</v>
      </c>
      <c r="BT71" s="4">
        <v>-0.132267</v>
      </c>
      <c r="BU71" s="4">
        <v>14.778504999999999</v>
      </c>
      <c r="BV71" s="4">
        <v>-2.6717960000000001</v>
      </c>
      <c r="BW71" s="4">
        <f t="shared" si="9"/>
        <v>3.9044810209999996</v>
      </c>
      <c r="BY71" s="4">
        <f t="shared" si="10"/>
        <v>17642.415449272077</v>
      </c>
      <c r="BZ71" s="4">
        <f t="shared" si="11"/>
        <v>6365.709854739619</v>
      </c>
      <c r="CA71" s="4">
        <f t="shared" si="12"/>
        <v>23.961868007000003</v>
      </c>
      <c r="CB71" s="4">
        <f t="shared" si="13"/>
        <v>1778.8190740820114</v>
      </c>
    </row>
    <row r="72" spans="1:80" x14ac:dyDescent="0.25">
      <c r="A72" s="2">
        <v>42067</v>
      </c>
      <c r="B72" s="3">
        <v>2.7340277777777779E-2</v>
      </c>
      <c r="C72" s="4">
        <v>8.7870000000000008</v>
      </c>
      <c r="D72" s="4">
        <v>4.6904000000000003</v>
      </c>
      <c r="E72" s="4">
        <v>46903.505499999999</v>
      </c>
      <c r="F72" s="4">
        <v>195</v>
      </c>
      <c r="G72" s="4">
        <v>-8.1999999999999993</v>
      </c>
      <c r="H72" s="4">
        <v>22559.9</v>
      </c>
      <c r="J72" s="4">
        <v>4.0999999999999996</v>
      </c>
      <c r="K72" s="4">
        <v>0.85799999999999998</v>
      </c>
      <c r="L72" s="4">
        <v>7.5389999999999997</v>
      </c>
      <c r="M72" s="4">
        <v>4.0240999999999998</v>
      </c>
      <c r="N72" s="4">
        <v>167.3365</v>
      </c>
      <c r="O72" s="4">
        <v>0</v>
      </c>
      <c r="P72" s="4">
        <v>167.3</v>
      </c>
      <c r="Q72" s="4">
        <v>126.02370000000001</v>
      </c>
      <c r="R72" s="4">
        <v>0</v>
      </c>
      <c r="S72" s="4">
        <v>126</v>
      </c>
      <c r="T72" s="4">
        <v>22559.862000000001</v>
      </c>
      <c r="W72" s="4">
        <v>0</v>
      </c>
      <c r="X72" s="4">
        <v>3.5175999999999998</v>
      </c>
      <c r="Y72" s="4">
        <v>11.9</v>
      </c>
      <c r="Z72" s="4">
        <v>854</v>
      </c>
      <c r="AA72" s="4">
        <v>884</v>
      </c>
      <c r="AB72" s="4">
        <v>843</v>
      </c>
      <c r="AC72" s="4">
        <v>62</v>
      </c>
      <c r="AD72" s="4">
        <v>5.25</v>
      </c>
      <c r="AE72" s="4">
        <v>0.12</v>
      </c>
      <c r="AF72" s="4">
        <v>979</v>
      </c>
      <c r="AG72" s="4">
        <v>-15</v>
      </c>
      <c r="AH72" s="4">
        <v>10.727273</v>
      </c>
      <c r="AI72" s="4">
        <v>10</v>
      </c>
      <c r="AJ72" s="4">
        <v>189</v>
      </c>
      <c r="AK72" s="4">
        <v>139</v>
      </c>
      <c r="AL72" s="4">
        <v>3.1</v>
      </c>
      <c r="AM72" s="4">
        <v>195</v>
      </c>
      <c r="AN72" s="4" t="s">
        <v>155</v>
      </c>
      <c r="AO72" s="4">
        <v>2</v>
      </c>
      <c r="AP72" s="5">
        <v>0.86153935185185182</v>
      </c>
      <c r="AQ72" s="4">
        <v>47.162989000000003</v>
      </c>
      <c r="AR72" s="4">
        <v>-88.484183999999999</v>
      </c>
      <c r="AS72" s="4">
        <v>321.89999999999998</v>
      </c>
      <c r="AT72" s="4">
        <v>45</v>
      </c>
      <c r="AU72" s="4">
        <v>12</v>
      </c>
      <c r="AV72" s="4">
        <v>9</v>
      </c>
      <c r="AW72" s="4" t="s">
        <v>201</v>
      </c>
      <c r="AX72" s="4">
        <v>1.5</v>
      </c>
      <c r="AY72" s="4">
        <v>1.5</v>
      </c>
      <c r="AZ72" s="4">
        <v>2.8</v>
      </c>
      <c r="BA72" s="4">
        <v>14.023</v>
      </c>
      <c r="BB72" s="4">
        <v>12.55</v>
      </c>
      <c r="BC72" s="4">
        <v>0.89</v>
      </c>
      <c r="BD72" s="4">
        <v>16.556000000000001</v>
      </c>
      <c r="BE72" s="4">
        <v>1654.1279999999999</v>
      </c>
      <c r="BF72" s="4">
        <v>561.952</v>
      </c>
      <c r="BG72" s="4">
        <v>3.8450000000000002</v>
      </c>
      <c r="BH72" s="4">
        <v>0</v>
      </c>
      <c r="BI72" s="4">
        <v>3.8450000000000002</v>
      </c>
      <c r="BJ72" s="4">
        <v>2.8959999999999999</v>
      </c>
      <c r="BK72" s="4">
        <v>0</v>
      </c>
      <c r="BL72" s="4">
        <v>2.8959999999999999</v>
      </c>
      <c r="BM72" s="4">
        <v>163.68520000000001</v>
      </c>
      <c r="BQ72" s="4">
        <v>561.17600000000004</v>
      </c>
      <c r="BR72" s="4">
        <v>0.63009099999999996</v>
      </c>
      <c r="BS72" s="4">
        <v>-5</v>
      </c>
      <c r="BT72" s="4">
        <v>-0.133273</v>
      </c>
      <c r="BU72" s="4">
        <v>15.397847000000001</v>
      </c>
      <c r="BV72" s="4">
        <v>-2.6921089999999999</v>
      </c>
      <c r="BW72" s="4">
        <f t="shared" si="9"/>
        <v>4.0681111773999996</v>
      </c>
      <c r="BY72" s="4">
        <f t="shared" si="10"/>
        <v>18771.397268600591</v>
      </c>
      <c r="BZ72" s="4">
        <f t="shared" si="11"/>
        <v>6377.1511260825273</v>
      </c>
      <c r="CA72" s="4">
        <f t="shared" si="12"/>
        <v>32.864425540143998</v>
      </c>
      <c r="CB72" s="4">
        <f t="shared" si="13"/>
        <v>1857.5345536683628</v>
      </c>
    </row>
    <row r="73" spans="1:80" x14ac:dyDescent="0.25">
      <c r="A73" s="2">
        <v>42067</v>
      </c>
      <c r="B73" s="3">
        <v>2.7351851851851849E-2</v>
      </c>
      <c r="C73" s="4">
        <v>9.3810000000000002</v>
      </c>
      <c r="D73" s="4">
        <v>4.1832000000000003</v>
      </c>
      <c r="E73" s="4">
        <v>41832.152950000003</v>
      </c>
      <c r="F73" s="4">
        <v>255.5</v>
      </c>
      <c r="G73" s="4">
        <v>-8.1</v>
      </c>
      <c r="H73" s="4">
        <v>22272.9</v>
      </c>
      <c r="J73" s="4">
        <v>4.0999999999999996</v>
      </c>
      <c r="K73" s="4">
        <v>0.85840000000000005</v>
      </c>
      <c r="L73" s="4">
        <v>8.0526999999999997</v>
      </c>
      <c r="M73" s="4">
        <v>3.5908000000000002</v>
      </c>
      <c r="N73" s="4">
        <v>219.35230000000001</v>
      </c>
      <c r="O73" s="4">
        <v>0</v>
      </c>
      <c r="P73" s="4">
        <v>219.4</v>
      </c>
      <c r="Q73" s="4">
        <v>165.1977</v>
      </c>
      <c r="R73" s="4">
        <v>0</v>
      </c>
      <c r="S73" s="4">
        <v>165.2</v>
      </c>
      <c r="T73" s="4">
        <v>22272.949100000002</v>
      </c>
      <c r="W73" s="4">
        <v>0</v>
      </c>
      <c r="X73" s="4">
        <v>3.5192999999999999</v>
      </c>
      <c r="Y73" s="4">
        <v>11.9</v>
      </c>
      <c r="Z73" s="4">
        <v>854</v>
      </c>
      <c r="AA73" s="4">
        <v>884</v>
      </c>
      <c r="AB73" s="4">
        <v>843</v>
      </c>
      <c r="AC73" s="4">
        <v>62</v>
      </c>
      <c r="AD73" s="4">
        <v>5.25</v>
      </c>
      <c r="AE73" s="4">
        <v>0.12</v>
      </c>
      <c r="AF73" s="4">
        <v>979</v>
      </c>
      <c r="AG73" s="4">
        <v>-15</v>
      </c>
      <c r="AH73" s="4">
        <v>10.271728</v>
      </c>
      <c r="AI73" s="4">
        <v>10</v>
      </c>
      <c r="AJ73" s="4">
        <v>189.3</v>
      </c>
      <c r="AK73" s="4">
        <v>139.30000000000001</v>
      </c>
      <c r="AL73" s="4">
        <v>3</v>
      </c>
      <c r="AM73" s="4">
        <v>195</v>
      </c>
      <c r="AN73" s="4" t="s">
        <v>155</v>
      </c>
      <c r="AO73" s="4">
        <v>2</v>
      </c>
      <c r="AP73" s="5">
        <v>0.86155092592592597</v>
      </c>
      <c r="AQ73" s="4">
        <v>47.163170000000001</v>
      </c>
      <c r="AR73" s="4">
        <v>-88.484222000000003</v>
      </c>
      <c r="AS73" s="4">
        <v>322.3</v>
      </c>
      <c r="AT73" s="4">
        <v>45.1</v>
      </c>
      <c r="AU73" s="4">
        <v>12</v>
      </c>
      <c r="AV73" s="4">
        <v>9</v>
      </c>
      <c r="AW73" s="4" t="s">
        <v>201</v>
      </c>
      <c r="AX73" s="4">
        <v>1.5</v>
      </c>
      <c r="AY73" s="4">
        <v>1.5</v>
      </c>
      <c r="AZ73" s="4">
        <v>2.8</v>
      </c>
      <c r="BA73" s="4">
        <v>14.023</v>
      </c>
      <c r="BB73" s="4">
        <v>12.59</v>
      </c>
      <c r="BC73" s="4">
        <v>0.9</v>
      </c>
      <c r="BD73" s="4">
        <v>16.5</v>
      </c>
      <c r="BE73" s="4">
        <v>1760.248</v>
      </c>
      <c r="BF73" s="4">
        <v>499.56799999999998</v>
      </c>
      <c r="BG73" s="4">
        <v>5.0209999999999999</v>
      </c>
      <c r="BH73" s="4">
        <v>0</v>
      </c>
      <c r="BI73" s="4">
        <v>5.0209999999999999</v>
      </c>
      <c r="BJ73" s="4">
        <v>3.782</v>
      </c>
      <c r="BK73" s="4">
        <v>0</v>
      </c>
      <c r="BL73" s="4">
        <v>3.782</v>
      </c>
      <c r="BM73" s="4">
        <v>161.00120000000001</v>
      </c>
      <c r="BQ73" s="4">
        <v>559.35799999999995</v>
      </c>
      <c r="BR73" s="4">
        <v>0.61355499999999996</v>
      </c>
      <c r="BS73" s="4">
        <v>-5</v>
      </c>
      <c r="BT73" s="4">
        <v>-0.133185</v>
      </c>
      <c r="BU73" s="4">
        <v>14.993762</v>
      </c>
      <c r="BV73" s="4">
        <v>-2.6903329999999999</v>
      </c>
      <c r="BW73" s="4">
        <f t="shared" si="9"/>
        <v>3.9613519203999998</v>
      </c>
      <c r="BY73" s="4">
        <f t="shared" si="10"/>
        <v>19451.449065283316</v>
      </c>
      <c r="BZ73" s="4">
        <f t="shared" si="11"/>
        <v>5520.4275230793919</v>
      </c>
      <c r="CA73" s="4">
        <f t="shared" si="12"/>
        <v>41.792622610507998</v>
      </c>
      <c r="CB73" s="4">
        <f t="shared" si="13"/>
        <v>1779.1280781171129</v>
      </c>
    </row>
    <row r="74" spans="1:80" x14ac:dyDescent="0.25">
      <c r="A74" s="2">
        <v>42067</v>
      </c>
      <c r="B74" s="3">
        <v>2.736342592592593E-2</v>
      </c>
      <c r="C74" s="4">
        <v>8.8859999999999992</v>
      </c>
      <c r="D74" s="4">
        <v>4.3162000000000003</v>
      </c>
      <c r="E74" s="4">
        <v>43162.39344</v>
      </c>
      <c r="F74" s="4">
        <v>265.10000000000002</v>
      </c>
      <c r="G74" s="4">
        <v>-8.1</v>
      </c>
      <c r="H74" s="4">
        <v>21783.1</v>
      </c>
      <c r="J74" s="4">
        <v>4.0999999999999996</v>
      </c>
      <c r="K74" s="4">
        <v>0.86140000000000005</v>
      </c>
      <c r="L74" s="4">
        <v>7.6546000000000003</v>
      </c>
      <c r="M74" s="4">
        <v>3.7181000000000002</v>
      </c>
      <c r="N74" s="4">
        <v>228.40309999999999</v>
      </c>
      <c r="O74" s="4">
        <v>0</v>
      </c>
      <c r="P74" s="4">
        <v>228.4</v>
      </c>
      <c r="Q74" s="4">
        <v>172.01390000000001</v>
      </c>
      <c r="R74" s="4">
        <v>0</v>
      </c>
      <c r="S74" s="4">
        <v>172</v>
      </c>
      <c r="T74" s="4">
        <v>21783.0985</v>
      </c>
      <c r="W74" s="4">
        <v>0</v>
      </c>
      <c r="X74" s="4">
        <v>3.5318999999999998</v>
      </c>
      <c r="Y74" s="4">
        <v>11.9</v>
      </c>
      <c r="Z74" s="4">
        <v>853</v>
      </c>
      <c r="AA74" s="4">
        <v>882</v>
      </c>
      <c r="AB74" s="4">
        <v>841</v>
      </c>
      <c r="AC74" s="4">
        <v>62</v>
      </c>
      <c r="AD74" s="4">
        <v>5.25</v>
      </c>
      <c r="AE74" s="4">
        <v>0.12</v>
      </c>
      <c r="AF74" s="4">
        <v>979</v>
      </c>
      <c r="AG74" s="4">
        <v>-15</v>
      </c>
      <c r="AH74" s="4">
        <v>11</v>
      </c>
      <c r="AI74" s="4">
        <v>10</v>
      </c>
      <c r="AJ74" s="4">
        <v>190</v>
      </c>
      <c r="AK74" s="4">
        <v>139.69999999999999</v>
      </c>
      <c r="AL74" s="4">
        <v>2.7</v>
      </c>
      <c r="AM74" s="4">
        <v>195</v>
      </c>
      <c r="AN74" s="4" t="s">
        <v>155</v>
      </c>
      <c r="AO74" s="4">
        <v>2</v>
      </c>
      <c r="AP74" s="5">
        <v>0.8615624999999999</v>
      </c>
      <c r="AQ74" s="4">
        <v>47.163339999999998</v>
      </c>
      <c r="AR74" s="4">
        <v>-88.484313</v>
      </c>
      <c r="AS74" s="4">
        <v>322.8</v>
      </c>
      <c r="AT74" s="4">
        <v>44.8</v>
      </c>
      <c r="AU74" s="4">
        <v>12</v>
      </c>
      <c r="AV74" s="4">
        <v>7</v>
      </c>
      <c r="AW74" s="4" t="s">
        <v>199</v>
      </c>
      <c r="AX74" s="4">
        <v>1.5</v>
      </c>
      <c r="AY74" s="4">
        <v>1.8395999999999999</v>
      </c>
      <c r="AZ74" s="4">
        <v>3.1396000000000002</v>
      </c>
      <c r="BA74" s="4">
        <v>14.023</v>
      </c>
      <c r="BB74" s="4">
        <v>12.89</v>
      </c>
      <c r="BC74" s="4">
        <v>0.92</v>
      </c>
      <c r="BD74" s="4">
        <v>16.085999999999999</v>
      </c>
      <c r="BE74" s="4">
        <v>1712.8130000000001</v>
      </c>
      <c r="BF74" s="4">
        <v>529.52800000000002</v>
      </c>
      <c r="BG74" s="4">
        <v>5.3520000000000003</v>
      </c>
      <c r="BH74" s="4">
        <v>0</v>
      </c>
      <c r="BI74" s="4">
        <v>5.3520000000000003</v>
      </c>
      <c r="BJ74" s="4">
        <v>4.0309999999999997</v>
      </c>
      <c r="BK74" s="4">
        <v>0</v>
      </c>
      <c r="BL74" s="4">
        <v>4.0309999999999997</v>
      </c>
      <c r="BM74" s="4">
        <v>161.18620000000001</v>
      </c>
      <c r="BQ74" s="4">
        <v>574.63099999999997</v>
      </c>
      <c r="BR74" s="4">
        <v>0.54189500000000002</v>
      </c>
      <c r="BS74" s="4">
        <v>-5</v>
      </c>
      <c r="BT74" s="4">
        <v>-0.13154099999999999</v>
      </c>
      <c r="BU74" s="4">
        <v>13.242562</v>
      </c>
      <c r="BV74" s="4">
        <v>-2.6571370000000001</v>
      </c>
      <c r="BW74" s="4">
        <f t="shared" si="9"/>
        <v>3.4986848803999999</v>
      </c>
      <c r="BY74" s="4">
        <f t="shared" si="10"/>
        <v>16716.657839669722</v>
      </c>
      <c r="BZ74" s="4">
        <f t="shared" si="11"/>
        <v>5168.070532232432</v>
      </c>
      <c r="CA74" s="4">
        <f t="shared" si="12"/>
        <v>39.34162559001399</v>
      </c>
      <c r="CB74" s="4">
        <f t="shared" si="13"/>
        <v>1573.139948071723</v>
      </c>
    </row>
    <row r="75" spans="1:80" x14ac:dyDescent="0.25">
      <c r="A75" s="2">
        <v>42067</v>
      </c>
      <c r="B75" s="3">
        <v>2.7375E-2</v>
      </c>
      <c r="C75" s="4">
        <v>8.68</v>
      </c>
      <c r="D75" s="4">
        <v>4.9621000000000004</v>
      </c>
      <c r="E75" s="4">
        <v>49621.40984</v>
      </c>
      <c r="F75" s="4">
        <v>256.39999999999998</v>
      </c>
      <c r="G75" s="4">
        <v>-8.1</v>
      </c>
      <c r="H75" s="4">
        <v>21873.3</v>
      </c>
      <c r="J75" s="4">
        <v>4.0999999999999996</v>
      </c>
      <c r="K75" s="4">
        <v>0.85680000000000001</v>
      </c>
      <c r="L75" s="4">
        <v>7.4372999999999996</v>
      </c>
      <c r="M75" s="4">
        <v>4.2515000000000001</v>
      </c>
      <c r="N75" s="4">
        <v>219.67160000000001</v>
      </c>
      <c r="O75" s="4">
        <v>0</v>
      </c>
      <c r="P75" s="4">
        <v>219.7</v>
      </c>
      <c r="Q75" s="4">
        <v>165.43809999999999</v>
      </c>
      <c r="R75" s="4">
        <v>0</v>
      </c>
      <c r="S75" s="4">
        <v>165.4</v>
      </c>
      <c r="T75" s="4">
        <v>21873.262699999999</v>
      </c>
      <c r="W75" s="4">
        <v>0</v>
      </c>
      <c r="X75" s="4">
        <v>3.5127999999999999</v>
      </c>
      <c r="Y75" s="4">
        <v>11.9</v>
      </c>
      <c r="Z75" s="4">
        <v>854</v>
      </c>
      <c r="AA75" s="4">
        <v>881</v>
      </c>
      <c r="AB75" s="4">
        <v>839</v>
      </c>
      <c r="AC75" s="4">
        <v>62</v>
      </c>
      <c r="AD75" s="4">
        <v>5.25</v>
      </c>
      <c r="AE75" s="4">
        <v>0.12</v>
      </c>
      <c r="AF75" s="4">
        <v>979</v>
      </c>
      <c r="AG75" s="4">
        <v>-15</v>
      </c>
      <c r="AH75" s="4">
        <v>10.730270000000001</v>
      </c>
      <c r="AI75" s="4">
        <v>10</v>
      </c>
      <c r="AJ75" s="4">
        <v>190</v>
      </c>
      <c r="AK75" s="4">
        <v>139.30000000000001</v>
      </c>
      <c r="AL75" s="4">
        <v>2.8</v>
      </c>
      <c r="AM75" s="4">
        <v>195</v>
      </c>
      <c r="AN75" s="4" t="s">
        <v>155</v>
      </c>
      <c r="AO75" s="4">
        <v>2</v>
      </c>
      <c r="AP75" s="5">
        <v>0.86157407407407405</v>
      </c>
      <c r="AQ75" s="4">
        <v>47.163513999999999</v>
      </c>
      <c r="AR75" s="4">
        <v>-88.484386999999998</v>
      </c>
      <c r="AS75" s="4">
        <v>323</v>
      </c>
      <c r="AT75" s="4">
        <v>44.8</v>
      </c>
      <c r="AU75" s="4">
        <v>12</v>
      </c>
      <c r="AV75" s="4">
        <v>7</v>
      </c>
      <c r="AW75" s="4" t="s">
        <v>199</v>
      </c>
      <c r="AX75" s="4">
        <v>1.3302</v>
      </c>
      <c r="AY75" s="4">
        <v>1.9</v>
      </c>
      <c r="AZ75" s="4">
        <v>2.5207999999999999</v>
      </c>
      <c r="BA75" s="4">
        <v>14.023</v>
      </c>
      <c r="BB75" s="4">
        <v>12.45</v>
      </c>
      <c r="BC75" s="4">
        <v>0.89</v>
      </c>
      <c r="BD75" s="4">
        <v>16.716000000000001</v>
      </c>
      <c r="BE75" s="4">
        <v>1625.0809999999999</v>
      </c>
      <c r="BF75" s="4">
        <v>591.25800000000004</v>
      </c>
      <c r="BG75" s="4">
        <v>5.0270000000000001</v>
      </c>
      <c r="BH75" s="4">
        <v>0</v>
      </c>
      <c r="BI75" s="4">
        <v>5.0270000000000001</v>
      </c>
      <c r="BJ75" s="4">
        <v>3.786</v>
      </c>
      <c r="BK75" s="4">
        <v>0</v>
      </c>
      <c r="BL75" s="4">
        <v>3.786</v>
      </c>
      <c r="BM75" s="4">
        <v>158.0497</v>
      </c>
      <c r="BQ75" s="4">
        <v>558.101</v>
      </c>
      <c r="BR75" s="4">
        <v>0.54673000000000005</v>
      </c>
      <c r="BS75" s="4">
        <v>-5</v>
      </c>
      <c r="BT75" s="4">
        <v>-0.13272999999999999</v>
      </c>
      <c r="BU75" s="4">
        <v>13.360721</v>
      </c>
      <c r="BV75" s="4">
        <v>-2.6811509999999998</v>
      </c>
      <c r="BW75" s="4">
        <f t="shared" ref="BW75:BW138" si="14">BU75*0.2642</f>
        <v>3.5299024881999999</v>
      </c>
      <c r="BY75" s="4">
        <f t="shared" ref="BY75:BY138" si="15">BE75*$BU75*0.737</f>
        <v>16001.931082586536</v>
      </c>
      <c r="BZ75" s="4">
        <f t="shared" ref="BZ75:BZ138" si="16">BF75*$BU75*0.737</f>
        <v>5822.029651462266</v>
      </c>
      <c r="CA75" s="4">
        <f t="shared" ref="CA75:CA138" si="17">BJ75*$BU75*0.737</f>
        <v>37.280179313322002</v>
      </c>
      <c r="CB75" s="4">
        <f t="shared" ref="CB75:CB138" si="18">BM75*$BU75*0.737</f>
        <v>1556.291906079437</v>
      </c>
    </row>
    <row r="76" spans="1:80" x14ac:dyDescent="0.25">
      <c r="A76" s="2">
        <v>42067</v>
      </c>
      <c r="B76" s="3">
        <v>2.7386574074074074E-2</v>
      </c>
      <c r="C76" s="4">
        <v>8.7840000000000007</v>
      </c>
      <c r="D76" s="4">
        <v>4.8019999999999996</v>
      </c>
      <c r="E76" s="4">
        <v>48020.008629999997</v>
      </c>
      <c r="F76" s="4">
        <v>227.3</v>
      </c>
      <c r="G76" s="4">
        <v>-8.1999999999999993</v>
      </c>
      <c r="H76" s="4">
        <v>22179.9</v>
      </c>
      <c r="J76" s="4">
        <v>4.0999999999999996</v>
      </c>
      <c r="K76" s="4">
        <v>0.85729999999999995</v>
      </c>
      <c r="L76" s="4">
        <v>7.5305</v>
      </c>
      <c r="M76" s="4">
        <v>4.1166999999999998</v>
      </c>
      <c r="N76" s="4">
        <v>194.87520000000001</v>
      </c>
      <c r="O76" s="4">
        <v>0</v>
      </c>
      <c r="P76" s="4">
        <v>194.9</v>
      </c>
      <c r="Q76" s="4">
        <v>146.76349999999999</v>
      </c>
      <c r="R76" s="4">
        <v>0</v>
      </c>
      <c r="S76" s="4">
        <v>146.80000000000001</v>
      </c>
      <c r="T76" s="4">
        <v>22179.9437</v>
      </c>
      <c r="W76" s="4">
        <v>0</v>
      </c>
      <c r="X76" s="4">
        <v>3.5148000000000001</v>
      </c>
      <c r="Y76" s="4">
        <v>11.9</v>
      </c>
      <c r="Z76" s="4">
        <v>855</v>
      </c>
      <c r="AA76" s="4">
        <v>883</v>
      </c>
      <c r="AB76" s="4">
        <v>842</v>
      </c>
      <c r="AC76" s="4">
        <v>62</v>
      </c>
      <c r="AD76" s="4">
        <v>5.25</v>
      </c>
      <c r="AE76" s="4">
        <v>0.12</v>
      </c>
      <c r="AF76" s="4">
        <v>979</v>
      </c>
      <c r="AG76" s="4">
        <v>-15</v>
      </c>
      <c r="AH76" s="4">
        <v>10</v>
      </c>
      <c r="AI76" s="4">
        <v>10</v>
      </c>
      <c r="AJ76" s="4">
        <v>190</v>
      </c>
      <c r="AK76" s="4">
        <v>139.69999999999999</v>
      </c>
      <c r="AL76" s="4">
        <v>3.1</v>
      </c>
      <c r="AM76" s="4">
        <v>195</v>
      </c>
      <c r="AN76" s="4" t="s">
        <v>155</v>
      </c>
      <c r="AO76" s="4">
        <v>2</v>
      </c>
      <c r="AP76" s="5">
        <v>0.8615856481481482</v>
      </c>
      <c r="AQ76" s="4">
        <v>47.163539999999998</v>
      </c>
      <c r="AR76" s="4">
        <v>-88.484397000000001</v>
      </c>
      <c r="AS76" s="4">
        <v>323</v>
      </c>
      <c r="AT76" s="4">
        <v>44.8</v>
      </c>
      <c r="AU76" s="4">
        <v>12</v>
      </c>
      <c r="AV76" s="4">
        <v>8</v>
      </c>
      <c r="AW76" s="4" t="s">
        <v>200</v>
      </c>
      <c r="AX76" s="4">
        <v>1.3</v>
      </c>
      <c r="AY76" s="4">
        <v>1.9</v>
      </c>
      <c r="AZ76" s="4">
        <v>2.4</v>
      </c>
      <c r="BA76" s="4">
        <v>14.023</v>
      </c>
      <c r="BB76" s="4">
        <v>12.49</v>
      </c>
      <c r="BC76" s="4">
        <v>0.89</v>
      </c>
      <c r="BD76" s="4">
        <v>16.648</v>
      </c>
      <c r="BE76" s="4">
        <v>1646.7570000000001</v>
      </c>
      <c r="BF76" s="4">
        <v>572.96100000000001</v>
      </c>
      <c r="BG76" s="4">
        <v>4.4630000000000001</v>
      </c>
      <c r="BH76" s="4">
        <v>0</v>
      </c>
      <c r="BI76" s="4">
        <v>4.4630000000000001</v>
      </c>
      <c r="BJ76" s="4">
        <v>3.3610000000000002</v>
      </c>
      <c r="BK76" s="4">
        <v>0</v>
      </c>
      <c r="BL76" s="4">
        <v>3.3610000000000002</v>
      </c>
      <c r="BM76" s="4">
        <v>160.39240000000001</v>
      </c>
      <c r="BQ76" s="4">
        <v>558.86599999999999</v>
      </c>
      <c r="BR76" s="4">
        <v>0.55728699999999998</v>
      </c>
      <c r="BS76" s="4">
        <v>-5</v>
      </c>
      <c r="BT76" s="4">
        <v>-0.132269</v>
      </c>
      <c r="BU76" s="4">
        <v>13.618694</v>
      </c>
      <c r="BV76" s="4">
        <v>-2.6718280000000001</v>
      </c>
      <c r="BW76" s="4">
        <f t="shared" si="14"/>
        <v>3.5980589547999999</v>
      </c>
      <c r="BY76" s="4">
        <f t="shared" si="15"/>
        <v>16528.462920738846</v>
      </c>
      <c r="BZ76" s="4">
        <f t="shared" si="16"/>
        <v>5750.7966527723574</v>
      </c>
      <c r="CA76" s="4">
        <f t="shared" si="17"/>
        <v>33.734281303557999</v>
      </c>
      <c r="CB76" s="4">
        <f t="shared" si="18"/>
        <v>1609.8549064423673</v>
      </c>
    </row>
    <row r="77" spans="1:80" x14ac:dyDescent="0.25">
      <c r="A77" s="2">
        <v>42067</v>
      </c>
      <c r="B77" s="3">
        <v>2.7398148148148147E-2</v>
      </c>
      <c r="C77" s="4">
        <v>9.0850000000000009</v>
      </c>
      <c r="D77" s="4">
        <v>4.3337000000000003</v>
      </c>
      <c r="E77" s="4">
        <v>43336.575120000001</v>
      </c>
      <c r="F77" s="4">
        <v>206.2</v>
      </c>
      <c r="G77" s="4">
        <v>-8.3000000000000007</v>
      </c>
      <c r="H77" s="4">
        <v>22156.2</v>
      </c>
      <c r="J77" s="4">
        <v>4.0199999999999996</v>
      </c>
      <c r="K77" s="4">
        <v>0.85950000000000004</v>
      </c>
      <c r="L77" s="4">
        <v>7.8083</v>
      </c>
      <c r="M77" s="4">
        <v>3.7246000000000001</v>
      </c>
      <c r="N77" s="4">
        <v>177.22229999999999</v>
      </c>
      <c r="O77" s="4">
        <v>0</v>
      </c>
      <c r="P77" s="4">
        <v>177.2</v>
      </c>
      <c r="Q77" s="4">
        <v>133.46889999999999</v>
      </c>
      <c r="R77" s="4">
        <v>0</v>
      </c>
      <c r="S77" s="4">
        <v>133.5</v>
      </c>
      <c r="T77" s="4">
        <v>22156.194299999999</v>
      </c>
      <c r="W77" s="4">
        <v>0</v>
      </c>
      <c r="X77" s="4">
        <v>3.4510000000000001</v>
      </c>
      <c r="Y77" s="4">
        <v>11.9</v>
      </c>
      <c r="Z77" s="4">
        <v>855</v>
      </c>
      <c r="AA77" s="4">
        <v>883</v>
      </c>
      <c r="AB77" s="4">
        <v>843</v>
      </c>
      <c r="AC77" s="4">
        <v>62</v>
      </c>
      <c r="AD77" s="4">
        <v>5.25</v>
      </c>
      <c r="AE77" s="4">
        <v>0.12</v>
      </c>
      <c r="AF77" s="4">
        <v>979</v>
      </c>
      <c r="AG77" s="4">
        <v>-15</v>
      </c>
      <c r="AH77" s="4">
        <v>10.267732000000001</v>
      </c>
      <c r="AI77" s="4">
        <v>10</v>
      </c>
      <c r="AJ77" s="4">
        <v>190</v>
      </c>
      <c r="AK77" s="4">
        <v>139.30000000000001</v>
      </c>
      <c r="AL77" s="4">
        <v>3.3</v>
      </c>
      <c r="AM77" s="4">
        <v>195</v>
      </c>
      <c r="AN77" s="4" t="s">
        <v>155</v>
      </c>
      <c r="AO77" s="4">
        <v>2</v>
      </c>
      <c r="AP77" s="5">
        <v>0.8615856481481482</v>
      </c>
      <c r="AQ77" s="4">
        <v>47.163800999999999</v>
      </c>
      <c r="AR77" s="4">
        <v>-88.484657999999996</v>
      </c>
      <c r="AS77" s="4">
        <v>323.5</v>
      </c>
      <c r="AT77" s="4">
        <v>45</v>
      </c>
      <c r="AU77" s="4">
        <v>12</v>
      </c>
      <c r="AV77" s="4">
        <v>8</v>
      </c>
      <c r="AW77" s="4" t="s">
        <v>200</v>
      </c>
      <c r="AX77" s="4">
        <v>1.3</v>
      </c>
      <c r="AY77" s="4">
        <v>1.9</v>
      </c>
      <c r="AZ77" s="4">
        <v>2.4</v>
      </c>
      <c r="BA77" s="4">
        <v>14.023</v>
      </c>
      <c r="BB77" s="4">
        <v>12.69</v>
      </c>
      <c r="BC77" s="4">
        <v>0.9</v>
      </c>
      <c r="BD77" s="4">
        <v>16.350999999999999</v>
      </c>
      <c r="BE77" s="4">
        <v>1722.03</v>
      </c>
      <c r="BF77" s="4">
        <v>522.81399999999996</v>
      </c>
      <c r="BG77" s="4">
        <v>4.093</v>
      </c>
      <c r="BH77" s="4">
        <v>0</v>
      </c>
      <c r="BI77" s="4">
        <v>4.093</v>
      </c>
      <c r="BJ77" s="4">
        <v>3.0819999999999999</v>
      </c>
      <c r="BK77" s="4">
        <v>0</v>
      </c>
      <c r="BL77" s="4">
        <v>3.0819999999999999</v>
      </c>
      <c r="BM77" s="4">
        <v>161.58500000000001</v>
      </c>
      <c r="BQ77" s="4">
        <v>553.38499999999999</v>
      </c>
      <c r="BR77" s="4">
        <v>0.59549700000000005</v>
      </c>
      <c r="BS77" s="4">
        <v>-5</v>
      </c>
      <c r="BT77" s="4">
        <v>-0.13300000000000001</v>
      </c>
      <c r="BU77" s="4">
        <v>14.552446</v>
      </c>
      <c r="BV77" s="4">
        <v>-2.6865999999999999</v>
      </c>
      <c r="BW77" s="4">
        <f t="shared" si="14"/>
        <v>3.8447562331999996</v>
      </c>
      <c r="BY77" s="4">
        <f t="shared" si="15"/>
        <v>18469.03470742506</v>
      </c>
      <c r="BZ77" s="4">
        <f t="shared" si="16"/>
        <v>5607.2599847434276</v>
      </c>
      <c r="CA77" s="4">
        <f t="shared" si="17"/>
        <v>33.054920627563995</v>
      </c>
      <c r="CB77" s="4">
        <f t="shared" si="18"/>
        <v>1733.02379935267</v>
      </c>
    </row>
    <row r="78" spans="1:80" x14ac:dyDescent="0.25">
      <c r="A78" s="2">
        <v>42067</v>
      </c>
      <c r="B78" s="3">
        <v>2.7409722222222221E-2</v>
      </c>
      <c r="C78" s="4">
        <v>9.3970000000000002</v>
      </c>
      <c r="D78" s="4">
        <v>4.0890000000000004</v>
      </c>
      <c r="E78" s="4">
        <v>40890.16949</v>
      </c>
      <c r="F78" s="4">
        <v>190.1</v>
      </c>
      <c r="G78" s="4">
        <v>-8.3000000000000007</v>
      </c>
      <c r="H78" s="4">
        <v>22005.599999999999</v>
      </c>
      <c r="J78" s="4">
        <v>4</v>
      </c>
      <c r="K78" s="4">
        <v>0.85940000000000005</v>
      </c>
      <c r="L78" s="4">
        <v>8.0761000000000003</v>
      </c>
      <c r="M78" s="4">
        <v>3.5143</v>
      </c>
      <c r="N78" s="4">
        <v>163.41919999999999</v>
      </c>
      <c r="O78" s="4">
        <v>0</v>
      </c>
      <c r="P78" s="4">
        <v>163.4</v>
      </c>
      <c r="Q78" s="4">
        <v>123.0834</v>
      </c>
      <c r="R78" s="4">
        <v>0</v>
      </c>
      <c r="S78" s="4">
        <v>123.1</v>
      </c>
      <c r="T78" s="4">
        <v>22005.630499999999</v>
      </c>
      <c r="W78" s="4">
        <v>0</v>
      </c>
      <c r="X78" s="4">
        <v>3.4378000000000002</v>
      </c>
      <c r="Y78" s="4">
        <v>11.9</v>
      </c>
      <c r="Z78" s="4">
        <v>855</v>
      </c>
      <c r="AA78" s="4">
        <v>883</v>
      </c>
      <c r="AB78" s="4">
        <v>843</v>
      </c>
      <c r="AC78" s="4">
        <v>62.3</v>
      </c>
      <c r="AD78" s="4">
        <v>5.27</v>
      </c>
      <c r="AE78" s="4">
        <v>0.12</v>
      </c>
      <c r="AF78" s="4">
        <v>979</v>
      </c>
      <c r="AG78" s="4">
        <v>-15</v>
      </c>
      <c r="AH78" s="4">
        <v>11</v>
      </c>
      <c r="AI78" s="4">
        <v>10</v>
      </c>
      <c r="AJ78" s="4">
        <v>190</v>
      </c>
      <c r="AK78" s="4">
        <v>139.69999999999999</v>
      </c>
      <c r="AL78" s="4">
        <v>3.1</v>
      </c>
      <c r="AM78" s="4">
        <v>195</v>
      </c>
      <c r="AN78" s="4" t="s">
        <v>155</v>
      </c>
      <c r="AO78" s="4">
        <v>2</v>
      </c>
      <c r="AP78" s="4">
        <v>0.86160879629629628</v>
      </c>
      <c r="AQ78" s="4">
        <v>47.163961999999998</v>
      </c>
      <c r="AR78" s="4">
        <v>-88.484838999999994</v>
      </c>
      <c r="AS78" s="4">
        <v>323.3</v>
      </c>
      <c r="AT78" s="4">
        <v>43.9</v>
      </c>
      <c r="AU78" s="4">
        <v>12</v>
      </c>
      <c r="AV78" s="4">
        <v>8</v>
      </c>
      <c r="AW78" s="4" t="s">
        <v>200</v>
      </c>
      <c r="AX78" s="4">
        <v>1.5547</v>
      </c>
      <c r="AY78" s="4">
        <v>2.0697999999999999</v>
      </c>
      <c r="AZ78" s="4">
        <v>2.7395999999999998</v>
      </c>
      <c r="BA78" s="4">
        <v>14.023</v>
      </c>
      <c r="BB78" s="4">
        <v>12.69</v>
      </c>
      <c r="BC78" s="4">
        <v>0.9</v>
      </c>
      <c r="BD78" s="4">
        <v>16.353999999999999</v>
      </c>
      <c r="BE78" s="4">
        <v>1775.6110000000001</v>
      </c>
      <c r="BF78" s="4">
        <v>491.76600000000002</v>
      </c>
      <c r="BG78" s="4">
        <v>3.7629999999999999</v>
      </c>
      <c r="BH78" s="4">
        <v>0</v>
      </c>
      <c r="BI78" s="4">
        <v>3.7629999999999999</v>
      </c>
      <c r="BJ78" s="4">
        <v>2.8340000000000001</v>
      </c>
      <c r="BK78" s="4">
        <v>0</v>
      </c>
      <c r="BL78" s="4">
        <v>2.8340000000000001</v>
      </c>
      <c r="BM78" s="4">
        <v>159.99180000000001</v>
      </c>
      <c r="BQ78" s="4">
        <v>549.56799999999998</v>
      </c>
      <c r="BR78" s="4">
        <v>0.58612600000000004</v>
      </c>
      <c r="BS78" s="4">
        <v>-5</v>
      </c>
      <c r="BT78" s="4">
        <v>-0.13273299999999999</v>
      </c>
      <c r="BU78" s="4">
        <v>14.323451</v>
      </c>
      <c r="BV78" s="4">
        <v>-2.6812119999999999</v>
      </c>
      <c r="BW78" s="4">
        <f t="shared" si="14"/>
        <v>3.7842557542000002</v>
      </c>
      <c r="BY78" s="4">
        <f t="shared" si="15"/>
        <v>18744.030462174458</v>
      </c>
      <c r="BZ78" s="4">
        <f t="shared" si="16"/>
        <v>5191.2704326914427</v>
      </c>
      <c r="CA78" s="4">
        <f t="shared" si="17"/>
        <v>29.916790518757999</v>
      </c>
      <c r="CB78" s="4">
        <f t="shared" si="18"/>
        <v>1688.9347795762269</v>
      </c>
    </row>
    <row r="79" spans="1:80" x14ac:dyDescent="0.25">
      <c r="A79" s="2">
        <v>42067</v>
      </c>
      <c r="B79" s="3">
        <v>2.7421296296296294E-2</v>
      </c>
      <c r="C79" s="4">
        <v>9.2970000000000006</v>
      </c>
      <c r="D79" s="4">
        <v>4.2750000000000004</v>
      </c>
      <c r="E79" s="4">
        <v>42749.942860000003</v>
      </c>
      <c r="F79" s="4">
        <v>218</v>
      </c>
      <c r="G79" s="4">
        <v>-8.1</v>
      </c>
      <c r="H79" s="4">
        <v>21719.7</v>
      </c>
      <c r="J79" s="4">
        <v>4</v>
      </c>
      <c r="K79" s="4">
        <v>0.85870000000000002</v>
      </c>
      <c r="L79" s="4">
        <v>7.9832999999999998</v>
      </c>
      <c r="M79" s="4">
        <v>3.6709000000000001</v>
      </c>
      <c r="N79" s="4">
        <v>187.19120000000001</v>
      </c>
      <c r="O79" s="4">
        <v>0</v>
      </c>
      <c r="P79" s="4">
        <v>187.2</v>
      </c>
      <c r="Q79" s="4">
        <v>141.0189</v>
      </c>
      <c r="R79" s="4">
        <v>0</v>
      </c>
      <c r="S79" s="4">
        <v>141</v>
      </c>
      <c r="T79" s="4">
        <v>21719.6505</v>
      </c>
      <c r="W79" s="4">
        <v>0</v>
      </c>
      <c r="X79" s="4">
        <v>3.4348000000000001</v>
      </c>
      <c r="Y79" s="4">
        <v>11.9</v>
      </c>
      <c r="Z79" s="4">
        <v>854</v>
      </c>
      <c r="AA79" s="4">
        <v>882</v>
      </c>
      <c r="AB79" s="4">
        <v>841</v>
      </c>
      <c r="AC79" s="4">
        <v>63</v>
      </c>
      <c r="AD79" s="4">
        <v>5.34</v>
      </c>
      <c r="AE79" s="4">
        <v>0.12</v>
      </c>
      <c r="AF79" s="4">
        <v>979</v>
      </c>
      <c r="AG79" s="4">
        <v>-15</v>
      </c>
      <c r="AH79" s="4">
        <v>11</v>
      </c>
      <c r="AI79" s="4">
        <v>10</v>
      </c>
      <c r="AJ79" s="4">
        <v>190</v>
      </c>
      <c r="AK79" s="4">
        <v>139.30000000000001</v>
      </c>
      <c r="AL79" s="4">
        <v>3</v>
      </c>
      <c r="AM79" s="4">
        <v>195</v>
      </c>
      <c r="AN79" s="4" t="s">
        <v>155</v>
      </c>
      <c r="AO79" s="4">
        <v>2</v>
      </c>
      <c r="AP79" s="4">
        <v>0.86162037037037031</v>
      </c>
      <c r="AQ79" s="4">
        <v>47.164110000000001</v>
      </c>
      <c r="AR79" s="4">
        <v>-88.484981000000005</v>
      </c>
      <c r="AS79" s="4">
        <v>323.5</v>
      </c>
      <c r="AT79" s="4">
        <v>43.7</v>
      </c>
      <c r="AU79" s="4">
        <v>12</v>
      </c>
      <c r="AV79" s="4">
        <v>8</v>
      </c>
      <c r="AW79" s="4" t="s">
        <v>200</v>
      </c>
      <c r="AX79" s="4">
        <v>1.6</v>
      </c>
      <c r="AY79" s="4">
        <v>2.1</v>
      </c>
      <c r="AZ79" s="4">
        <v>2.8</v>
      </c>
      <c r="BA79" s="4">
        <v>14.023</v>
      </c>
      <c r="BB79" s="4">
        <v>12.62</v>
      </c>
      <c r="BC79" s="4">
        <v>0.9</v>
      </c>
      <c r="BD79" s="4">
        <v>16.454999999999998</v>
      </c>
      <c r="BE79" s="4">
        <v>1750.7159999999999</v>
      </c>
      <c r="BF79" s="4">
        <v>512.37300000000005</v>
      </c>
      <c r="BG79" s="4">
        <v>4.2990000000000004</v>
      </c>
      <c r="BH79" s="4">
        <v>0</v>
      </c>
      <c r="BI79" s="4">
        <v>4.2990000000000004</v>
      </c>
      <c r="BJ79" s="4">
        <v>3.2389999999999999</v>
      </c>
      <c r="BK79" s="4">
        <v>0</v>
      </c>
      <c r="BL79" s="4">
        <v>3.2389999999999999</v>
      </c>
      <c r="BM79" s="4">
        <v>157.5085</v>
      </c>
      <c r="BQ79" s="4">
        <v>547.68600000000004</v>
      </c>
      <c r="BR79" s="4">
        <v>0.47128199999999998</v>
      </c>
      <c r="BS79" s="4">
        <v>-5</v>
      </c>
      <c r="BT79" s="4">
        <v>-0.13253200000000001</v>
      </c>
      <c r="BU79" s="4">
        <v>11.516954</v>
      </c>
      <c r="BV79" s="4">
        <v>-2.677146</v>
      </c>
      <c r="BW79" s="4">
        <f t="shared" si="14"/>
        <v>3.0427792467999999</v>
      </c>
      <c r="BY79" s="4">
        <f t="shared" si="15"/>
        <v>14860.068825990167</v>
      </c>
      <c r="BZ79" s="4">
        <f t="shared" si="16"/>
        <v>4349.0195123475542</v>
      </c>
      <c r="CA79" s="4">
        <f t="shared" si="17"/>
        <v>27.492616122421996</v>
      </c>
      <c r="CB79" s="4">
        <f t="shared" si="18"/>
        <v>1336.9313758933329</v>
      </c>
    </row>
    <row r="80" spans="1:80" x14ac:dyDescent="0.25">
      <c r="A80" s="2">
        <v>42067</v>
      </c>
      <c r="B80" s="3">
        <v>2.7432870370370368E-2</v>
      </c>
      <c r="C80" s="4">
        <v>8.3469999999999995</v>
      </c>
      <c r="D80" s="4">
        <v>4.6109999999999998</v>
      </c>
      <c r="E80" s="4">
        <v>46110.133889999997</v>
      </c>
      <c r="F80" s="4">
        <v>245.3</v>
      </c>
      <c r="G80" s="4">
        <v>-7.9</v>
      </c>
      <c r="H80" s="4">
        <v>22256.6</v>
      </c>
      <c r="J80" s="4">
        <v>4</v>
      </c>
      <c r="K80" s="4">
        <v>0.86250000000000004</v>
      </c>
      <c r="L80" s="4">
        <v>7.1989000000000001</v>
      </c>
      <c r="M80" s="4">
        <v>3.9769999999999999</v>
      </c>
      <c r="N80" s="4">
        <v>211.58340000000001</v>
      </c>
      <c r="O80" s="4">
        <v>0</v>
      </c>
      <c r="P80" s="4">
        <v>211.6</v>
      </c>
      <c r="Q80" s="4">
        <v>159.3819</v>
      </c>
      <c r="R80" s="4">
        <v>0</v>
      </c>
      <c r="S80" s="4">
        <v>159.4</v>
      </c>
      <c r="T80" s="4">
        <v>22256.587299999999</v>
      </c>
      <c r="W80" s="4">
        <v>0</v>
      </c>
      <c r="X80" s="4">
        <v>3.45</v>
      </c>
      <c r="Y80" s="4">
        <v>11.9</v>
      </c>
      <c r="Z80" s="4">
        <v>854</v>
      </c>
      <c r="AA80" s="4">
        <v>881</v>
      </c>
      <c r="AB80" s="4">
        <v>841</v>
      </c>
      <c r="AC80" s="4">
        <v>62.7</v>
      </c>
      <c r="AD80" s="4">
        <v>5.31</v>
      </c>
      <c r="AE80" s="4">
        <v>0.12</v>
      </c>
      <c r="AF80" s="4">
        <v>979</v>
      </c>
      <c r="AG80" s="4">
        <v>-15</v>
      </c>
      <c r="AH80" s="4">
        <v>11</v>
      </c>
      <c r="AI80" s="4">
        <v>10</v>
      </c>
      <c r="AJ80" s="4">
        <v>190</v>
      </c>
      <c r="AK80" s="4">
        <v>139.69999999999999</v>
      </c>
      <c r="AL80" s="4">
        <v>3.1</v>
      </c>
      <c r="AM80" s="4">
        <v>195</v>
      </c>
      <c r="AN80" s="4" t="s">
        <v>155</v>
      </c>
      <c r="AO80" s="4">
        <v>2</v>
      </c>
      <c r="AP80" s="4">
        <v>0.86163194444444446</v>
      </c>
      <c r="AQ80" s="4">
        <v>47.164257999999997</v>
      </c>
      <c r="AR80" s="4">
        <v>-88.485118999999997</v>
      </c>
      <c r="AS80" s="4">
        <v>323.7</v>
      </c>
      <c r="AT80" s="4">
        <v>43.7</v>
      </c>
      <c r="AU80" s="4">
        <v>12</v>
      </c>
      <c r="AV80" s="4">
        <v>8</v>
      </c>
      <c r="AW80" s="4" t="s">
        <v>200</v>
      </c>
      <c r="AX80" s="4">
        <v>1.6</v>
      </c>
      <c r="AY80" s="4">
        <v>2.1</v>
      </c>
      <c r="AZ80" s="4">
        <v>2.8</v>
      </c>
      <c r="BA80" s="4">
        <v>14.023</v>
      </c>
      <c r="BB80" s="4">
        <v>12.98</v>
      </c>
      <c r="BC80" s="4">
        <v>0.93</v>
      </c>
      <c r="BD80" s="4">
        <v>15.942</v>
      </c>
      <c r="BE80" s="4">
        <v>1628.855</v>
      </c>
      <c r="BF80" s="4">
        <v>572.73099999999999</v>
      </c>
      <c r="BG80" s="4">
        <v>5.0129999999999999</v>
      </c>
      <c r="BH80" s="4">
        <v>0</v>
      </c>
      <c r="BI80" s="4">
        <v>5.0129999999999999</v>
      </c>
      <c r="BJ80" s="4">
        <v>3.7770000000000001</v>
      </c>
      <c r="BK80" s="4">
        <v>0</v>
      </c>
      <c r="BL80" s="4">
        <v>3.7770000000000001</v>
      </c>
      <c r="BM80" s="4">
        <v>166.53200000000001</v>
      </c>
      <c r="BQ80" s="4">
        <v>567.59100000000001</v>
      </c>
      <c r="BR80" s="4">
        <v>0.35599599999999998</v>
      </c>
      <c r="BS80" s="4">
        <v>-5</v>
      </c>
      <c r="BT80" s="4">
        <v>-0.13373399999999999</v>
      </c>
      <c r="BU80" s="4">
        <v>8.6996520000000004</v>
      </c>
      <c r="BV80" s="4">
        <v>-2.7014269999999998</v>
      </c>
      <c r="BW80" s="4">
        <f t="shared" si="14"/>
        <v>2.2984480584</v>
      </c>
      <c r="BY80" s="4">
        <f t="shared" si="15"/>
        <v>10443.63761228502</v>
      </c>
      <c r="BZ80" s="4">
        <f t="shared" si="16"/>
        <v>3672.147007144044</v>
      </c>
      <c r="CA80" s="4">
        <f t="shared" si="17"/>
        <v>24.216777590148002</v>
      </c>
      <c r="CB80" s="4">
        <f t="shared" si="18"/>
        <v>1067.7438193387682</v>
      </c>
    </row>
    <row r="81" spans="1:80" x14ac:dyDescent="0.25">
      <c r="A81" s="2">
        <v>42067</v>
      </c>
      <c r="B81" s="3">
        <v>2.7444444444444448E-2</v>
      </c>
      <c r="C81" s="4">
        <v>5.7910000000000004</v>
      </c>
      <c r="D81" s="4">
        <v>3.8395000000000001</v>
      </c>
      <c r="E81" s="4">
        <v>38394.652719999998</v>
      </c>
      <c r="F81" s="4">
        <v>236.1</v>
      </c>
      <c r="G81" s="4">
        <v>-7.7</v>
      </c>
      <c r="H81" s="4">
        <v>32646.6</v>
      </c>
      <c r="J81" s="4">
        <v>4.0999999999999996</v>
      </c>
      <c r="K81" s="4">
        <v>0.88039999999999996</v>
      </c>
      <c r="L81" s="4">
        <v>5.0982000000000003</v>
      </c>
      <c r="M81" s="4">
        <v>3.3803000000000001</v>
      </c>
      <c r="N81" s="4">
        <v>207.89709999999999</v>
      </c>
      <c r="O81" s="4">
        <v>0</v>
      </c>
      <c r="P81" s="4">
        <v>207.9</v>
      </c>
      <c r="Q81" s="4">
        <v>156.5831</v>
      </c>
      <c r="R81" s="4">
        <v>0</v>
      </c>
      <c r="S81" s="4">
        <v>156.6</v>
      </c>
      <c r="T81" s="4">
        <v>32646.588800000001</v>
      </c>
      <c r="W81" s="4">
        <v>0</v>
      </c>
      <c r="X81" s="4">
        <v>3.6095999999999999</v>
      </c>
      <c r="Y81" s="4">
        <v>11.9</v>
      </c>
      <c r="Z81" s="4">
        <v>855</v>
      </c>
      <c r="AA81" s="4">
        <v>881</v>
      </c>
      <c r="AB81" s="4">
        <v>842</v>
      </c>
      <c r="AC81" s="4">
        <v>62.3</v>
      </c>
      <c r="AD81" s="4">
        <v>5.27</v>
      </c>
      <c r="AE81" s="4">
        <v>0.12</v>
      </c>
      <c r="AF81" s="4">
        <v>979</v>
      </c>
      <c r="AG81" s="4">
        <v>-15</v>
      </c>
      <c r="AH81" s="4">
        <v>11</v>
      </c>
      <c r="AI81" s="4">
        <v>10</v>
      </c>
      <c r="AJ81" s="4">
        <v>190</v>
      </c>
      <c r="AK81" s="4">
        <v>139</v>
      </c>
      <c r="AL81" s="4">
        <v>3.2</v>
      </c>
      <c r="AM81" s="4">
        <v>195</v>
      </c>
      <c r="AN81" s="4" t="s">
        <v>155</v>
      </c>
      <c r="AO81" s="4">
        <v>2</v>
      </c>
      <c r="AP81" s="4">
        <v>0.86164351851851861</v>
      </c>
      <c r="AQ81" s="4">
        <v>47.164337000000003</v>
      </c>
      <c r="AR81" s="4">
        <v>-88.485371000000001</v>
      </c>
      <c r="AS81" s="4">
        <v>323.5</v>
      </c>
      <c r="AT81" s="4">
        <v>43.1</v>
      </c>
      <c r="AU81" s="4">
        <v>12</v>
      </c>
      <c r="AV81" s="4">
        <v>7</v>
      </c>
      <c r="AW81" s="4" t="s">
        <v>211</v>
      </c>
      <c r="AX81" s="4">
        <v>1.5150999999999999</v>
      </c>
      <c r="AY81" s="4">
        <v>2.4396</v>
      </c>
      <c r="AZ81" s="4">
        <v>3.0547</v>
      </c>
      <c r="BA81" s="4">
        <v>14.023</v>
      </c>
      <c r="BB81" s="4">
        <v>14.99</v>
      </c>
      <c r="BC81" s="4">
        <v>1.07</v>
      </c>
      <c r="BD81" s="4">
        <v>13.585000000000001</v>
      </c>
      <c r="BE81" s="4">
        <v>1317.019</v>
      </c>
      <c r="BF81" s="4">
        <v>555.77499999999998</v>
      </c>
      <c r="BG81" s="4">
        <v>5.6239999999999997</v>
      </c>
      <c r="BH81" s="4">
        <v>0</v>
      </c>
      <c r="BI81" s="4">
        <v>5.6239999999999997</v>
      </c>
      <c r="BJ81" s="4">
        <v>4.2359999999999998</v>
      </c>
      <c r="BK81" s="4">
        <v>0</v>
      </c>
      <c r="BL81" s="4">
        <v>4.2359999999999998</v>
      </c>
      <c r="BM81" s="4">
        <v>278.8877</v>
      </c>
      <c r="BQ81" s="4">
        <v>678.00599999999997</v>
      </c>
      <c r="BR81" s="4">
        <v>0.29021799999999998</v>
      </c>
      <c r="BS81" s="4">
        <v>-5</v>
      </c>
      <c r="BT81" s="4">
        <v>-0.133268</v>
      </c>
      <c r="BU81" s="4">
        <v>7.0921960000000004</v>
      </c>
      <c r="BV81" s="4">
        <v>-2.6920169999999999</v>
      </c>
      <c r="BW81" s="4">
        <f t="shared" si="14"/>
        <v>1.8737581832000001</v>
      </c>
      <c r="BY81" s="4">
        <f t="shared" si="15"/>
        <v>6883.9904233045881</v>
      </c>
      <c r="BZ81" s="4">
        <f t="shared" si="16"/>
        <v>2905.0072759103</v>
      </c>
      <c r="CA81" s="4">
        <f t="shared" si="17"/>
        <v>22.141353642672001</v>
      </c>
      <c r="CB81" s="4">
        <f t="shared" si="18"/>
        <v>1457.7316317968405</v>
      </c>
    </row>
    <row r="82" spans="1:80" x14ac:dyDescent="0.25">
      <c r="A82" s="2">
        <v>42067</v>
      </c>
      <c r="B82" s="3">
        <v>2.7456018518518518E-2</v>
      </c>
      <c r="C82" s="4">
        <v>4.2880000000000003</v>
      </c>
      <c r="D82" s="4">
        <v>3.0099</v>
      </c>
      <c r="E82" s="4">
        <v>30099.340189999999</v>
      </c>
      <c r="F82" s="4">
        <v>184.8</v>
      </c>
      <c r="G82" s="4">
        <v>-7.7</v>
      </c>
      <c r="H82" s="4">
        <v>46140.7</v>
      </c>
      <c r="J82" s="4">
        <v>4</v>
      </c>
      <c r="K82" s="4">
        <v>0.88739999999999997</v>
      </c>
      <c r="L82" s="4">
        <v>3.8052000000000001</v>
      </c>
      <c r="M82" s="4">
        <v>2.6711</v>
      </c>
      <c r="N82" s="4">
        <v>163.9922</v>
      </c>
      <c r="O82" s="4">
        <v>0</v>
      </c>
      <c r="P82" s="4">
        <v>164</v>
      </c>
      <c r="Q82" s="4">
        <v>123.5421</v>
      </c>
      <c r="R82" s="4">
        <v>0</v>
      </c>
      <c r="S82" s="4">
        <v>123.5</v>
      </c>
      <c r="T82" s="4">
        <v>46140.7</v>
      </c>
      <c r="W82" s="4">
        <v>0</v>
      </c>
      <c r="X82" s="4">
        <v>3.5497000000000001</v>
      </c>
      <c r="Y82" s="4">
        <v>11.9</v>
      </c>
      <c r="Z82" s="4">
        <v>855</v>
      </c>
      <c r="AA82" s="4">
        <v>882</v>
      </c>
      <c r="AB82" s="4">
        <v>842</v>
      </c>
      <c r="AC82" s="4">
        <v>63</v>
      </c>
      <c r="AD82" s="4">
        <v>5.34</v>
      </c>
      <c r="AE82" s="4">
        <v>0.12</v>
      </c>
      <c r="AF82" s="4">
        <v>979</v>
      </c>
      <c r="AG82" s="4">
        <v>-15</v>
      </c>
      <c r="AH82" s="4">
        <v>10.726274</v>
      </c>
      <c r="AI82" s="4">
        <v>10</v>
      </c>
      <c r="AJ82" s="4">
        <v>190</v>
      </c>
      <c r="AK82" s="4">
        <v>139.30000000000001</v>
      </c>
      <c r="AL82" s="4">
        <v>2.8</v>
      </c>
      <c r="AM82" s="4">
        <v>195</v>
      </c>
      <c r="AN82" s="4" t="s">
        <v>155</v>
      </c>
      <c r="AO82" s="4">
        <v>2</v>
      </c>
      <c r="AP82" s="4">
        <v>0.86165509259259254</v>
      </c>
      <c r="AQ82" s="4">
        <v>47.164450000000002</v>
      </c>
      <c r="AR82" s="4">
        <v>-88.485566000000006</v>
      </c>
      <c r="AS82" s="4">
        <v>323.8</v>
      </c>
      <c r="AT82" s="4">
        <v>43</v>
      </c>
      <c r="AU82" s="4">
        <v>12</v>
      </c>
      <c r="AV82" s="4">
        <v>7</v>
      </c>
      <c r="AW82" s="4" t="s">
        <v>211</v>
      </c>
      <c r="AX82" s="4">
        <v>1.5</v>
      </c>
      <c r="AY82" s="4">
        <v>2.5</v>
      </c>
      <c r="AZ82" s="4">
        <v>3.1</v>
      </c>
      <c r="BA82" s="4">
        <v>14.023</v>
      </c>
      <c r="BB82" s="4">
        <v>15.97</v>
      </c>
      <c r="BC82" s="4">
        <v>1.1399999999999999</v>
      </c>
      <c r="BD82" s="4">
        <v>12.686999999999999</v>
      </c>
      <c r="BE82" s="4">
        <v>1041.078</v>
      </c>
      <c r="BF82" s="4">
        <v>465.11700000000002</v>
      </c>
      <c r="BG82" s="4">
        <v>4.6989999999999998</v>
      </c>
      <c r="BH82" s="4">
        <v>0</v>
      </c>
      <c r="BI82" s="4">
        <v>4.6989999999999998</v>
      </c>
      <c r="BJ82" s="4">
        <v>3.54</v>
      </c>
      <c r="BK82" s="4">
        <v>0</v>
      </c>
      <c r="BL82" s="4">
        <v>3.54</v>
      </c>
      <c r="BM82" s="4">
        <v>417.45260000000002</v>
      </c>
      <c r="BQ82" s="4">
        <v>706.13400000000001</v>
      </c>
      <c r="BR82" s="4">
        <v>0.29461999999999999</v>
      </c>
      <c r="BS82" s="4">
        <v>-5</v>
      </c>
      <c r="BT82" s="4">
        <v>-0.134274</v>
      </c>
      <c r="BU82" s="4">
        <v>7.1997850000000003</v>
      </c>
      <c r="BV82" s="4">
        <v>-2.712329</v>
      </c>
      <c r="BW82" s="4">
        <f t="shared" si="14"/>
        <v>1.902183197</v>
      </c>
      <c r="BY82" s="4">
        <f t="shared" si="15"/>
        <v>5524.2113351855105</v>
      </c>
      <c r="BZ82" s="4">
        <f t="shared" si="16"/>
        <v>2468.0231486857651</v>
      </c>
      <c r="CA82" s="4">
        <f t="shared" si="17"/>
        <v>18.784095069300001</v>
      </c>
      <c r="CB82" s="4">
        <f t="shared" si="18"/>
        <v>2215.104329188267</v>
      </c>
    </row>
    <row r="83" spans="1:80" x14ac:dyDescent="0.25">
      <c r="A83" s="2">
        <v>42067</v>
      </c>
      <c r="B83" s="3">
        <v>2.7467592592592596E-2</v>
      </c>
      <c r="C83" s="4">
        <v>4.8940000000000001</v>
      </c>
      <c r="D83" s="4">
        <v>3.9355000000000002</v>
      </c>
      <c r="E83" s="4">
        <v>39355.412920000002</v>
      </c>
      <c r="F83" s="4">
        <v>155</v>
      </c>
      <c r="G83" s="4">
        <v>-7.8</v>
      </c>
      <c r="H83" s="4">
        <v>46140.2</v>
      </c>
      <c r="J83" s="4">
        <v>4</v>
      </c>
      <c r="K83" s="4">
        <v>0.87280000000000002</v>
      </c>
      <c r="L83" s="4">
        <v>4.2714999999999996</v>
      </c>
      <c r="M83" s="4">
        <v>3.4350000000000001</v>
      </c>
      <c r="N83" s="4">
        <v>135.2741</v>
      </c>
      <c r="O83" s="4">
        <v>0</v>
      </c>
      <c r="P83" s="4">
        <v>135.30000000000001</v>
      </c>
      <c r="Q83" s="4">
        <v>101.9071</v>
      </c>
      <c r="R83" s="4">
        <v>0</v>
      </c>
      <c r="S83" s="4">
        <v>101.9</v>
      </c>
      <c r="T83" s="4">
        <v>46140.156499999997</v>
      </c>
      <c r="W83" s="4">
        <v>0</v>
      </c>
      <c r="X83" s="4">
        <v>3.4912999999999998</v>
      </c>
      <c r="Y83" s="4">
        <v>11.9</v>
      </c>
      <c r="Z83" s="4">
        <v>855</v>
      </c>
      <c r="AA83" s="4">
        <v>883</v>
      </c>
      <c r="AB83" s="4">
        <v>842</v>
      </c>
      <c r="AC83" s="4">
        <v>63</v>
      </c>
      <c r="AD83" s="4">
        <v>5.33</v>
      </c>
      <c r="AE83" s="4">
        <v>0.12</v>
      </c>
      <c r="AF83" s="4">
        <v>979</v>
      </c>
      <c r="AG83" s="4">
        <v>-15</v>
      </c>
      <c r="AH83" s="4">
        <v>10.272727</v>
      </c>
      <c r="AI83" s="4">
        <v>10</v>
      </c>
      <c r="AJ83" s="4">
        <v>190</v>
      </c>
      <c r="AK83" s="4">
        <v>140</v>
      </c>
      <c r="AL83" s="4">
        <v>2.6</v>
      </c>
      <c r="AM83" s="4">
        <v>195</v>
      </c>
      <c r="AN83" s="4" t="s">
        <v>155</v>
      </c>
      <c r="AO83" s="4">
        <v>2</v>
      </c>
      <c r="AP83" s="4">
        <v>0.86166666666666669</v>
      </c>
      <c r="AQ83" s="4">
        <v>47.164572</v>
      </c>
      <c r="AR83" s="4">
        <v>-88.485746000000006</v>
      </c>
      <c r="AS83" s="4">
        <v>323.8</v>
      </c>
      <c r="AT83" s="4">
        <v>43</v>
      </c>
      <c r="AU83" s="4">
        <v>12</v>
      </c>
      <c r="AV83" s="4">
        <v>7</v>
      </c>
      <c r="AW83" s="4" t="s">
        <v>211</v>
      </c>
      <c r="AX83" s="4">
        <v>1.5</v>
      </c>
      <c r="AY83" s="4">
        <v>2.7547000000000001</v>
      </c>
      <c r="AZ83" s="4">
        <v>3.3546999999999998</v>
      </c>
      <c r="BA83" s="4">
        <v>14.023</v>
      </c>
      <c r="BB83" s="4">
        <v>14.09</v>
      </c>
      <c r="BC83" s="4">
        <v>1</v>
      </c>
      <c r="BD83" s="4">
        <v>14.571</v>
      </c>
      <c r="BE83" s="4">
        <v>1051.566</v>
      </c>
      <c r="BF83" s="4">
        <v>538.22900000000004</v>
      </c>
      <c r="BG83" s="4">
        <v>3.4870000000000001</v>
      </c>
      <c r="BH83" s="4">
        <v>0</v>
      </c>
      <c r="BI83" s="4">
        <v>3.4870000000000001</v>
      </c>
      <c r="BJ83" s="4">
        <v>2.6269999999999998</v>
      </c>
      <c r="BK83" s="4">
        <v>0</v>
      </c>
      <c r="BL83" s="4">
        <v>2.6269999999999998</v>
      </c>
      <c r="BM83" s="4">
        <v>375.62819999999999</v>
      </c>
      <c r="BQ83" s="4">
        <v>624.94799999999998</v>
      </c>
      <c r="BR83" s="4">
        <v>0.29363600000000001</v>
      </c>
      <c r="BS83" s="4">
        <v>-5</v>
      </c>
      <c r="BT83" s="4">
        <v>-0.13445499999999999</v>
      </c>
      <c r="BU83" s="4">
        <v>7.1757379999999999</v>
      </c>
      <c r="BV83" s="4">
        <v>-2.7159819999999999</v>
      </c>
      <c r="BW83" s="4">
        <f t="shared" si="14"/>
        <v>1.8958299796</v>
      </c>
      <c r="BY83" s="4">
        <f t="shared" si="15"/>
        <v>5561.2266719067966</v>
      </c>
      <c r="BZ83" s="4">
        <f t="shared" si="16"/>
        <v>2846.4342422574741</v>
      </c>
      <c r="CA83" s="4">
        <f t="shared" si="17"/>
        <v>13.892939166061998</v>
      </c>
      <c r="CB83" s="4">
        <f t="shared" si="18"/>
        <v>1986.5168373267491</v>
      </c>
    </row>
    <row r="84" spans="1:80" x14ac:dyDescent="0.25">
      <c r="A84" s="2">
        <v>42067</v>
      </c>
      <c r="B84" s="3">
        <v>2.7479166666666666E-2</v>
      </c>
      <c r="C84" s="4">
        <v>7.06</v>
      </c>
      <c r="D84" s="4">
        <v>4.9313000000000002</v>
      </c>
      <c r="E84" s="4">
        <v>49312.890760000002</v>
      </c>
      <c r="F84" s="4">
        <v>107.1</v>
      </c>
      <c r="G84" s="4">
        <v>-7.7</v>
      </c>
      <c r="H84" s="4">
        <v>43276.2</v>
      </c>
      <c r="J84" s="4">
        <v>4.8899999999999997</v>
      </c>
      <c r="K84" s="4">
        <v>0.84809999999999997</v>
      </c>
      <c r="L84" s="4">
        <v>5.9878999999999998</v>
      </c>
      <c r="M84" s="4">
        <v>4.1821999999999999</v>
      </c>
      <c r="N84" s="4">
        <v>90.867099999999994</v>
      </c>
      <c r="O84" s="4">
        <v>0</v>
      </c>
      <c r="P84" s="4">
        <v>90.9</v>
      </c>
      <c r="Q84" s="4">
        <v>68.453000000000003</v>
      </c>
      <c r="R84" s="4">
        <v>0</v>
      </c>
      <c r="S84" s="4">
        <v>68.5</v>
      </c>
      <c r="T84" s="4">
        <v>43276.207199999997</v>
      </c>
      <c r="W84" s="4">
        <v>0</v>
      </c>
      <c r="X84" s="4">
        <v>4.1452</v>
      </c>
      <c r="Y84" s="4">
        <v>11.9</v>
      </c>
      <c r="Z84" s="4">
        <v>854</v>
      </c>
      <c r="AA84" s="4">
        <v>882</v>
      </c>
      <c r="AB84" s="4">
        <v>840</v>
      </c>
      <c r="AC84" s="4">
        <v>63</v>
      </c>
      <c r="AD84" s="4">
        <v>5.33</v>
      </c>
      <c r="AE84" s="4">
        <v>0.12</v>
      </c>
      <c r="AF84" s="4">
        <v>980</v>
      </c>
      <c r="AG84" s="4">
        <v>-15</v>
      </c>
      <c r="AH84" s="4">
        <v>11</v>
      </c>
      <c r="AI84" s="4">
        <v>10</v>
      </c>
      <c r="AJ84" s="4">
        <v>190</v>
      </c>
      <c r="AK84" s="4">
        <v>140</v>
      </c>
      <c r="AL84" s="4">
        <v>2.7</v>
      </c>
      <c r="AM84" s="4">
        <v>195</v>
      </c>
      <c r="AN84" s="4" t="s">
        <v>155</v>
      </c>
      <c r="AO84" s="4">
        <v>2</v>
      </c>
      <c r="AP84" s="4">
        <v>0.86167824074074073</v>
      </c>
      <c r="AQ84" s="4">
        <v>47.164591999999999</v>
      </c>
      <c r="AR84" s="4">
        <v>-88.486001999999999</v>
      </c>
      <c r="AS84" s="4">
        <v>323.89999999999998</v>
      </c>
      <c r="AT84" s="4">
        <v>34.799999999999997</v>
      </c>
      <c r="AU84" s="4">
        <v>12</v>
      </c>
      <c r="AV84" s="4">
        <v>7</v>
      </c>
      <c r="AW84" s="4" t="s">
        <v>211</v>
      </c>
      <c r="AX84" s="4">
        <v>1.5</v>
      </c>
      <c r="AY84" s="4">
        <v>2.8</v>
      </c>
      <c r="AZ84" s="4">
        <v>3.4</v>
      </c>
      <c r="BA84" s="4">
        <v>14.023</v>
      </c>
      <c r="BB84" s="4">
        <v>11.71</v>
      </c>
      <c r="BC84" s="4">
        <v>0.83</v>
      </c>
      <c r="BD84" s="4">
        <v>17.911000000000001</v>
      </c>
      <c r="BE84" s="4">
        <v>1252.1300000000001</v>
      </c>
      <c r="BF84" s="4">
        <v>556.61900000000003</v>
      </c>
      <c r="BG84" s="4">
        <v>1.99</v>
      </c>
      <c r="BH84" s="4">
        <v>0</v>
      </c>
      <c r="BI84" s="4">
        <v>1.99</v>
      </c>
      <c r="BJ84" s="4">
        <v>1.4990000000000001</v>
      </c>
      <c r="BK84" s="4">
        <v>0</v>
      </c>
      <c r="BL84" s="4">
        <v>1.4990000000000001</v>
      </c>
      <c r="BM84" s="4">
        <v>299.25760000000002</v>
      </c>
      <c r="BQ84" s="4">
        <v>630.25699999999995</v>
      </c>
      <c r="BR84" s="4">
        <v>0.35243400000000003</v>
      </c>
      <c r="BS84" s="4">
        <v>-5</v>
      </c>
      <c r="BT84" s="4">
        <v>-0.133543</v>
      </c>
      <c r="BU84" s="4">
        <v>8.6125950000000007</v>
      </c>
      <c r="BV84" s="4">
        <v>-2.697578</v>
      </c>
      <c r="BW84" s="4">
        <f t="shared" si="14"/>
        <v>2.275447599</v>
      </c>
      <c r="BY84" s="4">
        <f t="shared" si="15"/>
        <v>7947.8732815069507</v>
      </c>
      <c r="BZ84" s="4">
        <f t="shared" si="16"/>
        <v>3533.1293700167857</v>
      </c>
      <c r="CA84" s="4">
        <f t="shared" si="17"/>
        <v>9.5148762899850006</v>
      </c>
      <c r="CB84" s="4">
        <f t="shared" si="18"/>
        <v>1899.5323834808644</v>
      </c>
    </row>
    <row r="85" spans="1:80" x14ac:dyDescent="0.25">
      <c r="A85" s="2">
        <v>42067</v>
      </c>
      <c r="B85" s="3">
        <v>2.7490740740740743E-2</v>
      </c>
      <c r="C85" s="4">
        <v>8.2349999999999994</v>
      </c>
      <c r="D85" s="4">
        <v>5.2430000000000003</v>
      </c>
      <c r="E85" s="4">
        <v>52429.771800000002</v>
      </c>
      <c r="F85" s="4">
        <v>62.4</v>
      </c>
      <c r="G85" s="4">
        <v>-7.8</v>
      </c>
      <c r="H85" s="4">
        <v>36889.300000000003</v>
      </c>
      <c r="J85" s="4">
        <v>7.58</v>
      </c>
      <c r="K85" s="4">
        <v>0.84250000000000003</v>
      </c>
      <c r="L85" s="4">
        <v>6.9381000000000004</v>
      </c>
      <c r="M85" s="4">
        <v>4.4170999999999996</v>
      </c>
      <c r="N85" s="4">
        <v>52.528799999999997</v>
      </c>
      <c r="O85" s="4">
        <v>0</v>
      </c>
      <c r="P85" s="4">
        <v>52.5</v>
      </c>
      <c r="Q85" s="4">
        <v>39.572099999999999</v>
      </c>
      <c r="R85" s="4">
        <v>0</v>
      </c>
      <c r="S85" s="4">
        <v>39.6</v>
      </c>
      <c r="T85" s="4">
        <v>36889.342600000004</v>
      </c>
      <c r="W85" s="4">
        <v>0</v>
      </c>
      <c r="X85" s="4">
        <v>6.3853</v>
      </c>
      <c r="Y85" s="4">
        <v>11.8</v>
      </c>
      <c r="Z85" s="4">
        <v>854</v>
      </c>
      <c r="AA85" s="4">
        <v>882</v>
      </c>
      <c r="AB85" s="4">
        <v>839</v>
      </c>
      <c r="AC85" s="4">
        <v>63</v>
      </c>
      <c r="AD85" s="4">
        <v>5.34</v>
      </c>
      <c r="AE85" s="4">
        <v>0.12</v>
      </c>
      <c r="AF85" s="4">
        <v>979</v>
      </c>
      <c r="AG85" s="4">
        <v>-15</v>
      </c>
      <c r="AH85" s="4">
        <v>11</v>
      </c>
      <c r="AI85" s="4">
        <v>10</v>
      </c>
      <c r="AJ85" s="4">
        <v>190</v>
      </c>
      <c r="AK85" s="4">
        <v>139.69999999999999</v>
      </c>
      <c r="AL85" s="4">
        <v>3.3</v>
      </c>
      <c r="AM85" s="4">
        <v>195</v>
      </c>
      <c r="AN85" s="4" t="s">
        <v>155</v>
      </c>
      <c r="AO85" s="4">
        <v>2</v>
      </c>
      <c r="AP85" s="4">
        <v>0.86168981481481488</v>
      </c>
      <c r="AQ85" s="4">
        <v>47.164614</v>
      </c>
      <c r="AR85" s="4">
        <v>-88.486213000000006</v>
      </c>
      <c r="AS85" s="4">
        <v>323.8</v>
      </c>
      <c r="AT85" s="4">
        <v>33.4</v>
      </c>
      <c r="AU85" s="4">
        <v>12</v>
      </c>
      <c r="AV85" s="4">
        <v>7</v>
      </c>
      <c r="AW85" s="4" t="s">
        <v>211</v>
      </c>
      <c r="AX85" s="4">
        <v>1.5</v>
      </c>
      <c r="AY85" s="4">
        <v>3.0547</v>
      </c>
      <c r="AZ85" s="4">
        <v>3.6547000000000001</v>
      </c>
      <c r="BA85" s="4">
        <v>14.023</v>
      </c>
      <c r="BB85" s="4">
        <v>11.25</v>
      </c>
      <c r="BC85" s="4">
        <v>0.8</v>
      </c>
      <c r="BD85" s="4">
        <v>18.698</v>
      </c>
      <c r="BE85" s="4">
        <v>1397.9960000000001</v>
      </c>
      <c r="BF85" s="4">
        <v>566.46900000000005</v>
      </c>
      <c r="BG85" s="4">
        <v>1.1080000000000001</v>
      </c>
      <c r="BH85" s="4">
        <v>0</v>
      </c>
      <c r="BI85" s="4">
        <v>1.1080000000000001</v>
      </c>
      <c r="BJ85" s="4">
        <v>0.83499999999999996</v>
      </c>
      <c r="BK85" s="4">
        <v>0</v>
      </c>
      <c r="BL85" s="4">
        <v>0.83499999999999996</v>
      </c>
      <c r="BM85" s="4">
        <v>245.8014</v>
      </c>
      <c r="BQ85" s="4">
        <v>935.50400000000002</v>
      </c>
      <c r="BR85" s="4">
        <v>0.42912699999999998</v>
      </c>
      <c r="BS85" s="4">
        <v>-5</v>
      </c>
      <c r="BT85" s="4">
        <v>-0.134459</v>
      </c>
      <c r="BU85" s="4">
        <v>10.486788000000001</v>
      </c>
      <c r="BV85" s="4">
        <v>-2.7160630000000001</v>
      </c>
      <c r="BW85" s="4">
        <f t="shared" si="14"/>
        <v>2.7706093896000001</v>
      </c>
      <c r="BY85" s="4">
        <f t="shared" si="15"/>
        <v>10804.779417836979</v>
      </c>
      <c r="BZ85" s="4">
        <f t="shared" si="16"/>
        <v>4378.1045096285643</v>
      </c>
      <c r="CA85" s="4">
        <f t="shared" si="17"/>
        <v>6.4535169012599995</v>
      </c>
      <c r="CB85" s="4">
        <f t="shared" si="18"/>
        <v>1899.7407056926584</v>
      </c>
    </row>
    <row r="86" spans="1:80" x14ac:dyDescent="0.25">
      <c r="A86" s="2">
        <v>42067</v>
      </c>
      <c r="B86" s="3">
        <v>2.7502314814814813E-2</v>
      </c>
      <c r="C86" s="4">
        <v>8.3360000000000003</v>
      </c>
      <c r="D86" s="4">
        <v>5.0618999999999996</v>
      </c>
      <c r="E86" s="4">
        <v>50618.723400000003</v>
      </c>
      <c r="F86" s="4">
        <v>59.8</v>
      </c>
      <c r="G86" s="4">
        <v>-7.8</v>
      </c>
      <c r="H86" s="4">
        <v>33203.599999999999</v>
      </c>
      <c r="J86" s="4">
        <v>9.8699999999999992</v>
      </c>
      <c r="K86" s="4">
        <v>0.84730000000000005</v>
      </c>
      <c r="L86" s="4">
        <v>7.0629999999999997</v>
      </c>
      <c r="M86" s="4">
        <v>4.2888999999999999</v>
      </c>
      <c r="N86" s="4">
        <v>50.668399999999998</v>
      </c>
      <c r="O86" s="4">
        <v>0</v>
      </c>
      <c r="P86" s="4">
        <v>50.7</v>
      </c>
      <c r="Q86" s="4">
        <v>38.1706</v>
      </c>
      <c r="R86" s="4">
        <v>0</v>
      </c>
      <c r="S86" s="4">
        <v>38.200000000000003</v>
      </c>
      <c r="T86" s="4">
        <v>33203.591399999998</v>
      </c>
      <c r="W86" s="4">
        <v>0</v>
      </c>
      <c r="X86" s="4">
        <v>8.3614999999999995</v>
      </c>
      <c r="Y86" s="4">
        <v>11.9</v>
      </c>
      <c r="Z86" s="4">
        <v>853</v>
      </c>
      <c r="AA86" s="4">
        <v>881</v>
      </c>
      <c r="AB86" s="4">
        <v>838</v>
      </c>
      <c r="AC86" s="4">
        <v>63</v>
      </c>
      <c r="AD86" s="4">
        <v>5.34</v>
      </c>
      <c r="AE86" s="4">
        <v>0.12</v>
      </c>
      <c r="AF86" s="4">
        <v>979</v>
      </c>
      <c r="AG86" s="4">
        <v>-15</v>
      </c>
      <c r="AH86" s="4">
        <v>11.269461</v>
      </c>
      <c r="AI86" s="4">
        <v>10</v>
      </c>
      <c r="AJ86" s="4">
        <v>190</v>
      </c>
      <c r="AK86" s="4">
        <v>139</v>
      </c>
      <c r="AL86" s="4">
        <v>3.6</v>
      </c>
      <c r="AM86" s="4">
        <v>195</v>
      </c>
      <c r="AN86" s="4" t="s">
        <v>155</v>
      </c>
      <c r="AO86" s="4">
        <v>2</v>
      </c>
      <c r="AP86" s="4">
        <v>0.86170138888888881</v>
      </c>
      <c r="AQ86" s="4">
        <v>47.164647000000002</v>
      </c>
      <c r="AR86" s="4">
        <v>-88.486406000000002</v>
      </c>
      <c r="AS86" s="4">
        <v>323.8</v>
      </c>
      <c r="AT86" s="4">
        <v>33.4</v>
      </c>
      <c r="AU86" s="4">
        <v>12</v>
      </c>
      <c r="AV86" s="4">
        <v>7</v>
      </c>
      <c r="AW86" s="4" t="s">
        <v>211</v>
      </c>
      <c r="AX86" s="4">
        <v>1.5</v>
      </c>
      <c r="AY86" s="4">
        <v>3.1</v>
      </c>
      <c r="AZ86" s="4">
        <v>3.7</v>
      </c>
      <c r="BA86" s="4">
        <v>14.023</v>
      </c>
      <c r="BB86" s="4">
        <v>11.62</v>
      </c>
      <c r="BC86" s="4">
        <v>0.83</v>
      </c>
      <c r="BD86" s="4">
        <v>18.021999999999998</v>
      </c>
      <c r="BE86" s="4">
        <v>1459.3230000000001</v>
      </c>
      <c r="BF86" s="4">
        <v>564.01199999999994</v>
      </c>
      <c r="BG86" s="4">
        <v>1.0960000000000001</v>
      </c>
      <c r="BH86" s="4">
        <v>0</v>
      </c>
      <c r="BI86" s="4">
        <v>1.0960000000000001</v>
      </c>
      <c r="BJ86" s="4">
        <v>0.82599999999999996</v>
      </c>
      <c r="BK86" s="4">
        <v>0</v>
      </c>
      <c r="BL86" s="4">
        <v>0.82599999999999996</v>
      </c>
      <c r="BM86" s="4">
        <v>226.86580000000001</v>
      </c>
      <c r="BQ86" s="4">
        <v>1256.172</v>
      </c>
      <c r="BR86" s="4">
        <v>0.40010200000000001</v>
      </c>
      <c r="BS86" s="4">
        <v>-5</v>
      </c>
      <c r="BT86" s="4">
        <v>-0.13273099999999999</v>
      </c>
      <c r="BU86" s="4">
        <v>9.777488</v>
      </c>
      <c r="BV86" s="4">
        <v>-2.6811569999999998</v>
      </c>
      <c r="BW86" s="4">
        <f t="shared" si="14"/>
        <v>2.5832123295999998</v>
      </c>
      <c r="BY86" s="4">
        <f t="shared" si="15"/>
        <v>10515.894169899888</v>
      </c>
      <c r="BZ86" s="4">
        <f t="shared" si="16"/>
        <v>4064.2753540878716</v>
      </c>
      <c r="CA86" s="4">
        <f t="shared" si="17"/>
        <v>5.9521631498560001</v>
      </c>
      <c r="CB86" s="4">
        <f t="shared" si="18"/>
        <v>1634.7969185503648</v>
      </c>
    </row>
    <row r="87" spans="1:80" x14ac:dyDescent="0.25">
      <c r="A87" s="2">
        <v>42067</v>
      </c>
      <c r="B87" s="3">
        <v>2.751388888888889E-2</v>
      </c>
      <c r="C87" s="4">
        <v>8.0069999999999997</v>
      </c>
      <c r="D87" s="4">
        <v>5.1249000000000002</v>
      </c>
      <c r="E87" s="4">
        <v>51248.51064</v>
      </c>
      <c r="F87" s="4">
        <v>67.400000000000006</v>
      </c>
      <c r="G87" s="4">
        <v>-7.8</v>
      </c>
      <c r="H87" s="4">
        <v>32603.9</v>
      </c>
      <c r="J87" s="4">
        <v>9.3699999999999992</v>
      </c>
      <c r="K87" s="4">
        <v>0.8498</v>
      </c>
      <c r="L87" s="4">
        <v>6.8044000000000002</v>
      </c>
      <c r="M87" s="4">
        <v>4.3551000000000002</v>
      </c>
      <c r="N87" s="4">
        <v>57.302</v>
      </c>
      <c r="O87" s="4">
        <v>0</v>
      </c>
      <c r="P87" s="4">
        <v>57.3</v>
      </c>
      <c r="Q87" s="4">
        <v>43.167999999999999</v>
      </c>
      <c r="R87" s="4">
        <v>0</v>
      </c>
      <c r="S87" s="4">
        <v>43.2</v>
      </c>
      <c r="T87" s="4">
        <v>32603.937699999999</v>
      </c>
      <c r="W87" s="4">
        <v>0</v>
      </c>
      <c r="X87" s="4">
        <v>7.9664999999999999</v>
      </c>
      <c r="Y87" s="4">
        <v>11.9</v>
      </c>
      <c r="Z87" s="4">
        <v>854</v>
      </c>
      <c r="AA87" s="4">
        <v>880</v>
      </c>
      <c r="AB87" s="4">
        <v>839</v>
      </c>
      <c r="AC87" s="4">
        <v>63</v>
      </c>
      <c r="AD87" s="4">
        <v>5.34</v>
      </c>
      <c r="AE87" s="4">
        <v>0.12</v>
      </c>
      <c r="AF87" s="4">
        <v>979</v>
      </c>
      <c r="AG87" s="4">
        <v>-15</v>
      </c>
      <c r="AH87" s="4">
        <v>12</v>
      </c>
      <c r="AI87" s="4">
        <v>10</v>
      </c>
      <c r="AJ87" s="4">
        <v>190</v>
      </c>
      <c r="AK87" s="4">
        <v>139.30000000000001</v>
      </c>
      <c r="AL87" s="4">
        <v>3.3</v>
      </c>
      <c r="AM87" s="4">
        <v>195</v>
      </c>
      <c r="AN87" s="4" t="s">
        <v>155</v>
      </c>
      <c r="AO87" s="4">
        <v>2</v>
      </c>
      <c r="AP87" s="4">
        <v>0.86171296296296296</v>
      </c>
      <c r="AQ87" s="4">
        <v>47.164465999999997</v>
      </c>
      <c r="AR87" s="4">
        <v>-88.486828000000003</v>
      </c>
      <c r="AS87" s="4">
        <v>323.60000000000002</v>
      </c>
      <c r="AT87" s="4">
        <v>31.7</v>
      </c>
      <c r="AU87" s="4">
        <v>12</v>
      </c>
      <c r="AV87" s="4">
        <v>6</v>
      </c>
      <c r="AW87" s="4" t="s">
        <v>212</v>
      </c>
      <c r="AX87" s="4">
        <v>1.2453000000000001</v>
      </c>
      <c r="AY87" s="4">
        <v>2.8452999999999999</v>
      </c>
      <c r="AZ87" s="4">
        <v>3.1057000000000001</v>
      </c>
      <c r="BA87" s="4">
        <v>14.023</v>
      </c>
      <c r="BB87" s="4">
        <v>11.83</v>
      </c>
      <c r="BC87" s="4">
        <v>0.84</v>
      </c>
      <c r="BD87" s="4">
        <v>17.675000000000001</v>
      </c>
      <c r="BE87" s="4">
        <v>1430.5730000000001</v>
      </c>
      <c r="BF87" s="4">
        <v>582.76099999999997</v>
      </c>
      <c r="BG87" s="4">
        <v>1.262</v>
      </c>
      <c r="BH87" s="4">
        <v>0</v>
      </c>
      <c r="BI87" s="4">
        <v>1.262</v>
      </c>
      <c r="BJ87" s="4">
        <v>0.95</v>
      </c>
      <c r="BK87" s="4">
        <v>0</v>
      </c>
      <c r="BL87" s="4">
        <v>0.95</v>
      </c>
      <c r="BM87" s="4">
        <v>226.67740000000001</v>
      </c>
      <c r="BQ87" s="4">
        <v>1217.8240000000001</v>
      </c>
      <c r="BR87" s="4">
        <v>0.34414899999999998</v>
      </c>
      <c r="BS87" s="4">
        <v>-5</v>
      </c>
      <c r="BT87" s="4">
        <v>-0.13173199999999999</v>
      </c>
      <c r="BU87" s="4">
        <v>8.4101370000000006</v>
      </c>
      <c r="BV87" s="4">
        <v>-2.6609919999999998</v>
      </c>
      <c r="BW87" s="4">
        <f t="shared" si="14"/>
        <v>2.2219581954000001</v>
      </c>
      <c r="BY87" s="4">
        <f t="shared" si="15"/>
        <v>8867.0790949352395</v>
      </c>
      <c r="BZ87" s="4">
        <f t="shared" si="16"/>
        <v>3612.1105881654094</v>
      </c>
      <c r="CA87" s="4">
        <f t="shared" si="17"/>
        <v>5.8883574205500002</v>
      </c>
      <c r="CB87" s="4">
        <f t="shared" si="18"/>
        <v>1405.0079477484007</v>
      </c>
    </row>
    <row r="88" spans="1:80" x14ac:dyDescent="0.25">
      <c r="A88" s="2">
        <v>42067</v>
      </c>
      <c r="B88" s="3">
        <v>2.7525462962962963E-2</v>
      </c>
      <c r="C88" s="4">
        <v>7.649</v>
      </c>
      <c r="D88" s="4">
        <v>5.1486999999999998</v>
      </c>
      <c r="E88" s="4">
        <v>51486.521739999996</v>
      </c>
      <c r="F88" s="4">
        <v>76.599999999999994</v>
      </c>
      <c r="G88" s="4">
        <v>-7.8</v>
      </c>
      <c r="H88" s="4">
        <v>33721.199999999997</v>
      </c>
      <c r="J88" s="4">
        <v>7.26</v>
      </c>
      <c r="K88" s="4">
        <v>0.85119999999999996</v>
      </c>
      <c r="L88" s="4">
        <v>6.5109000000000004</v>
      </c>
      <c r="M88" s="4">
        <v>4.3823999999999996</v>
      </c>
      <c r="N88" s="4">
        <v>65.187100000000001</v>
      </c>
      <c r="O88" s="4">
        <v>0</v>
      </c>
      <c r="P88" s="4">
        <v>65.2</v>
      </c>
      <c r="Q88" s="4">
        <v>49.107900000000001</v>
      </c>
      <c r="R88" s="4">
        <v>0</v>
      </c>
      <c r="S88" s="4">
        <v>49.1</v>
      </c>
      <c r="T88" s="4">
        <v>33721.186300000001</v>
      </c>
      <c r="W88" s="4">
        <v>0</v>
      </c>
      <c r="X88" s="4">
        <v>6.1767000000000003</v>
      </c>
      <c r="Y88" s="4">
        <v>11.9</v>
      </c>
      <c r="Z88" s="4">
        <v>855</v>
      </c>
      <c r="AA88" s="4">
        <v>882</v>
      </c>
      <c r="AB88" s="4">
        <v>839</v>
      </c>
      <c r="AC88" s="4">
        <v>63</v>
      </c>
      <c r="AD88" s="4">
        <v>5.33</v>
      </c>
      <c r="AE88" s="4">
        <v>0.12</v>
      </c>
      <c r="AF88" s="4">
        <v>979</v>
      </c>
      <c r="AG88" s="4">
        <v>-15</v>
      </c>
      <c r="AH88" s="4">
        <v>11.733267</v>
      </c>
      <c r="AI88" s="4">
        <v>10</v>
      </c>
      <c r="AJ88" s="4">
        <v>190</v>
      </c>
      <c r="AK88" s="4">
        <v>140</v>
      </c>
      <c r="AL88" s="4">
        <v>3</v>
      </c>
      <c r="AM88" s="4">
        <v>195</v>
      </c>
      <c r="AN88" s="4" t="s">
        <v>155</v>
      </c>
      <c r="AO88" s="4">
        <v>2</v>
      </c>
      <c r="AP88" s="4">
        <v>0.86172453703703711</v>
      </c>
      <c r="AQ88" s="4">
        <v>47.164377000000002</v>
      </c>
      <c r="AR88" s="4">
        <v>-88.487065000000001</v>
      </c>
      <c r="AS88" s="4">
        <v>323.60000000000002</v>
      </c>
      <c r="AT88" s="4">
        <v>32.4</v>
      </c>
      <c r="AU88" s="4">
        <v>12</v>
      </c>
      <c r="AV88" s="4">
        <v>7</v>
      </c>
      <c r="AW88" s="4" t="s">
        <v>204</v>
      </c>
      <c r="AX88" s="4">
        <v>1.284815</v>
      </c>
      <c r="AY88" s="4">
        <v>2.96963</v>
      </c>
      <c r="AZ88" s="4">
        <v>3.1696300000000002</v>
      </c>
      <c r="BA88" s="4">
        <v>14.023</v>
      </c>
      <c r="BB88" s="4">
        <v>11.95</v>
      </c>
      <c r="BC88" s="4">
        <v>0.85</v>
      </c>
      <c r="BD88" s="4">
        <v>17.486000000000001</v>
      </c>
      <c r="BE88" s="4">
        <v>1383.732</v>
      </c>
      <c r="BF88" s="4">
        <v>592.78</v>
      </c>
      <c r="BG88" s="4">
        <v>1.4510000000000001</v>
      </c>
      <c r="BH88" s="4">
        <v>0</v>
      </c>
      <c r="BI88" s="4">
        <v>1.4510000000000001</v>
      </c>
      <c r="BJ88" s="4">
        <v>1.093</v>
      </c>
      <c r="BK88" s="4">
        <v>0</v>
      </c>
      <c r="BL88" s="4">
        <v>1.093</v>
      </c>
      <c r="BM88" s="4">
        <v>236.99090000000001</v>
      </c>
      <c r="BQ88" s="4">
        <v>954.47500000000002</v>
      </c>
      <c r="BR88" s="4">
        <v>0.30553200000000003</v>
      </c>
      <c r="BS88" s="4">
        <v>-5</v>
      </c>
      <c r="BT88" s="4">
        <v>-0.13073299999999999</v>
      </c>
      <c r="BU88" s="4">
        <v>7.46645</v>
      </c>
      <c r="BV88" s="4">
        <v>-2.6408119999999999</v>
      </c>
      <c r="BW88" s="4">
        <f t="shared" si="14"/>
        <v>1.97263609</v>
      </c>
      <c r="BY88" s="4">
        <f t="shared" si="15"/>
        <v>7614.3639882617999</v>
      </c>
      <c r="BZ88" s="4">
        <f t="shared" si="16"/>
        <v>3261.9341642469994</v>
      </c>
      <c r="CA88" s="4">
        <f t="shared" si="17"/>
        <v>6.0145315994499988</v>
      </c>
      <c r="CB88" s="4">
        <f t="shared" si="18"/>
        <v>1304.107279809785</v>
      </c>
    </row>
    <row r="89" spans="1:80" x14ac:dyDescent="0.25">
      <c r="A89" s="2">
        <v>42067</v>
      </c>
      <c r="B89" s="3">
        <v>2.753703703703704E-2</v>
      </c>
      <c r="C89" s="4">
        <v>6.9050000000000002</v>
      </c>
      <c r="D89" s="4">
        <v>5.0495999999999999</v>
      </c>
      <c r="E89" s="4">
        <v>50496.188929999997</v>
      </c>
      <c r="F89" s="4">
        <v>77.3</v>
      </c>
      <c r="G89" s="4">
        <v>-7.9</v>
      </c>
      <c r="H89" s="4">
        <v>34223.9</v>
      </c>
      <c r="J89" s="4">
        <v>5.68</v>
      </c>
      <c r="K89" s="4">
        <v>0.85750000000000004</v>
      </c>
      <c r="L89" s="4">
        <v>5.9214000000000002</v>
      </c>
      <c r="M89" s="4">
        <v>4.3303000000000003</v>
      </c>
      <c r="N89" s="4">
        <v>66.287899999999993</v>
      </c>
      <c r="O89" s="4">
        <v>0</v>
      </c>
      <c r="P89" s="4">
        <v>66.3</v>
      </c>
      <c r="Q89" s="4">
        <v>49.936500000000002</v>
      </c>
      <c r="R89" s="4">
        <v>0</v>
      </c>
      <c r="S89" s="4">
        <v>49.9</v>
      </c>
      <c r="T89" s="4">
        <v>34223.911</v>
      </c>
      <c r="W89" s="4">
        <v>0</v>
      </c>
      <c r="X89" s="4">
        <v>4.8685</v>
      </c>
      <c r="Y89" s="4">
        <v>12</v>
      </c>
      <c r="Z89" s="4">
        <v>854</v>
      </c>
      <c r="AA89" s="4">
        <v>883</v>
      </c>
      <c r="AB89" s="4">
        <v>840</v>
      </c>
      <c r="AC89" s="4">
        <v>63</v>
      </c>
      <c r="AD89" s="4">
        <v>5.33</v>
      </c>
      <c r="AE89" s="4">
        <v>0.12</v>
      </c>
      <c r="AF89" s="4">
        <v>980</v>
      </c>
      <c r="AG89" s="4">
        <v>-15</v>
      </c>
      <c r="AH89" s="4">
        <v>11</v>
      </c>
      <c r="AI89" s="4">
        <v>10</v>
      </c>
      <c r="AJ89" s="4">
        <v>190</v>
      </c>
      <c r="AK89" s="4">
        <v>140</v>
      </c>
      <c r="AL89" s="4">
        <v>2.9</v>
      </c>
      <c r="AM89" s="4">
        <v>195</v>
      </c>
      <c r="AN89" s="4" t="s">
        <v>155</v>
      </c>
      <c r="AO89" s="4">
        <v>2</v>
      </c>
      <c r="AP89" s="4">
        <v>0.86173611111111104</v>
      </c>
      <c r="AQ89" s="4">
        <v>47.164338000000001</v>
      </c>
      <c r="AR89" s="4">
        <v>-88.487274999999997</v>
      </c>
      <c r="AS89" s="4">
        <v>323.60000000000002</v>
      </c>
      <c r="AT89" s="4">
        <v>32.5</v>
      </c>
      <c r="AU89" s="4">
        <v>12</v>
      </c>
      <c r="AV89" s="4">
        <v>7</v>
      </c>
      <c r="AW89" s="4" t="s">
        <v>204</v>
      </c>
      <c r="AX89" s="4">
        <v>1.2151149999999999</v>
      </c>
      <c r="AY89" s="4">
        <v>2.8302299999999998</v>
      </c>
      <c r="AZ89" s="4">
        <v>3.03023</v>
      </c>
      <c r="BA89" s="4">
        <v>14.023</v>
      </c>
      <c r="BB89" s="4">
        <v>12.52</v>
      </c>
      <c r="BC89" s="4">
        <v>0.89</v>
      </c>
      <c r="BD89" s="4">
        <v>16.611999999999998</v>
      </c>
      <c r="BE89" s="4">
        <v>1313.018</v>
      </c>
      <c r="BF89" s="4">
        <v>611.13800000000003</v>
      </c>
      <c r="BG89" s="4">
        <v>1.5389999999999999</v>
      </c>
      <c r="BH89" s="4">
        <v>0</v>
      </c>
      <c r="BI89" s="4">
        <v>1.5389999999999999</v>
      </c>
      <c r="BJ89" s="4">
        <v>1.1599999999999999</v>
      </c>
      <c r="BK89" s="4">
        <v>0</v>
      </c>
      <c r="BL89" s="4">
        <v>1.1599999999999999</v>
      </c>
      <c r="BM89" s="4">
        <v>250.95670000000001</v>
      </c>
      <c r="BQ89" s="4">
        <v>784.95</v>
      </c>
      <c r="BR89" s="4">
        <v>0.28589199999999998</v>
      </c>
      <c r="BS89" s="4">
        <v>-5</v>
      </c>
      <c r="BT89" s="4">
        <v>-0.128936</v>
      </c>
      <c r="BU89" s="4">
        <v>6.9864860000000002</v>
      </c>
      <c r="BV89" s="4">
        <v>-2.6045069999999999</v>
      </c>
      <c r="BW89" s="4">
        <f t="shared" si="14"/>
        <v>1.8458296011999999</v>
      </c>
      <c r="BY89" s="4">
        <f t="shared" si="15"/>
        <v>6760.7824416892763</v>
      </c>
      <c r="BZ89" s="4">
        <f t="shared" si="16"/>
        <v>3146.7741187471165</v>
      </c>
      <c r="CA89" s="4">
        <f t="shared" si="17"/>
        <v>5.9728866111199999</v>
      </c>
      <c r="CB89" s="4">
        <f t="shared" si="18"/>
        <v>1292.1861322421196</v>
      </c>
    </row>
    <row r="90" spans="1:80" x14ac:dyDescent="0.25">
      <c r="A90" s="2">
        <v>42067</v>
      </c>
      <c r="B90" s="3">
        <v>2.7548611111111111E-2</v>
      </c>
      <c r="C90" s="4">
        <v>5.633</v>
      </c>
      <c r="D90" s="4">
        <v>4.9109999999999996</v>
      </c>
      <c r="E90" s="4">
        <v>49109.693359999997</v>
      </c>
      <c r="F90" s="4">
        <v>72.2</v>
      </c>
      <c r="G90" s="4">
        <v>-9.1999999999999993</v>
      </c>
      <c r="H90" s="4">
        <v>42600.6</v>
      </c>
      <c r="J90" s="4">
        <v>5.0599999999999996</v>
      </c>
      <c r="K90" s="4">
        <v>0.86070000000000002</v>
      </c>
      <c r="L90" s="4">
        <v>4.8483000000000001</v>
      </c>
      <c r="M90" s="4">
        <v>4.2266000000000004</v>
      </c>
      <c r="N90" s="4">
        <v>62.130299999999998</v>
      </c>
      <c r="O90" s="4">
        <v>0</v>
      </c>
      <c r="P90" s="4">
        <v>62.1</v>
      </c>
      <c r="Q90" s="4">
        <v>46.804400000000001</v>
      </c>
      <c r="R90" s="4">
        <v>0</v>
      </c>
      <c r="S90" s="4">
        <v>46.8</v>
      </c>
      <c r="T90" s="4">
        <v>42600.611100000002</v>
      </c>
      <c r="W90" s="4">
        <v>0</v>
      </c>
      <c r="X90" s="4">
        <v>4.3525</v>
      </c>
      <c r="Y90" s="4">
        <v>12.1</v>
      </c>
      <c r="Z90" s="4">
        <v>853</v>
      </c>
      <c r="AA90" s="4">
        <v>883</v>
      </c>
      <c r="AB90" s="4">
        <v>841</v>
      </c>
      <c r="AC90" s="4">
        <v>63</v>
      </c>
      <c r="AD90" s="4">
        <v>5.33</v>
      </c>
      <c r="AE90" s="4">
        <v>0.12</v>
      </c>
      <c r="AF90" s="4">
        <v>980</v>
      </c>
      <c r="AG90" s="4">
        <v>-15</v>
      </c>
      <c r="AH90" s="4">
        <v>11</v>
      </c>
      <c r="AI90" s="4">
        <v>10</v>
      </c>
      <c r="AJ90" s="4">
        <v>190</v>
      </c>
      <c r="AK90" s="4">
        <v>140</v>
      </c>
      <c r="AL90" s="4">
        <v>3.3</v>
      </c>
      <c r="AM90" s="4">
        <v>195</v>
      </c>
      <c r="AN90" s="4" t="s">
        <v>155</v>
      </c>
      <c r="AO90" s="4">
        <v>2</v>
      </c>
      <c r="AP90" s="4">
        <v>0.86174768518518519</v>
      </c>
      <c r="AQ90" s="4">
        <v>47.164310999999998</v>
      </c>
      <c r="AR90" s="4">
        <v>-88.487465</v>
      </c>
      <c r="AS90" s="4">
        <v>323.7</v>
      </c>
      <c r="AT90" s="4">
        <v>32.5</v>
      </c>
      <c r="AU90" s="4">
        <v>12</v>
      </c>
      <c r="AV90" s="4">
        <v>8</v>
      </c>
      <c r="AW90" s="4" t="s">
        <v>206</v>
      </c>
      <c r="AX90" s="4">
        <v>1.2</v>
      </c>
      <c r="AY90" s="4">
        <v>2.8</v>
      </c>
      <c r="AZ90" s="4">
        <v>3</v>
      </c>
      <c r="BA90" s="4">
        <v>14.023</v>
      </c>
      <c r="BB90" s="4">
        <v>12.8</v>
      </c>
      <c r="BC90" s="4">
        <v>0.91</v>
      </c>
      <c r="BD90" s="4">
        <v>16.190999999999999</v>
      </c>
      <c r="BE90" s="4">
        <v>1102.4860000000001</v>
      </c>
      <c r="BF90" s="4">
        <v>611.726</v>
      </c>
      <c r="BG90" s="4">
        <v>1.48</v>
      </c>
      <c r="BH90" s="4">
        <v>0</v>
      </c>
      <c r="BI90" s="4">
        <v>1.48</v>
      </c>
      <c r="BJ90" s="4">
        <v>1.115</v>
      </c>
      <c r="BK90" s="4">
        <v>0</v>
      </c>
      <c r="BL90" s="4">
        <v>1.115</v>
      </c>
      <c r="BM90" s="4">
        <v>320.34679999999997</v>
      </c>
      <c r="BQ90" s="4">
        <v>719.64700000000005</v>
      </c>
      <c r="BR90" s="4">
        <v>0.26119199999999998</v>
      </c>
      <c r="BS90" s="4">
        <v>-5</v>
      </c>
      <c r="BT90" s="4">
        <v>-0.12626599999999999</v>
      </c>
      <c r="BU90" s="4">
        <v>6.382879</v>
      </c>
      <c r="BV90" s="4">
        <v>-2.550573</v>
      </c>
      <c r="BW90" s="4">
        <f t="shared" si="14"/>
        <v>1.6863566317999998</v>
      </c>
      <c r="BY90" s="4">
        <f t="shared" si="15"/>
        <v>5186.2946013119781</v>
      </c>
      <c r="BZ90" s="4">
        <f t="shared" si="16"/>
        <v>2877.670329856498</v>
      </c>
      <c r="CA90" s="4">
        <f t="shared" si="17"/>
        <v>5.2451627326449994</v>
      </c>
      <c r="CB90" s="4">
        <f t="shared" si="18"/>
        <v>1506.9695936162163</v>
      </c>
    </row>
    <row r="91" spans="1:80" x14ac:dyDescent="0.25">
      <c r="A91" s="2">
        <v>42067</v>
      </c>
      <c r="B91" s="3">
        <v>2.7560185185185188E-2</v>
      </c>
      <c r="C91" s="4">
        <v>5.593</v>
      </c>
      <c r="D91" s="4">
        <v>4.7834000000000003</v>
      </c>
      <c r="E91" s="4">
        <v>47834.495110000003</v>
      </c>
      <c r="F91" s="4">
        <v>62.6</v>
      </c>
      <c r="G91" s="4">
        <v>-10.3</v>
      </c>
      <c r="H91" s="4">
        <v>46138</v>
      </c>
      <c r="J91" s="4">
        <v>5</v>
      </c>
      <c r="K91" s="4">
        <v>0.85860000000000003</v>
      </c>
      <c r="L91" s="4">
        <v>4.8019999999999996</v>
      </c>
      <c r="M91" s="4">
        <v>4.1069000000000004</v>
      </c>
      <c r="N91" s="4">
        <v>53.776000000000003</v>
      </c>
      <c r="O91" s="4">
        <v>0</v>
      </c>
      <c r="P91" s="4">
        <v>53.8</v>
      </c>
      <c r="Q91" s="4">
        <v>40.510899999999999</v>
      </c>
      <c r="R91" s="4">
        <v>0</v>
      </c>
      <c r="S91" s="4">
        <v>40.5</v>
      </c>
      <c r="T91" s="4">
        <v>46138</v>
      </c>
      <c r="W91" s="4">
        <v>0</v>
      </c>
      <c r="X91" s="4">
        <v>4.2929000000000004</v>
      </c>
      <c r="Y91" s="4">
        <v>12</v>
      </c>
      <c r="Z91" s="4">
        <v>854</v>
      </c>
      <c r="AA91" s="4">
        <v>882</v>
      </c>
      <c r="AB91" s="4">
        <v>842</v>
      </c>
      <c r="AC91" s="4">
        <v>63</v>
      </c>
      <c r="AD91" s="4">
        <v>5.33</v>
      </c>
      <c r="AE91" s="4">
        <v>0.12</v>
      </c>
      <c r="AF91" s="4">
        <v>980</v>
      </c>
      <c r="AG91" s="4">
        <v>-15</v>
      </c>
      <c r="AH91" s="4">
        <v>11</v>
      </c>
      <c r="AI91" s="4">
        <v>10</v>
      </c>
      <c r="AJ91" s="4">
        <v>190</v>
      </c>
      <c r="AK91" s="4">
        <v>139.69999999999999</v>
      </c>
      <c r="AL91" s="4">
        <v>3.2</v>
      </c>
      <c r="AM91" s="4">
        <v>195</v>
      </c>
      <c r="AN91" s="4" t="s">
        <v>155</v>
      </c>
      <c r="AO91" s="4">
        <v>2</v>
      </c>
      <c r="AP91" s="4">
        <v>0.86175925925925922</v>
      </c>
      <c r="AQ91" s="4">
        <v>47.164270999999999</v>
      </c>
      <c r="AR91" s="4">
        <v>-88.487630999999993</v>
      </c>
      <c r="AS91" s="4">
        <v>323.7</v>
      </c>
      <c r="AT91" s="4">
        <v>31.2</v>
      </c>
      <c r="AU91" s="4">
        <v>12</v>
      </c>
      <c r="AV91" s="4">
        <v>8</v>
      </c>
      <c r="AW91" s="4" t="s">
        <v>206</v>
      </c>
      <c r="AX91" s="4">
        <v>1.1151</v>
      </c>
      <c r="AY91" s="4">
        <v>2.4603999999999999</v>
      </c>
      <c r="AZ91" s="4">
        <v>2.7452999999999999</v>
      </c>
      <c r="BA91" s="4">
        <v>14.023</v>
      </c>
      <c r="BB91" s="4">
        <v>12.6</v>
      </c>
      <c r="BC91" s="4">
        <v>0.9</v>
      </c>
      <c r="BD91" s="4">
        <v>16.472000000000001</v>
      </c>
      <c r="BE91" s="4">
        <v>1076.75</v>
      </c>
      <c r="BF91" s="4">
        <v>586.12900000000002</v>
      </c>
      <c r="BG91" s="4">
        <v>1.2629999999999999</v>
      </c>
      <c r="BH91" s="4">
        <v>0</v>
      </c>
      <c r="BI91" s="4">
        <v>1.2629999999999999</v>
      </c>
      <c r="BJ91" s="4">
        <v>0.95099999999999996</v>
      </c>
      <c r="BK91" s="4">
        <v>0</v>
      </c>
      <c r="BL91" s="4">
        <v>0.95099999999999996</v>
      </c>
      <c r="BM91" s="4">
        <v>342.11799999999999</v>
      </c>
      <c r="BQ91" s="4">
        <v>699.91099999999994</v>
      </c>
      <c r="BR91" s="4">
        <v>0.271341</v>
      </c>
      <c r="BS91" s="4">
        <v>-5</v>
      </c>
      <c r="BT91" s="4">
        <v>-0.127804</v>
      </c>
      <c r="BU91" s="4">
        <v>6.6308889999999998</v>
      </c>
      <c r="BV91" s="4">
        <v>-2.5816499999999998</v>
      </c>
      <c r="BW91" s="4">
        <f t="shared" si="14"/>
        <v>1.7518808737999998</v>
      </c>
      <c r="BY91" s="4">
        <f t="shared" si="15"/>
        <v>5262.0397715627505</v>
      </c>
      <c r="BZ91" s="4">
        <f t="shared" si="16"/>
        <v>2864.3920216078968</v>
      </c>
      <c r="CA91" s="4">
        <f t="shared" si="17"/>
        <v>4.6475038985429995</v>
      </c>
      <c r="CB91" s="4">
        <f t="shared" si="18"/>
        <v>1671.9187578987737</v>
      </c>
    </row>
    <row r="92" spans="1:80" x14ac:dyDescent="0.25">
      <c r="A92" s="2">
        <v>42067</v>
      </c>
      <c r="B92" s="3">
        <v>2.7571759259259258E-2</v>
      </c>
      <c r="C92" s="4">
        <v>7.0739999999999998</v>
      </c>
      <c r="D92" s="4">
        <v>4.7268999999999997</v>
      </c>
      <c r="E92" s="4">
        <v>47268.9</v>
      </c>
      <c r="F92" s="4">
        <v>55.5</v>
      </c>
      <c r="G92" s="4">
        <v>-10.199999999999999</v>
      </c>
      <c r="H92" s="4">
        <v>41136.300000000003</v>
      </c>
      <c r="J92" s="4">
        <v>5.16</v>
      </c>
      <c r="K92" s="4">
        <v>0.85229999999999995</v>
      </c>
      <c r="L92" s="4">
        <v>6.0297000000000001</v>
      </c>
      <c r="M92" s="4">
        <v>4.0288000000000004</v>
      </c>
      <c r="N92" s="4">
        <v>47.342500000000001</v>
      </c>
      <c r="O92" s="4">
        <v>0</v>
      </c>
      <c r="P92" s="4">
        <v>47.3</v>
      </c>
      <c r="Q92" s="4">
        <v>35.6646</v>
      </c>
      <c r="R92" s="4">
        <v>0</v>
      </c>
      <c r="S92" s="4">
        <v>35.700000000000003</v>
      </c>
      <c r="T92" s="4">
        <v>41136.344899999996</v>
      </c>
      <c r="W92" s="4">
        <v>0</v>
      </c>
      <c r="X92" s="4">
        <v>4.4001999999999999</v>
      </c>
      <c r="Y92" s="4">
        <v>11.9</v>
      </c>
      <c r="Z92" s="4">
        <v>854</v>
      </c>
      <c r="AA92" s="4">
        <v>881</v>
      </c>
      <c r="AB92" s="4">
        <v>841</v>
      </c>
      <c r="AC92" s="4">
        <v>63</v>
      </c>
      <c r="AD92" s="4">
        <v>5.33</v>
      </c>
      <c r="AE92" s="4">
        <v>0.12</v>
      </c>
      <c r="AF92" s="4">
        <v>980</v>
      </c>
      <c r="AG92" s="4">
        <v>-15</v>
      </c>
      <c r="AH92" s="4">
        <v>11</v>
      </c>
      <c r="AI92" s="4">
        <v>10</v>
      </c>
      <c r="AJ92" s="4">
        <v>190</v>
      </c>
      <c r="AK92" s="4">
        <v>139</v>
      </c>
      <c r="AL92" s="4">
        <v>3</v>
      </c>
      <c r="AM92" s="4">
        <v>195</v>
      </c>
      <c r="AN92" s="4" t="s">
        <v>155</v>
      </c>
      <c r="AO92" s="4">
        <v>2</v>
      </c>
      <c r="AP92" s="4">
        <v>0.86177083333333337</v>
      </c>
      <c r="AQ92" s="4">
        <v>47.164237999999997</v>
      </c>
      <c r="AR92" s="4">
        <v>-88.487804999999994</v>
      </c>
      <c r="AS92" s="4">
        <v>323.8</v>
      </c>
      <c r="AT92" s="4">
        <v>31</v>
      </c>
      <c r="AU92" s="4">
        <v>12</v>
      </c>
      <c r="AV92" s="4">
        <v>8</v>
      </c>
      <c r="AW92" s="4" t="s">
        <v>206</v>
      </c>
      <c r="AX92" s="4">
        <v>1.1000000000000001</v>
      </c>
      <c r="AY92" s="4">
        <v>2.4</v>
      </c>
      <c r="AZ92" s="4">
        <v>2.7</v>
      </c>
      <c r="BA92" s="4">
        <v>14.023</v>
      </c>
      <c r="BB92" s="4">
        <v>12.05</v>
      </c>
      <c r="BC92" s="4">
        <v>0.86</v>
      </c>
      <c r="BD92" s="4">
        <v>17.327000000000002</v>
      </c>
      <c r="BE92" s="4">
        <v>1289.9179999999999</v>
      </c>
      <c r="BF92" s="4">
        <v>548.55799999999999</v>
      </c>
      <c r="BG92" s="4">
        <v>1.0609999999999999</v>
      </c>
      <c r="BH92" s="4">
        <v>0</v>
      </c>
      <c r="BI92" s="4">
        <v>1.0609999999999999</v>
      </c>
      <c r="BJ92" s="4">
        <v>0.79900000000000004</v>
      </c>
      <c r="BK92" s="4">
        <v>0</v>
      </c>
      <c r="BL92" s="4">
        <v>0.79900000000000004</v>
      </c>
      <c r="BM92" s="4">
        <v>291.0136</v>
      </c>
      <c r="BQ92" s="4">
        <v>684.44600000000003</v>
      </c>
      <c r="BR92" s="4">
        <v>0.29525600000000002</v>
      </c>
      <c r="BS92" s="4">
        <v>-5</v>
      </c>
      <c r="BT92" s="4">
        <v>-0.12972600000000001</v>
      </c>
      <c r="BU92" s="4">
        <v>7.2153130000000001</v>
      </c>
      <c r="BV92" s="4">
        <v>-2.6204710000000002</v>
      </c>
      <c r="BW92" s="4">
        <f t="shared" si="14"/>
        <v>1.9062856946</v>
      </c>
      <c r="BY92" s="4">
        <f t="shared" si="15"/>
        <v>6859.3784782641578</v>
      </c>
      <c r="BZ92" s="4">
        <f t="shared" si="16"/>
        <v>2917.059021797998</v>
      </c>
      <c r="CA92" s="4">
        <f t="shared" si="17"/>
        <v>4.2488308591189998</v>
      </c>
      <c r="CB92" s="4">
        <f t="shared" si="18"/>
        <v>1547.5188536962614</v>
      </c>
    </row>
    <row r="93" spans="1:80" x14ac:dyDescent="0.25">
      <c r="A93" s="2">
        <v>42067</v>
      </c>
      <c r="B93" s="3">
        <v>2.7583333333333335E-2</v>
      </c>
      <c r="C93" s="4">
        <v>7.6980000000000004</v>
      </c>
      <c r="D93" s="4">
        <v>5.0244</v>
      </c>
      <c r="E93" s="4">
        <v>50243.9</v>
      </c>
      <c r="F93" s="4">
        <v>49.9</v>
      </c>
      <c r="G93" s="4">
        <v>-8.1999999999999993</v>
      </c>
      <c r="H93" s="4">
        <v>36197.5</v>
      </c>
      <c r="J93" s="4">
        <v>6.01</v>
      </c>
      <c r="K93" s="4">
        <v>0.84940000000000004</v>
      </c>
      <c r="L93" s="4">
        <v>6.5385999999999997</v>
      </c>
      <c r="M93" s="4">
        <v>4.2679</v>
      </c>
      <c r="N93" s="4">
        <v>42.388599999999997</v>
      </c>
      <c r="O93" s="4">
        <v>0</v>
      </c>
      <c r="P93" s="4">
        <v>42.4</v>
      </c>
      <c r="Q93" s="4">
        <v>31.933</v>
      </c>
      <c r="R93" s="4">
        <v>0</v>
      </c>
      <c r="S93" s="4">
        <v>31.9</v>
      </c>
      <c r="T93" s="4">
        <v>36197.456599999998</v>
      </c>
      <c r="W93" s="4">
        <v>0</v>
      </c>
      <c r="X93" s="4">
        <v>5.1078999999999999</v>
      </c>
      <c r="Y93" s="4">
        <v>11.9</v>
      </c>
      <c r="Z93" s="4">
        <v>854</v>
      </c>
      <c r="AA93" s="4">
        <v>880</v>
      </c>
      <c r="AB93" s="4">
        <v>841</v>
      </c>
      <c r="AC93" s="4">
        <v>63</v>
      </c>
      <c r="AD93" s="4">
        <v>5.33</v>
      </c>
      <c r="AE93" s="4">
        <v>0.12</v>
      </c>
      <c r="AF93" s="4">
        <v>979</v>
      </c>
      <c r="AG93" s="4">
        <v>-15</v>
      </c>
      <c r="AH93" s="4">
        <v>11</v>
      </c>
      <c r="AI93" s="4">
        <v>10</v>
      </c>
      <c r="AJ93" s="4">
        <v>190</v>
      </c>
      <c r="AK93" s="4">
        <v>139.30000000000001</v>
      </c>
      <c r="AL93" s="4">
        <v>2.8</v>
      </c>
      <c r="AM93" s="4">
        <v>195</v>
      </c>
      <c r="AN93" s="4" t="s">
        <v>155</v>
      </c>
      <c r="AO93" s="4">
        <v>2</v>
      </c>
      <c r="AP93" s="4">
        <v>0.8617824074074073</v>
      </c>
      <c r="AQ93" s="4">
        <v>47.164212999999997</v>
      </c>
      <c r="AR93" s="4">
        <v>-88.487926000000002</v>
      </c>
      <c r="AS93" s="4">
        <v>322.89999999999998</v>
      </c>
      <c r="AT93" s="4">
        <v>29.8</v>
      </c>
      <c r="AU93" s="4">
        <v>12</v>
      </c>
      <c r="AV93" s="4">
        <v>8</v>
      </c>
      <c r="AW93" s="4" t="s">
        <v>206</v>
      </c>
      <c r="AX93" s="4">
        <v>1.1000000000000001</v>
      </c>
      <c r="AY93" s="4">
        <v>2.7395999999999998</v>
      </c>
      <c r="AZ93" s="4">
        <v>2.9546999999999999</v>
      </c>
      <c r="BA93" s="4">
        <v>14.023</v>
      </c>
      <c r="BB93" s="4">
        <v>11.81</v>
      </c>
      <c r="BC93" s="4">
        <v>0.84</v>
      </c>
      <c r="BD93" s="4">
        <v>17.725000000000001</v>
      </c>
      <c r="BE93" s="4">
        <v>1374.08</v>
      </c>
      <c r="BF93" s="4">
        <v>570.84400000000005</v>
      </c>
      <c r="BG93" s="4">
        <v>0.93300000000000005</v>
      </c>
      <c r="BH93" s="4">
        <v>0</v>
      </c>
      <c r="BI93" s="4">
        <v>0.93300000000000005</v>
      </c>
      <c r="BJ93" s="4">
        <v>0.70299999999999996</v>
      </c>
      <c r="BK93" s="4">
        <v>0</v>
      </c>
      <c r="BL93" s="4">
        <v>0.70299999999999996</v>
      </c>
      <c r="BM93" s="4">
        <v>251.55080000000001</v>
      </c>
      <c r="BQ93" s="4">
        <v>780.48400000000004</v>
      </c>
      <c r="BR93" s="4">
        <v>0.35090900000000003</v>
      </c>
      <c r="BS93" s="4">
        <v>-5</v>
      </c>
      <c r="BT93" s="4">
        <v>-0.129273</v>
      </c>
      <c r="BU93" s="4">
        <v>8.5753409999999999</v>
      </c>
      <c r="BV93" s="4">
        <v>-2.6113089999999999</v>
      </c>
      <c r="BW93" s="4">
        <f t="shared" si="14"/>
        <v>2.2656050921999999</v>
      </c>
      <c r="BY93" s="4">
        <f t="shared" si="15"/>
        <v>8684.2217616633588</v>
      </c>
      <c r="BZ93" s="4">
        <f t="shared" si="16"/>
        <v>3607.7491029015482</v>
      </c>
      <c r="CA93" s="4">
        <f t="shared" si="17"/>
        <v>4.4429785008509999</v>
      </c>
      <c r="CB93" s="4">
        <f t="shared" si="18"/>
        <v>1589.8076760624037</v>
      </c>
    </row>
    <row r="94" spans="1:80" x14ac:dyDescent="0.25">
      <c r="A94" s="2">
        <v>42067</v>
      </c>
      <c r="B94" s="3">
        <v>2.7594907407407405E-2</v>
      </c>
      <c r="C94" s="4">
        <v>7.5250000000000004</v>
      </c>
      <c r="D94" s="4">
        <v>5.4127999999999998</v>
      </c>
      <c r="E94" s="4">
        <v>54127.831330000001</v>
      </c>
      <c r="F94" s="4">
        <v>48.5</v>
      </c>
      <c r="G94" s="4">
        <v>-6.4</v>
      </c>
      <c r="H94" s="4">
        <v>33649.800000000003</v>
      </c>
      <c r="J94" s="4">
        <v>7.21</v>
      </c>
      <c r="K94" s="4">
        <v>0.84960000000000002</v>
      </c>
      <c r="L94" s="4">
        <v>6.3925999999999998</v>
      </c>
      <c r="M94" s="4">
        <v>4.5984999999999996</v>
      </c>
      <c r="N94" s="4">
        <v>41.233199999999997</v>
      </c>
      <c r="O94" s="4">
        <v>0</v>
      </c>
      <c r="P94" s="4">
        <v>41.2</v>
      </c>
      <c r="Q94" s="4">
        <v>31.0623</v>
      </c>
      <c r="R94" s="4">
        <v>0</v>
      </c>
      <c r="S94" s="4">
        <v>31.1</v>
      </c>
      <c r="T94" s="4">
        <v>33649.768400000001</v>
      </c>
      <c r="W94" s="4">
        <v>0</v>
      </c>
      <c r="X94" s="4">
        <v>6.1227999999999998</v>
      </c>
      <c r="Y94" s="4">
        <v>11.9</v>
      </c>
      <c r="Z94" s="4">
        <v>853</v>
      </c>
      <c r="AA94" s="4">
        <v>880</v>
      </c>
      <c r="AB94" s="4">
        <v>839</v>
      </c>
      <c r="AC94" s="4">
        <v>63</v>
      </c>
      <c r="AD94" s="4">
        <v>5.33</v>
      </c>
      <c r="AE94" s="4">
        <v>0.12</v>
      </c>
      <c r="AF94" s="4">
        <v>980</v>
      </c>
      <c r="AG94" s="4">
        <v>-15</v>
      </c>
      <c r="AH94" s="4">
        <v>11</v>
      </c>
      <c r="AI94" s="4">
        <v>10</v>
      </c>
      <c r="AJ94" s="4">
        <v>189.7</v>
      </c>
      <c r="AK94" s="4">
        <v>140</v>
      </c>
      <c r="AL94" s="4">
        <v>2.8</v>
      </c>
      <c r="AM94" s="4">
        <v>195</v>
      </c>
      <c r="AN94" s="4" t="s">
        <v>155</v>
      </c>
      <c r="AO94" s="4">
        <v>2</v>
      </c>
      <c r="AP94" s="4">
        <v>0.86179398148148145</v>
      </c>
      <c r="AQ94" s="4">
        <v>47.164144</v>
      </c>
      <c r="AR94" s="4">
        <v>-88.487998000000005</v>
      </c>
      <c r="AS94" s="4">
        <v>322.8</v>
      </c>
      <c r="AT94" s="4">
        <v>28</v>
      </c>
      <c r="AU94" s="4">
        <v>12</v>
      </c>
      <c r="AV94" s="4">
        <v>8</v>
      </c>
      <c r="AW94" s="4" t="s">
        <v>206</v>
      </c>
      <c r="AX94" s="4">
        <v>1.1849000000000001</v>
      </c>
      <c r="AY94" s="4">
        <v>2.8</v>
      </c>
      <c r="AZ94" s="4">
        <v>3.0849000000000002</v>
      </c>
      <c r="BA94" s="4">
        <v>14.023</v>
      </c>
      <c r="BB94" s="4">
        <v>11.82</v>
      </c>
      <c r="BC94" s="4">
        <v>0.84</v>
      </c>
      <c r="BD94" s="4">
        <v>17.707000000000001</v>
      </c>
      <c r="BE94" s="4">
        <v>1349.9780000000001</v>
      </c>
      <c r="BF94" s="4">
        <v>618.07500000000005</v>
      </c>
      <c r="BG94" s="4">
        <v>0.91200000000000003</v>
      </c>
      <c r="BH94" s="4">
        <v>0</v>
      </c>
      <c r="BI94" s="4">
        <v>0.91200000000000003</v>
      </c>
      <c r="BJ94" s="4">
        <v>0.68700000000000006</v>
      </c>
      <c r="BK94" s="4">
        <v>0</v>
      </c>
      <c r="BL94" s="4">
        <v>0.68700000000000006</v>
      </c>
      <c r="BM94" s="4">
        <v>234.99010000000001</v>
      </c>
      <c r="BQ94" s="4">
        <v>940.15200000000004</v>
      </c>
      <c r="BR94" s="4">
        <v>0.34676099999999999</v>
      </c>
      <c r="BS94" s="4">
        <v>-5</v>
      </c>
      <c r="BT94" s="4">
        <v>-0.13</v>
      </c>
      <c r="BU94" s="4">
        <v>8.4739780000000007</v>
      </c>
      <c r="BV94" s="4">
        <v>-2.6259999999999999</v>
      </c>
      <c r="BW94" s="4">
        <f t="shared" si="14"/>
        <v>2.2388249876000001</v>
      </c>
      <c r="BY94" s="4">
        <f t="shared" si="15"/>
        <v>8431.047014020709</v>
      </c>
      <c r="BZ94" s="4">
        <f t="shared" si="16"/>
        <v>3860.0772628819509</v>
      </c>
      <c r="CA94" s="4">
        <f t="shared" si="17"/>
        <v>4.2905360669820007</v>
      </c>
      <c r="CB94" s="4">
        <f t="shared" si="18"/>
        <v>1467.5887910243187</v>
      </c>
    </row>
    <row r="95" spans="1:80" x14ac:dyDescent="0.25">
      <c r="A95" s="2">
        <v>42067</v>
      </c>
      <c r="B95" s="3">
        <v>2.7606481481481478E-2</v>
      </c>
      <c r="C95" s="4">
        <v>7.0510000000000002</v>
      </c>
      <c r="D95" s="4">
        <v>5.4165000000000001</v>
      </c>
      <c r="E95" s="4">
        <v>54165.28428</v>
      </c>
      <c r="F95" s="4">
        <v>48.4</v>
      </c>
      <c r="G95" s="4">
        <v>-6.3</v>
      </c>
      <c r="H95" s="4">
        <v>35042.699999999997</v>
      </c>
      <c r="J95" s="4">
        <v>7.6</v>
      </c>
      <c r="K95" s="4">
        <v>0.85189999999999999</v>
      </c>
      <c r="L95" s="4">
        <v>6.0069999999999997</v>
      </c>
      <c r="M95" s="4">
        <v>4.6146000000000003</v>
      </c>
      <c r="N95" s="4">
        <v>41.234000000000002</v>
      </c>
      <c r="O95" s="4">
        <v>0</v>
      </c>
      <c r="P95" s="4">
        <v>41.2</v>
      </c>
      <c r="Q95" s="4">
        <v>31.063300000000002</v>
      </c>
      <c r="R95" s="4">
        <v>0</v>
      </c>
      <c r="S95" s="4">
        <v>31.1</v>
      </c>
      <c r="T95" s="4">
        <v>35042.663999999997</v>
      </c>
      <c r="W95" s="4">
        <v>0</v>
      </c>
      <c r="X95" s="4">
        <v>6.4748000000000001</v>
      </c>
      <c r="Y95" s="4">
        <v>11.9</v>
      </c>
      <c r="Z95" s="4">
        <v>853</v>
      </c>
      <c r="AA95" s="4">
        <v>881</v>
      </c>
      <c r="AB95" s="4">
        <v>839</v>
      </c>
      <c r="AC95" s="4">
        <v>63</v>
      </c>
      <c r="AD95" s="4">
        <v>5.34</v>
      </c>
      <c r="AE95" s="4">
        <v>0.12</v>
      </c>
      <c r="AF95" s="4">
        <v>979</v>
      </c>
      <c r="AG95" s="4">
        <v>-15</v>
      </c>
      <c r="AH95" s="4">
        <v>11</v>
      </c>
      <c r="AI95" s="4">
        <v>10</v>
      </c>
      <c r="AJ95" s="4">
        <v>189</v>
      </c>
      <c r="AK95" s="4">
        <v>139.69999999999999</v>
      </c>
      <c r="AL95" s="4">
        <v>3.2</v>
      </c>
      <c r="AM95" s="4">
        <v>195</v>
      </c>
      <c r="AN95" s="4" t="s">
        <v>155</v>
      </c>
      <c r="AO95" s="4">
        <v>2</v>
      </c>
      <c r="AP95" s="4">
        <v>0.8618055555555556</v>
      </c>
      <c r="AQ95" s="4">
        <v>47.164109000000003</v>
      </c>
      <c r="AR95" s="4">
        <v>-88.488142999999994</v>
      </c>
      <c r="AS95" s="4">
        <v>322.8</v>
      </c>
      <c r="AT95" s="4">
        <v>27.7</v>
      </c>
      <c r="AU95" s="4">
        <v>12</v>
      </c>
      <c r="AV95" s="4">
        <v>8</v>
      </c>
      <c r="AW95" s="4" t="s">
        <v>206</v>
      </c>
      <c r="AX95" s="4">
        <v>1.2</v>
      </c>
      <c r="AY95" s="4">
        <v>2.8</v>
      </c>
      <c r="AZ95" s="4">
        <v>3.1</v>
      </c>
      <c r="BA95" s="4">
        <v>14.023</v>
      </c>
      <c r="BB95" s="4">
        <v>12.01</v>
      </c>
      <c r="BC95" s="4">
        <v>0.86</v>
      </c>
      <c r="BD95" s="4">
        <v>17.379000000000001</v>
      </c>
      <c r="BE95" s="4">
        <v>1289.2829999999999</v>
      </c>
      <c r="BF95" s="4">
        <v>630.37099999999998</v>
      </c>
      <c r="BG95" s="4">
        <v>0.92700000000000005</v>
      </c>
      <c r="BH95" s="4">
        <v>0</v>
      </c>
      <c r="BI95" s="4">
        <v>0.92700000000000005</v>
      </c>
      <c r="BJ95" s="4">
        <v>0.69799999999999995</v>
      </c>
      <c r="BK95" s="4">
        <v>0</v>
      </c>
      <c r="BL95" s="4">
        <v>0.69799999999999995</v>
      </c>
      <c r="BM95" s="4">
        <v>248.71690000000001</v>
      </c>
      <c r="BQ95" s="4">
        <v>1010.44</v>
      </c>
      <c r="BR95" s="4">
        <v>0.31171199999999999</v>
      </c>
      <c r="BS95" s="4">
        <v>-5</v>
      </c>
      <c r="BT95" s="4">
        <v>-0.12945899999999999</v>
      </c>
      <c r="BU95" s="4">
        <v>7.6174689999999998</v>
      </c>
      <c r="BV95" s="4">
        <v>-2.6150630000000001</v>
      </c>
      <c r="BW95" s="4">
        <f t="shared" si="14"/>
        <v>2.0125353098000001</v>
      </c>
      <c r="BY95" s="4">
        <f t="shared" si="15"/>
        <v>7238.1310108437983</v>
      </c>
      <c r="BZ95" s="4">
        <f t="shared" si="16"/>
        <v>3538.9498530862629</v>
      </c>
      <c r="CA95" s="4">
        <f t="shared" si="17"/>
        <v>3.9186241077939998</v>
      </c>
      <c r="CB95" s="4">
        <f t="shared" si="18"/>
        <v>1396.3152440627357</v>
      </c>
    </row>
    <row r="96" spans="1:80" x14ac:dyDescent="0.25">
      <c r="A96" s="2">
        <v>42067</v>
      </c>
      <c r="B96" s="3">
        <v>2.7618055555555559E-2</v>
      </c>
      <c r="C96" s="4">
        <v>6.8609999999999998</v>
      </c>
      <c r="D96" s="4">
        <v>5.3459000000000003</v>
      </c>
      <c r="E96" s="4">
        <v>53458.846790000003</v>
      </c>
      <c r="F96" s="4">
        <v>51.6</v>
      </c>
      <c r="G96" s="4">
        <v>-6.2</v>
      </c>
      <c r="H96" s="4">
        <v>37028.400000000001</v>
      </c>
      <c r="J96" s="4">
        <v>6.86</v>
      </c>
      <c r="K96" s="4">
        <v>0.85209999999999997</v>
      </c>
      <c r="L96" s="4">
        <v>5.8464999999999998</v>
      </c>
      <c r="M96" s="4">
        <v>4.5552000000000001</v>
      </c>
      <c r="N96" s="4">
        <v>44.008200000000002</v>
      </c>
      <c r="O96" s="4">
        <v>0</v>
      </c>
      <c r="P96" s="4">
        <v>44</v>
      </c>
      <c r="Q96" s="4">
        <v>33.153199999999998</v>
      </c>
      <c r="R96" s="4">
        <v>0</v>
      </c>
      <c r="S96" s="4">
        <v>33.200000000000003</v>
      </c>
      <c r="T96" s="4">
        <v>37028.397799999999</v>
      </c>
      <c r="W96" s="4">
        <v>0</v>
      </c>
      <c r="X96" s="4">
        <v>5.8464</v>
      </c>
      <c r="Y96" s="4">
        <v>12</v>
      </c>
      <c r="Z96" s="4">
        <v>853</v>
      </c>
      <c r="AA96" s="4">
        <v>881</v>
      </c>
      <c r="AB96" s="4">
        <v>840</v>
      </c>
      <c r="AC96" s="4">
        <v>63</v>
      </c>
      <c r="AD96" s="4">
        <v>5.34</v>
      </c>
      <c r="AE96" s="4">
        <v>0.12</v>
      </c>
      <c r="AF96" s="4">
        <v>979</v>
      </c>
      <c r="AG96" s="4">
        <v>-15</v>
      </c>
      <c r="AH96" s="4">
        <v>11</v>
      </c>
      <c r="AI96" s="4">
        <v>10</v>
      </c>
      <c r="AJ96" s="4">
        <v>189</v>
      </c>
      <c r="AK96" s="4">
        <v>139.30000000000001</v>
      </c>
      <c r="AL96" s="4">
        <v>3.1</v>
      </c>
      <c r="AM96" s="4">
        <v>195</v>
      </c>
      <c r="AN96" s="4" t="s">
        <v>155</v>
      </c>
      <c r="AO96" s="4">
        <v>2</v>
      </c>
      <c r="AP96" s="4">
        <v>0.86181712962962964</v>
      </c>
      <c r="AQ96" s="4">
        <v>47.164147</v>
      </c>
      <c r="AR96" s="4">
        <v>-88.488311999999993</v>
      </c>
      <c r="AS96" s="4">
        <v>322.7</v>
      </c>
      <c r="AT96" s="4">
        <v>25.3</v>
      </c>
      <c r="AU96" s="4">
        <v>12</v>
      </c>
      <c r="AV96" s="4">
        <v>8</v>
      </c>
      <c r="AW96" s="4" t="s">
        <v>206</v>
      </c>
      <c r="AX96" s="4">
        <v>1.5396000000000001</v>
      </c>
      <c r="AY96" s="4">
        <v>1.2718</v>
      </c>
      <c r="AZ96" s="4">
        <v>2.3359000000000001</v>
      </c>
      <c r="BA96" s="4">
        <v>14.023</v>
      </c>
      <c r="BB96" s="4">
        <v>12.03</v>
      </c>
      <c r="BC96" s="4">
        <v>0.86</v>
      </c>
      <c r="BD96" s="4">
        <v>17.356999999999999</v>
      </c>
      <c r="BE96" s="4">
        <v>1256.7329999999999</v>
      </c>
      <c r="BF96" s="4">
        <v>623.20699999999999</v>
      </c>
      <c r="BG96" s="4">
        <v>0.99099999999999999</v>
      </c>
      <c r="BH96" s="4">
        <v>0</v>
      </c>
      <c r="BI96" s="4">
        <v>0.99099999999999999</v>
      </c>
      <c r="BJ96" s="4">
        <v>0.746</v>
      </c>
      <c r="BK96" s="4">
        <v>0</v>
      </c>
      <c r="BL96" s="4">
        <v>0.746</v>
      </c>
      <c r="BM96" s="4">
        <v>263.20830000000001</v>
      </c>
      <c r="BQ96" s="4">
        <v>913.75199999999995</v>
      </c>
      <c r="BR96" s="4">
        <v>0.286964</v>
      </c>
      <c r="BS96" s="4">
        <v>-5</v>
      </c>
      <c r="BT96" s="4">
        <v>-0.12773100000000001</v>
      </c>
      <c r="BU96" s="4">
        <v>7.0126840000000001</v>
      </c>
      <c r="BV96" s="4">
        <v>-2.5801569999999998</v>
      </c>
      <c r="BW96" s="4">
        <f t="shared" si="14"/>
        <v>1.8527511128</v>
      </c>
      <c r="BY96" s="4">
        <f t="shared" si="15"/>
        <v>6495.2336228111635</v>
      </c>
      <c r="BZ96" s="4">
        <f t="shared" si="16"/>
        <v>3220.950719342356</v>
      </c>
      <c r="CA96" s="4">
        <f t="shared" si="17"/>
        <v>3.8555876885679998</v>
      </c>
      <c r="CB96" s="4">
        <f t="shared" si="18"/>
        <v>1360.3521193148963</v>
      </c>
    </row>
    <row r="97" spans="1:80" x14ac:dyDescent="0.25">
      <c r="A97" s="2">
        <v>42067</v>
      </c>
      <c r="B97" s="3">
        <v>2.7629629629629629E-2</v>
      </c>
      <c r="C97" s="4">
        <v>7.5119999999999996</v>
      </c>
      <c r="D97" s="4">
        <v>5.3598999999999997</v>
      </c>
      <c r="E97" s="4">
        <v>53599.426160000003</v>
      </c>
      <c r="F97" s="4">
        <v>55.1</v>
      </c>
      <c r="G97" s="4">
        <v>-6.1</v>
      </c>
      <c r="H97" s="4">
        <v>35233.199999999997</v>
      </c>
      <c r="J97" s="4">
        <v>5.87</v>
      </c>
      <c r="K97" s="4">
        <v>0.84870000000000001</v>
      </c>
      <c r="L97" s="4">
        <v>6.375</v>
      </c>
      <c r="M97" s="4">
        <v>4.5488</v>
      </c>
      <c r="N97" s="4">
        <v>46.761400000000002</v>
      </c>
      <c r="O97" s="4">
        <v>0</v>
      </c>
      <c r="P97" s="4">
        <v>46.8</v>
      </c>
      <c r="Q97" s="4">
        <v>35.2273</v>
      </c>
      <c r="R97" s="4">
        <v>0</v>
      </c>
      <c r="S97" s="4">
        <v>35.200000000000003</v>
      </c>
      <c r="T97" s="4">
        <v>35233.225100000003</v>
      </c>
      <c r="W97" s="4">
        <v>0</v>
      </c>
      <c r="X97" s="4">
        <v>4.9812000000000003</v>
      </c>
      <c r="Y97" s="4">
        <v>11.9</v>
      </c>
      <c r="Z97" s="4">
        <v>854</v>
      </c>
      <c r="AA97" s="4">
        <v>879</v>
      </c>
      <c r="AB97" s="4">
        <v>839</v>
      </c>
      <c r="AC97" s="4">
        <v>63</v>
      </c>
      <c r="AD97" s="4">
        <v>5.34</v>
      </c>
      <c r="AE97" s="4">
        <v>0.12</v>
      </c>
      <c r="AF97" s="4">
        <v>979</v>
      </c>
      <c r="AG97" s="4">
        <v>-15</v>
      </c>
      <c r="AH97" s="4">
        <v>11</v>
      </c>
      <c r="AI97" s="4">
        <v>10</v>
      </c>
      <c r="AJ97" s="4">
        <v>189.3</v>
      </c>
      <c r="AK97" s="4">
        <v>140</v>
      </c>
      <c r="AL97" s="4">
        <v>3.2</v>
      </c>
      <c r="AM97" s="4">
        <v>195</v>
      </c>
      <c r="AN97" s="4" t="s">
        <v>155</v>
      </c>
      <c r="AO97" s="4">
        <v>2</v>
      </c>
      <c r="AP97" s="4">
        <v>0.86182870370370368</v>
      </c>
      <c r="AQ97" s="4">
        <v>47.164192</v>
      </c>
      <c r="AR97" s="4">
        <v>-88.488459000000006</v>
      </c>
      <c r="AS97" s="4">
        <v>322.7</v>
      </c>
      <c r="AT97" s="4">
        <v>23.6</v>
      </c>
      <c r="AU97" s="4">
        <v>12</v>
      </c>
      <c r="AV97" s="4">
        <v>8</v>
      </c>
      <c r="AW97" s="4" t="s">
        <v>206</v>
      </c>
      <c r="AX97" s="4">
        <v>1.8547</v>
      </c>
      <c r="AY97" s="4">
        <v>1</v>
      </c>
      <c r="AZ97" s="4">
        <v>2.2000000000000002</v>
      </c>
      <c r="BA97" s="4">
        <v>14.023</v>
      </c>
      <c r="BB97" s="4">
        <v>11.74</v>
      </c>
      <c r="BC97" s="4">
        <v>0.84</v>
      </c>
      <c r="BD97" s="4">
        <v>17.832000000000001</v>
      </c>
      <c r="BE97" s="4">
        <v>1337.759</v>
      </c>
      <c r="BF97" s="4">
        <v>607.53</v>
      </c>
      <c r="BG97" s="4">
        <v>1.028</v>
      </c>
      <c r="BH97" s="4">
        <v>0</v>
      </c>
      <c r="BI97" s="4">
        <v>1.028</v>
      </c>
      <c r="BJ97" s="4">
        <v>0.77400000000000002</v>
      </c>
      <c r="BK97" s="4">
        <v>0</v>
      </c>
      <c r="BL97" s="4">
        <v>0.77400000000000002</v>
      </c>
      <c r="BM97" s="4">
        <v>244.4933</v>
      </c>
      <c r="BQ97" s="4">
        <v>760.02700000000004</v>
      </c>
      <c r="BR97" s="4">
        <v>0.29232000000000002</v>
      </c>
      <c r="BS97" s="4">
        <v>-5</v>
      </c>
      <c r="BT97" s="4">
        <v>-0.12673200000000001</v>
      </c>
      <c r="BU97" s="4">
        <v>7.1435690000000003</v>
      </c>
      <c r="BV97" s="4">
        <v>-2.5599859999999999</v>
      </c>
      <c r="BW97" s="4">
        <f t="shared" si="14"/>
        <v>1.8873309298000001</v>
      </c>
      <c r="BY97" s="4">
        <f t="shared" si="15"/>
        <v>7043.0474330189281</v>
      </c>
      <c r="BZ97" s="4">
        <f t="shared" si="16"/>
        <v>3198.5302337580897</v>
      </c>
      <c r="CA97" s="4">
        <f t="shared" si="17"/>
        <v>4.0749632132219995</v>
      </c>
      <c r="CB97" s="4">
        <f t="shared" si="18"/>
        <v>1287.2108570791349</v>
      </c>
    </row>
    <row r="98" spans="1:80" x14ac:dyDescent="0.25">
      <c r="A98" s="2">
        <v>42067</v>
      </c>
      <c r="B98" s="3">
        <v>2.7641203703703706E-2</v>
      </c>
      <c r="C98" s="4">
        <v>7.7149999999999999</v>
      </c>
      <c r="D98" s="4">
        <v>5.4877000000000002</v>
      </c>
      <c r="E98" s="4">
        <v>54876.897109999998</v>
      </c>
      <c r="F98" s="4">
        <v>53.4</v>
      </c>
      <c r="G98" s="4">
        <v>-6.1</v>
      </c>
      <c r="H98" s="4">
        <v>31790.400000000001</v>
      </c>
      <c r="J98" s="4">
        <v>5.6</v>
      </c>
      <c r="K98" s="4">
        <v>0.84930000000000005</v>
      </c>
      <c r="L98" s="4">
        <v>6.5528000000000004</v>
      </c>
      <c r="M98" s="4">
        <v>4.6607000000000003</v>
      </c>
      <c r="N98" s="4">
        <v>45.381100000000004</v>
      </c>
      <c r="O98" s="4">
        <v>0</v>
      </c>
      <c r="P98" s="4">
        <v>45.4</v>
      </c>
      <c r="Q98" s="4">
        <v>34.1875</v>
      </c>
      <c r="R98" s="4">
        <v>0</v>
      </c>
      <c r="S98" s="4">
        <v>34.200000000000003</v>
      </c>
      <c r="T98" s="4">
        <v>31790.442899999998</v>
      </c>
      <c r="W98" s="4">
        <v>0</v>
      </c>
      <c r="X98" s="4">
        <v>4.7561</v>
      </c>
      <c r="Y98" s="4">
        <v>11.9</v>
      </c>
      <c r="Z98" s="4">
        <v>853</v>
      </c>
      <c r="AA98" s="4">
        <v>879</v>
      </c>
      <c r="AB98" s="4">
        <v>839</v>
      </c>
      <c r="AC98" s="4">
        <v>63</v>
      </c>
      <c r="AD98" s="4">
        <v>5.34</v>
      </c>
      <c r="AE98" s="4">
        <v>0.12</v>
      </c>
      <c r="AF98" s="4">
        <v>979</v>
      </c>
      <c r="AG98" s="4">
        <v>-15</v>
      </c>
      <c r="AH98" s="4">
        <v>11</v>
      </c>
      <c r="AI98" s="4">
        <v>10</v>
      </c>
      <c r="AJ98" s="4">
        <v>190</v>
      </c>
      <c r="AK98" s="4">
        <v>140</v>
      </c>
      <c r="AL98" s="4">
        <v>3.1</v>
      </c>
      <c r="AM98" s="4">
        <v>195</v>
      </c>
      <c r="AN98" s="4" t="s">
        <v>155</v>
      </c>
      <c r="AO98" s="4">
        <v>2</v>
      </c>
      <c r="AP98" s="4">
        <v>0.86184027777777772</v>
      </c>
      <c r="AQ98" s="4">
        <v>47.164228999999999</v>
      </c>
      <c r="AR98" s="4">
        <v>-88.488591999999997</v>
      </c>
      <c r="AS98" s="4">
        <v>322.7</v>
      </c>
      <c r="AT98" s="4">
        <v>22.8</v>
      </c>
      <c r="AU98" s="4">
        <v>12</v>
      </c>
      <c r="AV98" s="4">
        <v>8</v>
      </c>
      <c r="AW98" s="4" t="s">
        <v>206</v>
      </c>
      <c r="AX98" s="4">
        <v>1.9849000000000001</v>
      </c>
      <c r="AY98" s="4">
        <v>1</v>
      </c>
      <c r="AZ98" s="4">
        <v>2.2000000000000002</v>
      </c>
      <c r="BA98" s="4">
        <v>14.023</v>
      </c>
      <c r="BB98" s="4">
        <v>11.79</v>
      </c>
      <c r="BC98" s="4">
        <v>0.84</v>
      </c>
      <c r="BD98" s="4">
        <v>17.744</v>
      </c>
      <c r="BE98" s="4">
        <v>1380.288</v>
      </c>
      <c r="BF98" s="4">
        <v>624.84500000000003</v>
      </c>
      <c r="BG98" s="4">
        <v>1.0009999999999999</v>
      </c>
      <c r="BH98" s="4">
        <v>0</v>
      </c>
      <c r="BI98" s="4">
        <v>1.0009999999999999</v>
      </c>
      <c r="BJ98" s="4">
        <v>0.754</v>
      </c>
      <c r="BK98" s="4">
        <v>0</v>
      </c>
      <c r="BL98" s="4">
        <v>0.754</v>
      </c>
      <c r="BM98" s="4">
        <v>221.4419</v>
      </c>
      <c r="BQ98" s="4">
        <v>728.43700000000001</v>
      </c>
      <c r="BR98" s="4">
        <v>0.28178700000000001</v>
      </c>
      <c r="BS98" s="4">
        <v>-5</v>
      </c>
      <c r="BT98" s="4">
        <v>-0.12626799999999999</v>
      </c>
      <c r="BU98" s="4">
        <v>6.8861749999999997</v>
      </c>
      <c r="BV98" s="4">
        <v>-2.550608</v>
      </c>
      <c r="BW98" s="4">
        <f t="shared" si="14"/>
        <v>1.8193274349999999</v>
      </c>
      <c r="BY98" s="4">
        <f t="shared" si="15"/>
        <v>7005.1147774607989</v>
      </c>
      <c r="BZ98" s="4">
        <f t="shared" si="16"/>
        <v>3171.157717173875</v>
      </c>
      <c r="CA98" s="4">
        <f t="shared" si="17"/>
        <v>3.8266336751500001</v>
      </c>
      <c r="CB98" s="4">
        <f t="shared" si="18"/>
        <v>1123.8422170148524</v>
      </c>
    </row>
    <row r="99" spans="1:80" x14ac:dyDescent="0.25">
      <c r="A99" s="2">
        <v>42067</v>
      </c>
      <c r="B99" s="3">
        <v>2.7652777777777776E-2</v>
      </c>
      <c r="C99" s="4">
        <v>7.4320000000000004</v>
      </c>
      <c r="D99" s="4">
        <v>5.7432999999999996</v>
      </c>
      <c r="E99" s="4">
        <v>57433.167200000004</v>
      </c>
      <c r="F99" s="4">
        <v>50.2</v>
      </c>
      <c r="G99" s="4">
        <v>-6</v>
      </c>
      <c r="H99" s="4">
        <v>31048</v>
      </c>
      <c r="J99" s="4">
        <v>5.68</v>
      </c>
      <c r="K99" s="4">
        <v>0.84970000000000001</v>
      </c>
      <c r="L99" s="4">
        <v>6.3147000000000002</v>
      </c>
      <c r="M99" s="4">
        <v>4.8800999999999997</v>
      </c>
      <c r="N99" s="4">
        <v>42.629100000000001</v>
      </c>
      <c r="O99" s="4">
        <v>0</v>
      </c>
      <c r="P99" s="4">
        <v>42.6</v>
      </c>
      <c r="Q99" s="4">
        <v>32.1143</v>
      </c>
      <c r="R99" s="4">
        <v>0</v>
      </c>
      <c r="S99" s="4">
        <v>32.1</v>
      </c>
      <c r="T99" s="4">
        <v>31047.983</v>
      </c>
      <c r="W99" s="4">
        <v>0</v>
      </c>
      <c r="X99" s="4">
        <v>4.8280000000000003</v>
      </c>
      <c r="Y99" s="4">
        <v>11.9</v>
      </c>
      <c r="Z99" s="4">
        <v>852</v>
      </c>
      <c r="AA99" s="4">
        <v>878</v>
      </c>
      <c r="AB99" s="4">
        <v>840</v>
      </c>
      <c r="AC99" s="4">
        <v>63</v>
      </c>
      <c r="AD99" s="4">
        <v>5.34</v>
      </c>
      <c r="AE99" s="4">
        <v>0.12</v>
      </c>
      <c r="AF99" s="4">
        <v>979</v>
      </c>
      <c r="AG99" s="4">
        <v>-15</v>
      </c>
      <c r="AH99" s="4">
        <v>11</v>
      </c>
      <c r="AI99" s="4">
        <v>10</v>
      </c>
      <c r="AJ99" s="4">
        <v>190</v>
      </c>
      <c r="AK99" s="4">
        <v>140</v>
      </c>
      <c r="AL99" s="4">
        <v>2.9</v>
      </c>
      <c r="AM99" s="4">
        <v>195</v>
      </c>
      <c r="AN99" s="4" t="s">
        <v>155</v>
      </c>
      <c r="AO99" s="4">
        <v>2</v>
      </c>
      <c r="AP99" s="4">
        <v>0.86185185185185187</v>
      </c>
      <c r="AQ99" s="4">
        <v>47.164256000000002</v>
      </c>
      <c r="AR99" s="4">
        <v>-88.488715999999997</v>
      </c>
      <c r="AS99" s="4">
        <v>322.7</v>
      </c>
      <c r="AT99" s="4">
        <v>22</v>
      </c>
      <c r="AU99" s="4">
        <v>12</v>
      </c>
      <c r="AV99" s="4">
        <v>8</v>
      </c>
      <c r="AW99" s="4" t="s">
        <v>206</v>
      </c>
      <c r="AX99" s="4">
        <v>2</v>
      </c>
      <c r="AY99" s="4">
        <v>1</v>
      </c>
      <c r="AZ99" s="4">
        <v>2.2000000000000002</v>
      </c>
      <c r="BA99" s="4">
        <v>14.023</v>
      </c>
      <c r="BB99" s="4">
        <v>11.83</v>
      </c>
      <c r="BC99" s="4">
        <v>0.84</v>
      </c>
      <c r="BD99" s="4">
        <v>17.689</v>
      </c>
      <c r="BE99" s="4">
        <v>1338.8030000000001</v>
      </c>
      <c r="BF99" s="4">
        <v>658.51800000000003</v>
      </c>
      <c r="BG99" s="4">
        <v>0.94599999999999995</v>
      </c>
      <c r="BH99" s="4">
        <v>0</v>
      </c>
      <c r="BI99" s="4">
        <v>0.94599999999999995</v>
      </c>
      <c r="BJ99" s="4">
        <v>0.71299999999999997</v>
      </c>
      <c r="BK99" s="4">
        <v>0</v>
      </c>
      <c r="BL99" s="4">
        <v>0.71299999999999997</v>
      </c>
      <c r="BM99" s="4">
        <v>217.67920000000001</v>
      </c>
      <c r="BQ99" s="4">
        <v>744.27200000000005</v>
      </c>
      <c r="BR99" s="4">
        <v>0.27433400000000002</v>
      </c>
      <c r="BS99" s="4">
        <v>-5</v>
      </c>
      <c r="BT99" s="4">
        <v>-0.127</v>
      </c>
      <c r="BU99" s="4">
        <v>6.7040290000000002</v>
      </c>
      <c r="BV99" s="4">
        <v>-2.5653999999999999</v>
      </c>
      <c r="BW99" s="4">
        <f t="shared" si="14"/>
        <v>1.7712044618</v>
      </c>
      <c r="BY99" s="4">
        <f t="shared" si="15"/>
        <v>6614.8507391805197</v>
      </c>
      <c r="BZ99" s="4">
        <f t="shared" si="16"/>
        <v>3253.6514177692138</v>
      </c>
      <c r="CA99" s="4">
        <f t="shared" si="17"/>
        <v>3.5228398629490001</v>
      </c>
      <c r="CB99" s="4">
        <f t="shared" si="18"/>
        <v>1075.5244924191418</v>
      </c>
    </row>
    <row r="100" spans="1:80" x14ac:dyDescent="0.25">
      <c r="A100" s="2">
        <v>42067</v>
      </c>
      <c r="B100" s="3">
        <v>2.7664351851851853E-2</v>
      </c>
      <c r="C100" s="4">
        <v>7.4930000000000003</v>
      </c>
      <c r="D100" s="4">
        <v>5.7384000000000004</v>
      </c>
      <c r="E100" s="4">
        <v>57383.548669999996</v>
      </c>
      <c r="F100" s="4">
        <v>49.2</v>
      </c>
      <c r="G100" s="4">
        <v>-6</v>
      </c>
      <c r="H100" s="4">
        <v>32316.9</v>
      </c>
      <c r="J100" s="4">
        <v>5.9</v>
      </c>
      <c r="K100" s="4">
        <v>0.84789999999999999</v>
      </c>
      <c r="L100" s="4">
        <v>6.3536999999999999</v>
      </c>
      <c r="M100" s="4">
        <v>4.8657000000000004</v>
      </c>
      <c r="N100" s="4">
        <v>41.717599999999997</v>
      </c>
      <c r="O100" s="4">
        <v>0</v>
      </c>
      <c r="P100" s="4">
        <v>41.7</v>
      </c>
      <c r="Q100" s="4">
        <v>31.427600000000002</v>
      </c>
      <c r="R100" s="4">
        <v>0</v>
      </c>
      <c r="S100" s="4">
        <v>31.4</v>
      </c>
      <c r="T100" s="4">
        <v>32316.912199999999</v>
      </c>
      <c r="W100" s="4">
        <v>0</v>
      </c>
      <c r="X100" s="4">
        <v>5.0026999999999999</v>
      </c>
      <c r="Y100" s="4">
        <v>11.8</v>
      </c>
      <c r="Z100" s="4">
        <v>853</v>
      </c>
      <c r="AA100" s="4">
        <v>879</v>
      </c>
      <c r="AB100" s="4">
        <v>839</v>
      </c>
      <c r="AC100" s="4">
        <v>63</v>
      </c>
      <c r="AD100" s="4">
        <v>5.34</v>
      </c>
      <c r="AE100" s="4">
        <v>0.12</v>
      </c>
      <c r="AF100" s="4">
        <v>979</v>
      </c>
      <c r="AG100" s="4">
        <v>-15</v>
      </c>
      <c r="AH100" s="4">
        <v>11</v>
      </c>
      <c r="AI100" s="4">
        <v>10</v>
      </c>
      <c r="AJ100" s="4">
        <v>190</v>
      </c>
      <c r="AK100" s="4">
        <v>140.30000000000001</v>
      </c>
      <c r="AL100" s="4">
        <v>2.7</v>
      </c>
      <c r="AM100" s="4">
        <v>195</v>
      </c>
      <c r="AN100" s="4" t="s">
        <v>155</v>
      </c>
      <c r="AO100" s="4">
        <v>2</v>
      </c>
      <c r="AP100" s="4">
        <v>0.86186342592592602</v>
      </c>
      <c r="AQ100" s="4">
        <v>47.164270000000002</v>
      </c>
      <c r="AR100" s="4">
        <v>-88.488851999999994</v>
      </c>
      <c r="AS100" s="4">
        <v>322.8</v>
      </c>
      <c r="AT100" s="4">
        <v>21.9</v>
      </c>
      <c r="AU100" s="4">
        <v>12</v>
      </c>
      <c r="AV100" s="4">
        <v>8</v>
      </c>
      <c r="AW100" s="4" t="s">
        <v>206</v>
      </c>
      <c r="AX100" s="4">
        <v>1.2359</v>
      </c>
      <c r="AY100" s="4">
        <v>1.1698</v>
      </c>
      <c r="AZ100" s="4">
        <v>2.2848999999999999</v>
      </c>
      <c r="BA100" s="4">
        <v>14.023</v>
      </c>
      <c r="BB100" s="4">
        <v>11.69</v>
      </c>
      <c r="BC100" s="4">
        <v>0.83</v>
      </c>
      <c r="BD100" s="4">
        <v>17.936</v>
      </c>
      <c r="BE100" s="4">
        <v>1332.915</v>
      </c>
      <c r="BF100" s="4">
        <v>649.67100000000005</v>
      </c>
      <c r="BG100" s="4">
        <v>0.91600000000000004</v>
      </c>
      <c r="BH100" s="4">
        <v>0</v>
      </c>
      <c r="BI100" s="4">
        <v>0.91600000000000004</v>
      </c>
      <c r="BJ100" s="4">
        <v>0.69</v>
      </c>
      <c r="BK100" s="4">
        <v>0</v>
      </c>
      <c r="BL100" s="4">
        <v>0.69</v>
      </c>
      <c r="BM100" s="4">
        <v>224.1944</v>
      </c>
      <c r="BQ100" s="4">
        <v>763.09699999999998</v>
      </c>
      <c r="BR100" s="4">
        <v>0.28385199999999999</v>
      </c>
      <c r="BS100" s="4">
        <v>-5</v>
      </c>
      <c r="BT100" s="4">
        <v>-0.12673400000000001</v>
      </c>
      <c r="BU100" s="4">
        <v>6.9366329999999996</v>
      </c>
      <c r="BV100" s="4">
        <v>-2.5600269999999998</v>
      </c>
      <c r="BW100" s="4">
        <f t="shared" si="14"/>
        <v>1.8326584385999998</v>
      </c>
      <c r="BY100" s="4">
        <f t="shared" si="15"/>
        <v>6814.2593831187141</v>
      </c>
      <c r="BZ100" s="4">
        <f t="shared" si="16"/>
        <v>3321.3120924365908</v>
      </c>
      <c r="CA100" s="4">
        <f t="shared" si="17"/>
        <v>3.5274859794899998</v>
      </c>
      <c r="CB100" s="4">
        <f t="shared" si="18"/>
        <v>1146.1486995364824</v>
      </c>
    </row>
    <row r="101" spans="1:80" x14ac:dyDescent="0.25">
      <c r="A101" s="2">
        <v>42067</v>
      </c>
      <c r="B101" s="3">
        <v>2.7675925925925923E-2</v>
      </c>
      <c r="C101" s="4">
        <v>8.1969999999999992</v>
      </c>
      <c r="D101" s="4">
        <v>5.1172000000000004</v>
      </c>
      <c r="E101" s="4">
        <v>51172.25546</v>
      </c>
      <c r="F101" s="4">
        <v>50.8</v>
      </c>
      <c r="G101" s="4">
        <v>-6</v>
      </c>
      <c r="H101" s="4">
        <v>31043</v>
      </c>
      <c r="J101" s="4">
        <v>5.53</v>
      </c>
      <c r="K101" s="4">
        <v>0.84989999999999999</v>
      </c>
      <c r="L101" s="4">
        <v>6.9661</v>
      </c>
      <c r="M101" s="4">
        <v>4.3490000000000002</v>
      </c>
      <c r="N101" s="4">
        <v>43.2027</v>
      </c>
      <c r="O101" s="4">
        <v>0</v>
      </c>
      <c r="P101" s="4">
        <v>43.2</v>
      </c>
      <c r="Q101" s="4">
        <v>32.546300000000002</v>
      </c>
      <c r="R101" s="4">
        <v>0</v>
      </c>
      <c r="S101" s="4">
        <v>32.5</v>
      </c>
      <c r="T101" s="4">
        <v>31043.035100000001</v>
      </c>
      <c r="W101" s="4">
        <v>0</v>
      </c>
      <c r="X101" s="4">
        <v>4.7028999999999996</v>
      </c>
      <c r="Y101" s="4">
        <v>12</v>
      </c>
      <c r="Z101" s="4">
        <v>852</v>
      </c>
      <c r="AA101" s="4">
        <v>880</v>
      </c>
      <c r="AB101" s="4">
        <v>839</v>
      </c>
      <c r="AC101" s="4">
        <v>63</v>
      </c>
      <c r="AD101" s="4">
        <v>5.33</v>
      </c>
      <c r="AE101" s="4">
        <v>0.12</v>
      </c>
      <c r="AF101" s="4">
        <v>979</v>
      </c>
      <c r="AG101" s="4">
        <v>-15</v>
      </c>
      <c r="AH101" s="4">
        <v>11</v>
      </c>
      <c r="AI101" s="4">
        <v>10</v>
      </c>
      <c r="AJ101" s="4">
        <v>190.3</v>
      </c>
      <c r="AK101" s="4">
        <v>141</v>
      </c>
      <c r="AL101" s="4">
        <v>3</v>
      </c>
      <c r="AM101" s="4">
        <v>195</v>
      </c>
      <c r="AN101" s="4" t="s">
        <v>155</v>
      </c>
      <c r="AO101" s="4">
        <v>2</v>
      </c>
      <c r="AP101" s="4">
        <v>0.86187499999999995</v>
      </c>
      <c r="AQ101" s="4">
        <v>47.164282999999998</v>
      </c>
      <c r="AR101" s="4">
        <v>-88.488983000000005</v>
      </c>
      <c r="AS101" s="4">
        <v>322.7</v>
      </c>
      <c r="AT101" s="4">
        <v>21.9</v>
      </c>
      <c r="AU101" s="4">
        <v>12</v>
      </c>
      <c r="AV101" s="4">
        <v>7</v>
      </c>
      <c r="AW101" s="4" t="s">
        <v>199</v>
      </c>
      <c r="AX101" s="4">
        <v>1.1000000000000001</v>
      </c>
      <c r="AY101" s="4">
        <v>1.2</v>
      </c>
      <c r="AZ101" s="4">
        <v>2.2999999999999998</v>
      </c>
      <c r="BA101" s="4">
        <v>14.023</v>
      </c>
      <c r="BB101" s="4">
        <v>11.85</v>
      </c>
      <c r="BC101" s="4">
        <v>0.84</v>
      </c>
      <c r="BD101" s="4">
        <v>17.664000000000001</v>
      </c>
      <c r="BE101" s="4">
        <v>1464.6120000000001</v>
      </c>
      <c r="BF101" s="4">
        <v>581.97</v>
      </c>
      <c r="BG101" s="4">
        <v>0.95099999999999996</v>
      </c>
      <c r="BH101" s="4">
        <v>0</v>
      </c>
      <c r="BI101" s="4">
        <v>0.95099999999999996</v>
      </c>
      <c r="BJ101" s="4">
        <v>0.71699999999999997</v>
      </c>
      <c r="BK101" s="4">
        <v>0</v>
      </c>
      <c r="BL101" s="4">
        <v>0.71699999999999997</v>
      </c>
      <c r="BM101" s="4">
        <v>215.83260000000001</v>
      </c>
      <c r="BQ101" s="4">
        <v>718.94</v>
      </c>
      <c r="BR101" s="4">
        <v>0.30079800000000001</v>
      </c>
      <c r="BS101" s="4">
        <v>-5</v>
      </c>
      <c r="BT101" s="4">
        <v>-0.12520200000000001</v>
      </c>
      <c r="BU101" s="4">
        <v>7.3507509999999998</v>
      </c>
      <c r="BV101" s="4">
        <v>-2.52908</v>
      </c>
      <c r="BW101" s="4">
        <f t="shared" si="14"/>
        <v>1.9420684142</v>
      </c>
      <c r="BY101" s="4">
        <f t="shared" si="15"/>
        <v>7934.5406171020441</v>
      </c>
      <c r="BZ101" s="4">
        <f t="shared" si="16"/>
        <v>3152.82450432939</v>
      </c>
      <c r="CA101" s="4">
        <f t="shared" si="17"/>
        <v>3.8843500001789999</v>
      </c>
      <c r="CB101" s="4">
        <f t="shared" si="18"/>
        <v>1169.2738631082761</v>
      </c>
    </row>
    <row r="102" spans="1:80" x14ac:dyDescent="0.25">
      <c r="A102" s="2">
        <v>42067</v>
      </c>
      <c r="B102" s="3">
        <v>2.76875E-2</v>
      </c>
      <c r="C102" s="4">
        <v>9.1289999999999996</v>
      </c>
      <c r="D102" s="4">
        <v>4.4493</v>
      </c>
      <c r="E102" s="4">
        <v>44493.452689999998</v>
      </c>
      <c r="F102" s="4">
        <v>52</v>
      </c>
      <c r="G102" s="4">
        <v>-6</v>
      </c>
      <c r="H102" s="4">
        <v>28438.6</v>
      </c>
      <c r="J102" s="4">
        <v>5.2</v>
      </c>
      <c r="K102" s="4">
        <v>0.85160000000000002</v>
      </c>
      <c r="L102" s="4">
        <v>7.7743000000000002</v>
      </c>
      <c r="M102" s="4">
        <v>3.7892000000000001</v>
      </c>
      <c r="N102" s="4">
        <v>44.245899999999999</v>
      </c>
      <c r="O102" s="4">
        <v>0</v>
      </c>
      <c r="P102" s="4">
        <v>44.2</v>
      </c>
      <c r="Q102" s="4">
        <v>33.331600000000002</v>
      </c>
      <c r="R102" s="4">
        <v>0</v>
      </c>
      <c r="S102" s="4">
        <v>33.299999999999997</v>
      </c>
      <c r="T102" s="4">
        <v>28438.5785</v>
      </c>
      <c r="W102" s="4">
        <v>0</v>
      </c>
      <c r="X102" s="4">
        <v>4.4283999999999999</v>
      </c>
      <c r="Y102" s="4">
        <v>12.2</v>
      </c>
      <c r="Z102" s="4">
        <v>850</v>
      </c>
      <c r="AA102" s="4">
        <v>879</v>
      </c>
      <c r="AB102" s="4">
        <v>839</v>
      </c>
      <c r="AC102" s="4">
        <v>63</v>
      </c>
      <c r="AD102" s="4">
        <v>5.33</v>
      </c>
      <c r="AE102" s="4">
        <v>0.12</v>
      </c>
      <c r="AF102" s="4">
        <v>980</v>
      </c>
      <c r="AG102" s="4">
        <v>-15</v>
      </c>
      <c r="AH102" s="4">
        <v>11.265734</v>
      </c>
      <c r="AI102" s="4">
        <v>10</v>
      </c>
      <c r="AJ102" s="4">
        <v>191</v>
      </c>
      <c r="AK102" s="4">
        <v>141</v>
      </c>
      <c r="AL102" s="4">
        <v>2.9</v>
      </c>
      <c r="AM102" s="4">
        <v>195</v>
      </c>
      <c r="AN102" s="4" t="s">
        <v>155</v>
      </c>
      <c r="AO102" s="4">
        <v>2</v>
      </c>
      <c r="AP102" s="4">
        <v>0.8618865740740741</v>
      </c>
      <c r="AQ102" s="4">
        <v>47.164254</v>
      </c>
      <c r="AR102" s="4">
        <v>-88.489230000000006</v>
      </c>
      <c r="AS102" s="4">
        <v>322.5</v>
      </c>
      <c r="AT102" s="4">
        <v>22.5</v>
      </c>
      <c r="AU102" s="4">
        <v>12</v>
      </c>
      <c r="AV102" s="4">
        <v>7</v>
      </c>
      <c r="AW102" s="4" t="s">
        <v>199</v>
      </c>
      <c r="AX102" s="4">
        <v>1.1000000000000001</v>
      </c>
      <c r="AY102" s="4">
        <v>1.2848999999999999</v>
      </c>
      <c r="AZ102" s="4">
        <v>2.3849</v>
      </c>
      <c r="BA102" s="4">
        <v>14.023</v>
      </c>
      <c r="BB102" s="4">
        <v>11.99</v>
      </c>
      <c r="BC102" s="4">
        <v>0.86</v>
      </c>
      <c r="BD102" s="4">
        <v>17.422999999999998</v>
      </c>
      <c r="BE102" s="4">
        <v>1635.92</v>
      </c>
      <c r="BF102" s="4">
        <v>507.48500000000001</v>
      </c>
      <c r="BG102" s="4">
        <v>0.97499999999999998</v>
      </c>
      <c r="BH102" s="4">
        <v>0</v>
      </c>
      <c r="BI102" s="4">
        <v>0.97499999999999998</v>
      </c>
      <c r="BJ102" s="4">
        <v>0.73499999999999999</v>
      </c>
      <c r="BK102" s="4">
        <v>0</v>
      </c>
      <c r="BL102" s="4">
        <v>0.73499999999999999</v>
      </c>
      <c r="BM102" s="4">
        <v>197.8929</v>
      </c>
      <c r="BQ102" s="4">
        <v>677.56700000000001</v>
      </c>
      <c r="BR102" s="4">
        <v>0.31256600000000001</v>
      </c>
      <c r="BS102" s="4">
        <v>-5</v>
      </c>
      <c r="BT102" s="4">
        <v>-0.121937</v>
      </c>
      <c r="BU102" s="4">
        <v>7.6383419999999997</v>
      </c>
      <c r="BV102" s="4">
        <v>-2.4631289999999999</v>
      </c>
      <c r="BW102" s="4">
        <f t="shared" si="14"/>
        <v>2.0180499564000001</v>
      </c>
      <c r="BY102" s="4">
        <f t="shared" si="15"/>
        <v>9209.3430196996796</v>
      </c>
      <c r="BZ102" s="4">
        <f t="shared" si="16"/>
        <v>2856.8655205341897</v>
      </c>
      <c r="CA102" s="4">
        <f t="shared" si="17"/>
        <v>4.1376516696899994</v>
      </c>
      <c r="CB102" s="4">
        <f t="shared" si="18"/>
        <v>1114.0297797344165</v>
      </c>
    </row>
    <row r="103" spans="1:80" x14ac:dyDescent="0.25">
      <c r="A103" s="2">
        <v>42067</v>
      </c>
      <c r="B103" s="3">
        <v>2.7699074074074074E-2</v>
      </c>
      <c r="C103" s="4">
        <v>9.2810000000000006</v>
      </c>
      <c r="D103" s="4">
        <v>4.0965999999999996</v>
      </c>
      <c r="E103" s="4">
        <v>40965.702680000002</v>
      </c>
      <c r="F103" s="4">
        <v>52.2</v>
      </c>
      <c r="G103" s="4">
        <v>-5.9</v>
      </c>
      <c r="H103" s="4">
        <v>26665.3</v>
      </c>
      <c r="J103" s="4">
        <v>5.0999999999999996</v>
      </c>
      <c r="K103" s="4">
        <v>0.85580000000000001</v>
      </c>
      <c r="L103" s="4">
        <v>7.9425999999999997</v>
      </c>
      <c r="M103" s="4">
        <v>3.5057</v>
      </c>
      <c r="N103" s="4">
        <v>44.639800000000001</v>
      </c>
      <c r="O103" s="4">
        <v>0</v>
      </c>
      <c r="P103" s="4">
        <v>44.6</v>
      </c>
      <c r="Q103" s="4">
        <v>33.628300000000003</v>
      </c>
      <c r="R103" s="4">
        <v>0</v>
      </c>
      <c r="S103" s="4">
        <v>33.6</v>
      </c>
      <c r="T103" s="4">
        <v>26665.324000000001</v>
      </c>
      <c r="W103" s="4">
        <v>0</v>
      </c>
      <c r="X103" s="4">
        <v>4.3643999999999998</v>
      </c>
      <c r="Y103" s="4">
        <v>12.3</v>
      </c>
      <c r="Z103" s="4">
        <v>849</v>
      </c>
      <c r="AA103" s="4">
        <v>878</v>
      </c>
      <c r="AB103" s="4">
        <v>837</v>
      </c>
      <c r="AC103" s="4">
        <v>63</v>
      </c>
      <c r="AD103" s="4">
        <v>5.33</v>
      </c>
      <c r="AE103" s="4">
        <v>0.12</v>
      </c>
      <c r="AF103" s="4">
        <v>980</v>
      </c>
      <c r="AG103" s="4">
        <v>-15</v>
      </c>
      <c r="AH103" s="4">
        <v>12</v>
      </c>
      <c r="AI103" s="4">
        <v>10</v>
      </c>
      <c r="AJ103" s="4">
        <v>191.3</v>
      </c>
      <c r="AK103" s="4">
        <v>141.30000000000001</v>
      </c>
      <c r="AL103" s="4">
        <v>3.6</v>
      </c>
      <c r="AM103" s="4">
        <v>195</v>
      </c>
      <c r="AN103" s="4" t="s">
        <v>155</v>
      </c>
      <c r="AO103" s="4">
        <v>2</v>
      </c>
      <c r="AP103" s="4">
        <v>0.86190972222222229</v>
      </c>
      <c r="AQ103" s="4">
        <v>47.164248000000001</v>
      </c>
      <c r="AR103" s="4">
        <v>-88.489270000000005</v>
      </c>
      <c r="AS103" s="4">
        <v>322.5</v>
      </c>
      <c r="AT103" s="4">
        <v>22.6</v>
      </c>
      <c r="AU103" s="4">
        <v>12</v>
      </c>
      <c r="AV103" s="4">
        <v>8</v>
      </c>
      <c r="AW103" s="4" t="s">
        <v>206</v>
      </c>
      <c r="AX103" s="4">
        <v>1.1000000000000001</v>
      </c>
      <c r="AY103" s="4">
        <v>1.3</v>
      </c>
      <c r="AZ103" s="4">
        <v>2.4</v>
      </c>
      <c r="BA103" s="4">
        <v>14.023</v>
      </c>
      <c r="BB103" s="4">
        <v>12.34</v>
      </c>
      <c r="BC103" s="4">
        <v>0.88</v>
      </c>
      <c r="BD103" s="4">
        <v>16.855</v>
      </c>
      <c r="BE103" s="4">
        <v>1706.075</v>
      </c>
      <c r="BF103" s="4">
        <v>479.27699999999999</v>
      </c>
      <c r="BG103" s="4">
        <v>1.004</v>
      </c>
      <c r="BH103" s="4">
        <v>0</v>
      </c>
      <c r="BI103" s="4">
        <v>1.004</v>
      </c>
      <c r="BJ103" s="4">
        <v>0.75600000000000001</v>
      </c>
      <c r="BK103" s="4">
        <v>0</v>
      </c>
      <c r="BL103" s="4">
        <v>0.75600000000000001</v>
      </c>
      <c r="BM103" s="4">
        <v>189.40979999999999</v>
      </c>
      <c r="BQ103" s="4">
        <v>681.64499999999998</v>
      </c>
      <c r="BR103" s="4">
        <v>0.35102100000000003</v>
      </c>
      <c r="BS103" s="4">
        <v>-5</v>
      </c>
      <c r="BT103" s="4">
        <v>-0.118466</v>
      </c>
      <c r="BU103" s="4">
        <v>8.5780799999999999</v>
      </c>
      <c r="BV103" s="4">
        <v>-2.393008</v>
      </c>
      <c r="BW103" s="4">
        <f t="shared" si="14"/>
        <v>2.2663287359999997</v>
      </c>
      <c r="BY103" s="4">
        <f t="shared" si="15"/>
        <v>10785.882855132</v>
      </c>
      <c r="BZ103" s="4">
        <f t="shared" si="16"/>
        <v>3030.01074229392</v>
      </c>
      <c r="CA103" s="4">
        <f t="shared" si="17"/>
        <v>4.7794659897600003</v>
      </c>
      <c r="CB103" s="4">
        <f t="shared" si="18"/>
        <v>1197.4572714646081</v>
      </c>
    </row>
    <row r="104" spans="1:80" x14ac:dyDescent="0.25">
      <c r="A104" s="2">
        <v>42067</v>
      </c>
      <c r="B104" s="3">
        <v>2.7710648148148151E-2</v>
      </c>
      <c r="C104" s="4">
        <v>9.2899999999999991</v>
      </c>
      <c r="D104" s="4">
        <v>4.1048</v>
      </c>
      <c r="E104" s="4">
        <v>41048.073389999998</v>
      </c>
      <c r="F104" s="4">
        <v>62.5</v>
      </c>
      <c r="G104" s="4">
        <v>-6</v>
      </c>
      <c r="H104" s="4">
        <v>25540.400000000001</v>
      </c>
      <c r="J104" s="4">
        <v>5.0999999999999996</v>
      </c>
      <c r="K104" s="4">
        <v>0.85680000000000001</v>
      </c>
      <c r="L104" s="4">
        <v>7.9598000000000004</v>
      </c>
      <c r="M104" s="4">
        <v>3.5169999999999999</v>
      </c>
      <c r="N104" s="4">
        <v>53.5411</v>
      </c>
      <c r="O104" s="4">
        <v>0</v>
      </c>
      <c r="P104" s="4">
        <v>53.5</v>
      </c>
      <c r="Q104" s="4">
        <v>40.334000000000003</v>
      </c>
      <c r="R104" s="4">
        <v>0</v>
      </c>
      <c r="S104" s="4">
        <v>40.299999999999997</v>
      </c>
      <c r="T104" s="4">
        <v>25540.378000000001</v>
      </c>
      <c r="W104" s="4">
        <v>0</v>
      </c>
      <c r="X104" s="4">
        <v>4.3696999999999999</v>
      </c>
      <c r="Y104" s="4">
        <v>12.3</v>
      </c>
      <c r="Z104" s="4">
        <v>848</v>
      </c>
      <c r="AA104" s="4">
        <v>877</v>
      </c>
      <c r="AB104" s="4">
        <v>836</v>
      </c>
      <c r="AC104" s="4">
        <v>63</v>
      </c>
      <c r="AD104" s="4">
        <v>5.33</v>
      </c>
      <c r="AE104" s="4">
        <v>0.12</v>
      </c>
      <c r="AF104" s="4">
        <v>980</v>
      </c>
      <c r="AG104" s="4">
        <v>-15</v>
      </c>
      <c r="AH104" s="4">
        <v>12</v>
      </c>
      <c r="AI104" s="4">
        <v>10</v>
      </c>
      <c r="AJ104" s="4">
        <v>192</v>
      </c>
      <c r="AK104" s="4">
        <v>142</v>
      </c>
      <c r="AL104" s="4">
        <v>3.9</v>
      </c>
      <c r="AM104" s="4">
        <v>195</v>
      </c>
      <c r="AN104" s="4" t="s">
        <v>155</v>
      </c>
      <c r="AO104" s="4">
        <v>2</v>
      </c>
      <c r="AP104" s="4">
        <v>0.86190972222222229</v>
      </c>
      <c r="AQ104" s="4">
        <v>47.164212999999997</v>
      </c>
      <c r="AR104" s="4">
        <v>-88.489375999999993</v>
      </c>
      <c r="AS104" s="4">
        <v>321.89999999999998</v>
      </c>
      <c r="AT104" s="4">
        <v>22.9</v>
      </c>
      <c r="AU104" s="4">
        <v>12</v>
      </c>
      <c r="AV104" s="4">
        <v>8</v>
      </c>
      <c r="AW104" s="4" t="s">
        <v>206</v>
      </c>
      <c r="AX104" s="4">
        <v>1.1000000000000001</v>
      </c>
      <c r="AY104" s="4">
        <v>1.4698</v>
      </c>
      <c r="AZ104" s="4">
        <v>2.4</v>
      </c>
      <c r="BA104" s="4">
        <v>14.023</v>
      </c>
      <c r="BB104" s="4">
        <v>12.43</v>
      </c>
      <c r="BC104" s="4">
        <v>0.89</v>
      </c>
      <c r="BD104" s="4">
        <v>16.712</v>
      </c>
      <c r="BE104" s="4">
        <v>1720.0250000000001</v>
      </c>
      <c r="BF104" s="4">
        <v>483.714</v>
      </c>
      <c r="BG104" s="4">
        <v>1.212</v>
      </c>
      <c r="BH104" s="4">
        <v>0</v>
      </c>
      <c r="BI104" s="4">
        <v>1.212</v>
      </c>
      <c r="BJ104" s="4">
        <v>0.91300000000000003</v>
      </c>
      <c r="BK104" s="4">
        <v>0</v>
      </c>
      <c r="BL104" s="4">
        <v>0.91300000000000003</v>
      </c>
      <c r="BM104" s="4">
        <v>182.50800000000001</v>
      </c>
      <c r="BQ104" s="4">
        <v>686.57500000000005</v>
      </c>
      <c r="BR104" s="4">
        <v>0.38154500000000002</v>
      </c>
      <c r="BS104" s="4">
        <v>-5</v>
      </c>
      <c r="BT104" s="4">
        <v>-0.11700000000000001</v>
      </c>
      <c r="BU104" s="4">
        <v>9.3240169999999996</v>
      </c>
      <c r="BV104" s="4">
        <v>-2.3633999999999999</v>
      </c>
      <c r="BW104" s="4">
        <f t="shared" si="14"/>
        <v>2.4634052914</v>
      </c>
      <c r="BY104" s="4">
        <f t="shared" si="15"/>
        <v>11819.668704893225</v>
      </c>
      <c r="BZ104" s="4">
        <f t="shared" si="16"/>
        <v>3323.9861210847057</v>
      </c>
      <c r="CA104" s="4">
        <f t="shared" si="17"/>
        <v>6.2739538829769996</v>
      </c>
      <c r="CB104" s="4">
        <f t="shared" si="18"/>
        <v>1254.158570946732</v>
      </c>
    </row>
    <row r="105" spans="1:80" x14ac:dyDescent="0.25">
      <c r="A105" s="2">
        <v>42067</v>
      </c>
      <c r="B105" s="3">
        <v>2.7722222222222221E-2</v>
      </c>
      <c r="C105" s="4">
        <v>9.4190000000000005</v>
      </c>
      <c r="D105" s="4">
        <v>4.2023999999999999</v>
      </c>
      <c r="E105" s="4">
        <v>42023.886570000002</v>
      </c>
      <c r="F105" s="4">
        <v>77</v>
      </c>
      <c r="G105" s="4">
        <v>-6.2</v>
      </c>
      <c r="H105" s="4">
        <v>25304.3</v>
      </c>
      <c r="J105" s="4">
        <v>4.82</v>
      </c>
      <c r="K105" s="4">
        <v>0.85509999999999997</v>
      </c>
      <c r="L105" s="4">
        <v>8.0542999999999996</v>
      </c>
      <c r="M105" s="4">
        <v>3.5933000000000002</v>
      </c>
      <c r="N105" s="4">
        <v>65.8005</v>
      </c>
      <c r="O105" s="4">
        <v>0</v>
      </c>
      <c r="P105" s="4">
        <v>65.8</v>
      </c>
      <c r="Q105" s="4">
        <v>49.569299999999998</v>
      </c>
      <c r="R105" s="4">
        <v>0</v>
      </c>
      <c r="S105" s="4">
        <v>49.6</v>
      </c>
      <c r="T105" s="4">
        <v>25304.293900000001</v>
      </c>
      <c r="W105" s="4">
        <v>0</v>
      </c>
      <c r="X105" s="4">
        <v>4.1199000000000003</v>
      </c>
      <c r="Y105" s="4">
        <v>12.4</v>
      </c>
      <c r="Z105" s="4">
        <v>848</v>
      </c>
      <c r="AA105" s="4">
        <v>876</v>
      </c>
      <c r="AB105" s="4">
        <v>837</v>
      </c>
      <c r="AC105" s="4">
        <v>63</v>
      </c>
      <c r="AD105" s="4">
        <v>5.33</v>
      </c>
      <c r="AE105" s="4">
        <v>0.12</v>
      </c>
      <c r="AF105" s="4">
        <v>980</v>
      </c>
      <c r="AG105" s="4">
        <v>-15</v>
      </c>
      <c r="AH105" s="4">
        <v>12.271728</v>
      </c>
      <c r="AI105" s="4">
        <v>10</v>
      </c>
      <c r="AJ105" s="4">
        <v>192</v>
      </c>
      <c r="AK105" s="4">
        <v>141.69999999999999</v>
      </c>
      <c r="AL105" s="4">
        <v>3.8</v>
      </c>
      <c r="AM105" s="4">
        <v>195</v>
      </c>
      <c r="AN105" s="4" t="s">
        <v>155</v>
      </c>
      <c r="AO105" s="4">
        <v>2</v>
      </c>
      <c r="AP105" s="4">
        <v>0.86192129629629621</v>
      </c>
      <c r="AQ105" s="4">
        <v>47.164169000000001</v>
      </c>
      <c r="AR105" s="4">
        <v>-88.489504999999994</v>
      </c>
      <c r="AS105" s="4">
        <v>321.60000000000002</v>
      </c>
      <c r="AT105" s="4">
        <v>24.1</v>
      </c>
      <c r="AU105" s="4">
        <v>12</v>
      </c>
      <c r="AV105" s="4">
        <v>8</v>
      </c>
      <c r="AW105" s="4" t="s">
        <v>206</v>
      </c>
      <c r="AX105" s="4">
        <v>1.1000000000000001</v>
      </c>
      <c r="AY105" s="4">
        <v>1.5849</v>
      </c>
      <c r="AZ105" s="4">
        <v>2.4849000000000001</v>
      </c>
      <c r="BA105" s="4">
        <v>14.023</v>
      </c>
      <c r="BB105" s="4">
        <v>12.27</v>
      </c>
      <c r="BC105" s="4">
        <v>0.88</v>
      </c>
      <c r="BD105" s="4">
        <v>16.949000000000002</v>
      </c>
      <c r="BE105" s="4">
        <v>1722.325</v>
      </c>
      <c r="BF105" s="4">
        <v>489.06299999999999</v>
      </c>
      <c r="BG105" s="4">
        <v>1.474</v>
      </c>
      <c r="BH105" s="4">
        <v>0</v>
      </c>
      <c r="BI105" s="4">
        <v>1.474</v>
      </c>
      <c r="BJ105" s="4">
        <v>1.1100000000000001</v>
      </c>
      <c r="BK105" s="4">
        <v>0</v>
      </c>
      <c r="BL105" s="4">
        <v>1.1100000000000001</v>
      </c>
      <c r="BM105" s="4">
        <v>178.93809999999999</v>
      </c>
      <c r="BQ105" s="4">
        <v>640.57399999999996</v>
      </c>
      <c r="BR105" s="4">
        <v>0.38885799999999998</v>
      </c>
      <c r="BS105" s="4">
        <v>-5</v>
      </c>
      <c r="BT105" s="4">
        <v>-0.116457</v>
      </c>
      <c r="BU105" s="4">
        <v>9.5027209999999993</v>
      </c>
      <c r="BV105" s="4">
        <v>-2.3524219999999998</v>
      </c>
      <c r="BW105" s="4">
        <f t="shared" si="14"/>
        <v>2.5106188881999998</v>
      </c>
      <c r="BY105" s="4">
        <f t="shared" si="15"/>
        <v>12062.312398441525</v>
      </c>
      <c r="BZ105" s="4">
        <f t="shared" si="16"/>
        <v>3425.1553501917501</v>
      </c>
      <c r="CA105" s="4">
        <f t="shared" si="17"/>
        <v>7.7738909684699999</v>
      </c>
      <c r="CB105" s="4">
        <f t="shared" si="18"/>
        <v>1253.1939455001634</v>
      </c>
    </row>
    <row r="106" spans="1:80" x14ac:dyDescent="0.25">
      <c r="A106" s="2">
        <v>42067</v>
      </c>
      <c r="B106" s="3">
        <v>2.7733796296296298E-2</v>
      </c>
      <c r="C106" s="4">
        <v>9.5630000000000006</v>
      </c>
      <c r="D106" s="4">
        <v>4.0777000000000001</v>
      </c>
      <c r="E106" s="4">
        <v>40777.332219999997</v>
      </c>
      <c r="F106" s="4">
        <v>83.4</v>
      </c>
      <c r="G106" s="4">
        <v>-6.3</v>
      </c>
      <c r="H106" s="4">
        <v>25181.7</v>
      </c>
      <c r="J106" s="4">
        <v>4.47</v>
      </c>
      <c r="K106" s="4">
        <v>0.85540000000000005</v>
      </c>
      <c r="L106" s="4">
        <v>8.1793999999999993</v>
      </c>
      <c r="M106" s="4">
        <v>3.4878999999999998</v>
      </c>
      <c r="N106" s="4">
        <v>71.377300000000005</v>
      </c>
      <c r="O106" s="4">
        <v>0</v>
      </c>
      <c r="P106" s="4">
        <v>71.400000000000006</v>
      </c>
      <c r="Q106" s="4">
        <v>53.770499999999998</v>
      </c>
      <c r="R106" s="4">
        <v>0</v>
      </c>
      <c r="S106" s="4">
        <v>53.8</v>
      </c>
      <c r="T106" s="4">
        <v>25181.701499999999</v>
      </c>
      <c r="W106" s="4">
        <v>0</v>
      </c>
      <c r="X106" s="4">
        <v>3.8212000000000002</v>
      </c>
      <c r="Y106" s="4">
        <v>12.5</v>
      </c>
      <c r="Z106" s="4">
        <v>847</v>
      </c>
      <c r="AA106" s="4">
        <v>875</v>
      </c>
      <c r="AB106" s="4">
        <v>837</v>
      </c>
      <c r="AC106" s="4">
        <v>63</v>
      </c>
      <c r="AD106" s="4">
        <v>5.33</v>
      </c>
      <c r="AE106" s="4">
        <v>0.12</v>
      </c>
      <c r="AF106" s="4">
        <v>980</v>
      </c>
      <c r="AG106" s="4">
        <v>-15</v>
      </c>
      <c r="AH106" s="4">
        <v>13</v>
      </c>
      <c r="AI106" s="4">
        <v>10</v>
      </c>
      <c r="AJ106" s="4">
        <v>192</v>
      </c>
      <c r="AK106" s="4">
        <v>141.30000000000001</v>
      </c>
      <c r="AL106" s="4">
        <v>4.2</v>
      </c>
      <c r="AM106" s="4">
        <v>195</v>
      </c>
      <c r="AN106" s="4" t="s">
        <v>155</v>
      </c>
      <c r="AO106" s="4">
        <v>2</v>
      </c>
      <c r="AP106" s="4">
        <v>0.86193287037037036</v>
      </c>
      <c r="AQ106" s="4">
        <v>47.164118000000002</v>
      </c>
      <c r="AR106" s="4">
        <v>-88.489621</v>
      </c>
      <c r="AS106" s="4">
        <v>321.39999999999998</v>
      </c>
      <c r="AT106" s="4">
        <v>24.8</v>
      </c>
      <c r="AU106" s="4">
        <v>12</v>
      </c>
      <c r="AV106" s="4">
        <v>8</v>
      </c>
      <c r="AW106" s="4" t="s">
        <v>206</v>
      </c>
      <c r="AX106" s="4">
        <v>1.1849000000000001</v>
      </c>
      <c r="AY106" s="4">
        <v>2.0245000000000002</v>
      </c>
      <c r="AZ106" s="4">
        <v>2.8395999999999999</v>
      </c>
      <c r="BA106" s="4">
        <v>14.023</v>
      </c>
      <c r="BB106" s="4">
        <v>12.29</v>
      </c>
      <c r="BC106" s="4">
        <v>0.88</v>
      </c>
      <c r="BD106" s="4">
        <v>16.91</v>
      </c>
      <c r="BE106" s="4">
        <v>1748.164</v>
      </c>
      <c r="BF106" s="4">
        <v>474.46600000000001</v>
      </c>
      <c r="BG106" s="4">
        <v>1.5980000000000001</v>
      </c>
      <c r="BH106" s="4">
        <v>0</v>
      </c>
      <c r="BI106" s="4">
        <v>1.5980000000000001</v>
      </c>
      <c r="BJ106" s="4">
        <v>1.2030000000000001</v>
      </c>
      <c r="BK106" s="4">
        <v>0</v>
      </c>
      <c r="BL106" s="4">
        <v>1.2030000000000001</v>
      </c>
      <c r="BM106" s="4">
        <v>177.9776</v>
      </c>
      <c r="BQ106" s="4">
        <v>593.822</v>
      </c>
      <c r="BR106" s="4">
        <v>0.44576300000000002</v>
      </c>
      <c r="BS106" s="4">
        <v>-5</v>
      </c>
      <c r="BT106" s="4">
        <v>-0.115812</v>
      </c>
      <c r="BU106" s="4">
        <v>10.893338999999999</v>
      </c>
      <c r="BV106" s="4">
        <v>-2.3394059999999999</v>
      </c>
      <c r="BW106" s="4">
        <f t="shared" si="14"/>
        <v>2.8780201637999996</v>
      </c>
      <c r="BY106" s="4">
        <f t="shared" si="15"/>
        <v>14034.94384966225</v>
      </c>
      <c r="BZ106" s="4">
        <f t="shared" si="16"/>
        <v>3809.1984897148377</v>
      </c>
      <c r="CA106" s="4">
        <f t="shared" si="17"/>
        <v>9.6581541841289997</v>
      </c>
      <c r="CB106" s="4">
        <f t="shared" si="18"/>
        <v>1428.8737340991165</v>
      </c>
    </row>
    <row r="107" spans="1:80" x14ac:dyDescent="0.25">
      <c r="A107" s="2">
        <v>42067</v>
      </c>
      <c r="B107" s="3">
        <v>2.7745370370370368E-2</v>
      </c>
      <c r="C107" s="4">
        <v>9.5030000000000001</v>
      </c>
      <c r="D107" s="4">
        <v>3.9718</v>
      </c>
      <c r="E107" s="4">
        <v>39718.109450000004</v>
      </c>
      <c r="F107" s="4">
        <v>88.9</v>
      </c>
      <c r="G107" s="4">
        <v>-6.4</v>
      </c>
      <c r="H107" s="4">
        <v>24825.9</v>
      </c>
      <c r="J107" s="4">
        <v>4.22</v>
      </c>
      <c r="K107" s="4">
        <v>0.85709999999999997</v>
      </c>
      <c r="L107" s="4">
        <v>8.1447000000000003</v>
      </c>
      <c r="M107" s="4">
        <v>3.4041999999999999</v>
      </c>
      <c r="N107" s="4">
        <v>76.195700000000002</v>
      </c>
      <c r="O107" s="4">
        <v>0</v>
      </c>
      <c r="P107" s="4">
        <v>76.2</v>
      </c>
      <c r="Q107" s="4">
        <v>57.400300000000001</v>
      </c>
      <c r="R107" s="4">
        <v>0</v>
      </c>
      <c r="S107" s="4">
        <v>57.4</v>
      </c>
      <c r="T107" s="4">
        <v>24825.883699999998</v>
      </c>
      <c r="W107" s="4">
        <v>0</v>
      </c>
      <c r="X107" s="4">
        <v>3.6147</v>
      </c>
      <c r="Y107" s="4">
        <v>12.4</v>
      </c>
      <c r="Z107" s="4">
        <v>848</v>
      </c>
      <c r="AA107" s="4">
        <v>875</v>
      </c>
      <c r="AB107" s="4">
        <v>838</v>
      </c>
      <c r="AC107" s="4">
        <v>63</v>
      </c>
      <c r="AD107" s="4">
        <v>5.33</v>
      </c>
      <c r="AE107" s="4">
        <v>0.12</v>
      </c>
      <c r="AF107" s="4">
        <v>980</v>
      </c>
      <c r="AG107" s="4">
        <v>-15</v>
      </c>
      <c r="AH107" s="4">
        <v>13</v>
      </c>
      <c r="AI107" s="4">
        <v>10</v>
      </c>
      <c r="AJ107" s="4">
        <v>192</v>
      </c>
      <c r="AK107" s="4">
        <v>141.69999999999999</v>
      </c>
      <c r="AL107" s="4">
        <v>3.8</v>
      </c>
      <c r="AM107" s="4">
        <v>195</v>
      </c>
      <c r="AN107" s="4" t="s">
        <v>155</v>
      </c>
      <c r="AO107" s="4">
        <v>2</v>
      </c>
      <c r="AP107" s="4">
        <v>0.86194444444444451</v>
      </c>
      <c r="AQ107" s="4">
        <v>47.164059000000002</v>
      </c>
      <c r="AR107" s="4">
        <v>-88.489735999999994</v>
      </c>
      <c r="AS107" s="4">
        <v>321.60000000000002</v>
      </c>
      <c r="AT107" s="4">
        <v>26</v>
      </c>
      <c r="AU107" s="4">
        <v>12</v>
      </c>
      <c r="AV107" s="4">
        <v>8</v>
      </c>
      <c r="AW107" s="4" t="s">
        <v>206</v>
      </c>
      <c r="AX107" s="4">
        <v>1.539261</v>
      </c>
      <c r="AY107" s="4">
        <v>2.4392610000000001</v>
      </c>
      <c r="AZ107" s="4">
        <v>3.4088910000000001</v>
      </c>
      <c r="BA107" s="4">
        <v>14.023</v>
      </c>
      <c r="BB107" s="4">
        <v>12.45</v>
      </c>
      <c r="BC107" s="4">
        <v>0.89</v>
      </c>
      <c r="BD107" s="4">
        <v>16.672999999999998</v>
      </c>
      <c r="BE107" s="4">
        <v>1759.903</v>
      </c>
      <c r="BF107" s="4">
        <v>468.17700000000002</v>
      </c>
      <c r="BG107" s="4">
        <v>1.724</v>
      </c>
      <c r="BH107" s="4">
        <v>0</v>
      </c>
      <c r="BI107" s="4">
        <v>1.724</v>
      </c>
      <c r="BJ107" s="4">
        <v>1.2989999999999999</v>
      </c>
      <c r="BK107" s="4">
        <v>0</v>
      </c>
      <c r="BL107" s="4">
        <v>1.2989999999999999</v>
      </c>
      <c r="BM107" s="4">
        <v>177.3948</v>
      </c>
      <c r="BQ107" s="4">
        <v>567.91700000000003</v>
      </c>
      <c r="BR107" s="4">
        <v>0.46878999999999998</v>
      </c>
      <c r="BS107" s="4">
        <v>-5</v>
      </c>
      <c r="BT107" s="4">
        <v>-0.117191</v>
      </c>
      <c r="BU107" s="4">
        <v>11.456061</v>
      </c>
      <c r="BV107" s="4">
        <v>-2.367254</v>
      </c>
      <c r="BW107" s="4">
        <f t="shared" si="14"/>
        <v>3.0266913162</v>
      </c>
      <c r="BY107" s="4">
        <f t="shared" si="15"/>
        <v>14859.06686197517</v>
      </c>
      <c r="BZ107" s="4">
        <f t="shared" si="16"/>
        <v>3952.8731675773893</v>
      </c>
      <c r="CA107" s="4">
        <f t="shared" si="17"/>
        <v>10.967608927142999</v>
      </c>
      <c r="CB107" s="4">
        <f t="shared" si="18"/>
        <v>1497.7650439636236</v>
      </c>
    </row>
    <row r="108" spans="1:80" x14ac:dyDescent="0.25">
      <c r="A108" s="2">
        <v>42067</v>
      </c>
      <c r="B108" s="3">
        <v>2.7756944444444445E-2</v>
      </c>
      <c r="C108" s="4">
        <v>9.1020000000000003</v>
      </c>
      <c r="D108" s="4">
        <v>4.4699</v>
      </c>
      <c r="E108" s="4">
        <v>44698.839590000003</v>
      </c>
      <c r="F108" s="4">
        <v>102.5</v>
      </c>
      <c r="G108" s="4">
        <v>-6.5</v>
      </c>
      <c r="H108" s="4">
        <v>24084.7</v>
      </c>
      <c r="J108" s="4">
        <v>4.07</v>
      </c>
      <c r="K108" s="4">
        <v>0.85629999999999995</v>
      </c>
      <c r="L108" s="4">
        <v>7.7937000000000003</v>
      </c>
      <c r="M108" s="4">
        <v>3.8273999999999999</v>
      </c>
      <c r="N108" s="4">
        <v>87.727000000000004</v>
      </c>
      <c r="O108" s="4">
        <v>0</v>
      </c>
      <c r="P108" s="4">
        <v>87.7</v>
      </c>
      <c r="Q108" s="4">
        <v>66.087100000000007</v>
      </c>
      <c r="R108" s="4">
        <v>0</v>
      </c>
      <c r="S108" s="4">
        <v>66.099999999999994</v>
      </c>
      <c r="T108" s="4">
        <v>24084.733899999999</v>
      </c>
      <c r="W108" s="4">
        <v>0</v>
      </c>
      <c r="X108" s="4">
        <v>3.4815</v>
      </c>
      <c r="Y108" s="4">
        <v>12.4</v>
      </c>
      <c r="Z108" s="4">
        <v>848</v>
      </c>
      <c r="AA108" s="4">
        <v>876</v>
      </c>
      <c r="AB108" s="4">
        <v>838</v>
      </c>
      <c r="AC108" s="4">
        <v>63</v>
      </c>
      <c r="AD108" s="4">
        <v>5.33</v>
      </c>
      <c r="AE108" s="4">
        <v>0.12</v>
      </c>
      <c r="AF108" s="4">
        <v>980</v>
      </c>
      <c r="AG108" s="4">
        <v>-15</v>
      </c>
      <c r="AH108" s="4">
        <v>13</v>
      </c>
      <c r="AI108" s="4">
        <v>10</v>
      </c>
      <c r="AJ108" s="4">
        <v>192</v>
      </c>
      <c r="AK108" s="4">
        <v>141.30000000000001</v>
      </c>
      <c r="AL108" s="4">
        <v>3.9</v>
      </c>
      <c r="AM108" s="4">
        <v>195</v>
      </c>
      <c r="AN108" s="4" t="s">
        <v>155</v>
      </c>
      <c r="AO108" s="4">
        <v>2</v>
      </c>
      <c r="AP108" s="4">
        <v>0.86195601851851855</v>
      </c>
      <c r="AQ108" s="4">
        <v>47.163991000000003</v>
      </c>
      <c r="AR108" s="4">
        <v>-88.489853999999994</v>
      </c>
      <c r="AS108" s="4">
        <v>321.7</v>
      </c>
      <c r="AT108" s="4">
        <v>26.2</v>
      </c>
      <c r="AU108" s="4">
        <v>12</v>
      </c>
      <c r="AV108" s="4">
        <v>8</v>
      </c>
      <c r="AW108" s="4" t="s">
        <v>206</v>
      </c>
      <c r="AX108" s="4">
        <v>1.6</v>
      </c>
      <c r="AY108" s="4">
        <v>2.9244240000000001</v>
      </c>
      <c r="AZ108" s="4">
        <v>3.7546550000000001</v>
      </c>
      <c r="BA108" s="4">
        <v>14.023</v>
      </c>
      <c r="BB108" s="4">
        <v>12.38</v>
      </c>
      <c r="BC108" s="4">
        <v>0.88</v>
      </c>
      <c r="BD108" s="4">
        <v>16.788</v>
      </c>
      <c r="BE108" s="4">
        <v>1684.2950000000001</v>
      </c>
      <c r="BF108" s="4">
        <v>526.43899999999996</v>
      </c>
      <c r="BG108" s="4">
        <v>1.9850000000000001</v>
      </c>
      <c r="BH108" s="4">
        <v>0</v>
      </c>
      <c r="BI108" s="4">
        <v>1.9850000000000001</v>
      </c>
      <c r="BJ108" s="4">
        <v>1.496</v>
      </c>
      <c r="BK108" s="4">
        <v>0</v>
      </c>
      <c r="BL108" s="4">
        <v>1.496</v>
      </c>
      <c r="BM108" s="4">
        <v>172.12110000000001</v>
      </c>
      <c r="BQ108" s="4">
        <v>547.06899999999996</v>
      </c>
      <c r="BR108" s="4">
        <v>0.38888099999999998</v>
      </c>
      <c r="BS108" s="4">
        <v>-5</v>
      </c>
      <c r="BT108" s="4">
        <v>-0.115269</v>
      </c>
      <c r="BU108" s="4">
        <v>9.5032829999999997</v>
      </c>
      <c r="BV108" s="4">
        <v>-2.3284280000000002</v>
      </c>
      <c r="BW108" s="4">
        <f t="shared" si="14"/>
        <v>2.5107673685999998</v>
      </c>
      <c r="BY108" s="4">
        <f t="shared" si="15"/>
        <v>11796.666713837445</v>
      </c>
      <c r="BZ108" s="4">
        <f t="shared" si="16"/>
        <v>3687.1364150376685</v>
      </c>
      <c r="CA108" s="4">
        <f t="shared" si="17"/>
        <v>10.477863678216</v>
      </c>
      <c r="CB108" s="4">
        <f t="shared" si="18"/>
        <v>1205.5223408720481</v>
      </c>
    </row>
    <row r="109" spans="1:80" x14ac:dyDescent="0.25">
      <c r="A109" s="2">
        <v>42067</v>
      </c>
      <c r="B109" s="3">
        <v>2.7768518518518515E-2</v>
      </c>
      <c r="C109" s="4">
        <v>8.6280000000000001</v>
      </c>
      <c r="D109" s="4">
        <v>5.2449000000000003</v>
      </c>
      <c r="E109" s="4">
        <v>52449.42323</v>
      </c>
      <c r="F109" s="4">
        <v>113.1</v>
      </c>
      <c r="G109" s="4">
        <v>-6.7</v>
      </c>
      <c r="H109" s="4">
        <v>23719.4</v>
      </c>
      <c r="J109" s="4">
        <v>3.91</v>
      </c>
      <c r="K109" s="4">
        <v>0.8528</v>
      </c>
      <c r="L109" s="4">
        <v>7.3583999999999996</v>
      </c>
      <c r="M109" s="4">
        <v>4.4730999999999996</v>
      </c>
      <c r="N109" s="4">
        <v>96.485500000000002</v>
      </c>
      <c r="O109" s="4">
        <v>0</v>
      </c>
      <c r="P109" s="4">
        <v>96.5</v>
      </c>
      <c r="Q109" s="4">
        <v>72.685199999999995</v>
      </c>
      <c r="R109" s="4">
        <v>0</v>
      </c>
      <c r="S109" s="4">
        <v>72.7</v>
      </c>
      <c r="T109" s="4">
        <v>23719.392899999999</v>
      </c>
      <c r="W109" s="4">
        <v>0</v>
      </c>
      <c r="X109" s="4">
        <v>3.3382999999999998</v>
      </c>
      <c r="Y109" s="4">
        <v>12.4</v>
      </c>
      <c r="Z109" s="4">
        <v>849</v>
      </c>
      <c r="AA109" s="4">
        <v>877</v>
      </c>
      <c r="AB109" s="4">
        <v>839</v>
      </c>
      <c r="AC109" s="4">
        <v>63</v>
      </c>
      <c r="AD109" s="4">
        <v>5.33</v>
      </c>
      <c r="AE109" s="4">
        <v>0.12</v>
      </c>
      <c r="AF109" s="4">
        <v>980</v>
      </c>
      <c r="AG109" s="4">
        <v>-15</v>
      </c>
      <c r="AH109" s="4">
        <v>12.732267999999999</v>
      </c>
      <c r="AI109" s="4">
        <v>10</v>
      </c>
      <c r="AJ109" s="4">
        <v>191.7</v>
      </c>
      <c r="AK109" s="4">
        <v>142</v>
      </c>
      <c r="AL109" s="4">
        <v>3.7</v>
      </c>
      <c r="AM109" s="4">
        <v>195</v>
      </c>
      <c r="AN109" s="4" t="s">
        <v>155</v>
      </c>
      <c r="AO109" s="4">
        <v>2</v>
      </c>
      <c r="AP109" s="4">
        <v>0.86196759259259259</v>
      </c>
      <c r="AQ109" s="4">
        <v>47.163907999999999</v>
      </c>
      <c r="AR109" s="4">
        <v>-88.489986999999999</v>
      </c>
      <c r="AS109" s="4">
        <v>321.7</v>
      </c>
      <c r="AT109" s="4">
        <v>29.3</v>
      </c>
      <c r="AU109" s="4">
        <v>12</v>
      </c>
      <c r="AV109" s="4">
        <v>8</v>
      </c>
      <c r="AW109" s="4" t="s">
        <v>206</v>
      </c>
      <c r="AX109" s="4">
        <v>1.1755</v>
      </c>
      <c r="AY109" s="4">
        <v>2.4906000000000001</v>
      </c>
      <c r="AZ109" s="4">
        <v>2.8660999999999999</v>
      </c>
      <c r="BA109" s="4">
        <v>14.023</v>
      </c>
      <c r="BB109" s="4">
        <v>12.08</v>
      </c>
      <c r="BC109" s="4">
        <v>0.86</v>
      </c>
      <c r="BD109" s="4">
        <v>17.254000000000001</v>
      </c>
      <c r="BE109" s="4">
        <v>1570.67</v>
      </c>
      <c r="BF109" s="4">
        <v>607.70699999999999</v>
      </c>
      <c r="BG109" s="4">
        <v>2.157</v>
      </c>
      <c r="BH109" s="4">
        <v>0</v>
      </c>
      <c r="BI109" s="4">
        <v>2.157</v>
      </c>
      <c r="BJ109" s="4">
        <v>1.625</v>
      </c>
      <c r="BK109" s="4">
        <v>0</v>
      </c>
      <c r="BL109" s="4">
        <v>1.625</v>
      </c>
      <c r="BM109" s="4">
        <v>167.4281</v>
      </c>
      <c r="BQ109" s="4">
        <v>518.125</v>
      </c>
      <c r="BR109" s="4">
        <v>0.39774799999999999</v>
      </c>
      <c r="BS109" s="4">
        <v>-5</v>
      </c>
      <c r="BT109" s="4">
        <v>-0.115732</v>
      </c>
      <c r="BU109" s="4">
        <v>9.7199729999999995</v>
      </c>
      <c r="BV109" s="4">
        <v>-2.3377919999999999</v>
      </c>
      <c r="BW109" s="4">
        <f t="shared" si="14"/>
        <v>2.5680168665999998</v>
      </c>
      <c r="BY109" s="4">
        <f t="shared" si="15"/>
        <v>11251.683184037669</v>
      </c>
      <c r="BZ109" s="4">
        <f t="shared" si="16"/>
        <v>4353.3820807184065</v>
      </c>
      <c r="CA109" s="4">
        <f t="shared" si="17"/>
        <v>11.640882664124998</v>
      </c>
      <c r="CB109" s="4">
        <f t="shared" si="18"/>
        <v>1199.391302632238</v>
      </c>
    </row>
    <row r="110" spans="1:80" x14ac:dyDescent="0.25">
      <c r="A110" s="2">
        <v>42067</v>
      </c>
      <c r="B110" s="3">
        <v>2.7780092592592592E-2</v>
      </c>
      <c r="C110" s="4">
        <v>8.6</v>
      </c>
      <c r="D110" s="4">
        <v>5.48</v>
      </c>
      <c r="E110" s="4">
        <v>54799.991670000003</v>
      </c>
      <c r="F110" s="4">
        <v>116.8</v>
      </c>
      <c r="G110" s="4">
        <v>-7.8</v>
      </c>
      <c r="H110" s="4">
        <v>23488</v>
      </c>
      <c r="J110" s="4">
        <v>3.9</v>
      </c>
      <c r="K110" s="4">
        <v>0.85099999999999998</v>
      </c>
      <c r="L110" s="4">
        <v>7.3186</v>
      </c>
      <c r="M110" s="4">
        <v>4.6635</v>
      </c>
      <c r="N110" s="4">
        <v>99.425700000000006</v>
      </c>
      <c r="O110" s="4">
        <v>0</v>
      </c>
      <c r="P110" s="4">
        <v>99.4</v>
      </c>
      <c r="Q110" s="4">
        <v>74.900099999999995</v>
      </c>
      <c r="R110" s="4">
        <v>0</v>
      </c>
      <c r="S110" s="4">
        <v>74.900000000000006</v>
      </c>
      <c r="T110" s="4">
        <v>23488.0278</v>
      </c>
      <c r="W110" s="4">
        <v>0</v>
      </c>
      <c r="X110" s="4">
        <v>3.3189000000000002</v>
      </c>
      <c r="Y110" s="4">
        <v>12.4</v>
      </c>
      <c r="Z110" s="4">
        <v>848</v>
      </c>
      <c r="AA110" s="4">
        <v>878</v>
      </c>
      <c r="AB110" s="4">
        <v>838</v>
      </c>
      <c r="AC110" s="4">
        <v>63</v>
      </c>
      <c r="AD110" s="4">
        <v>5.33</v>
      </c>
      <c r="AE110" s="4">
        <v>0.12</v>
      </c>
      <c r="AF110" s="4">
        <v>980</v>
      </c>
      <c r="AG110" s="4">
        <v>-15</v>
      </c>
      <c r="AH110" s="4">
        <v>12.266733</v>
      </c>
      <c r="AI110" s="4">
        <v>10</v>
      </c>
      <c r="AJ110" s="4">
        <v>191.3</v>
      </c>
      <c r="AK110" s="4">
        <v>141.69999999999999</v>
      </c>
      <c r="AL110" s="4">
        <v>3.7</v>
      </c>
      <c r="AM110" s="4">
        <v>195</v>
      </c>
      <c r="AN110" s="4" t="s">
        <v>155</v>
      </c>
      <c r="AO110" s="4">
        <v>2</v>
      </c>
      <c r="AP110" s="4">
        <v>0.86197916666666663</v>
      </c>
      <c r="AQ110" s="4">
        <v>47.163832999999997</v>
      </c>
      <c r="AR110" s="4">
        <v>-88.490137000000004</v>
      </c>
      <c r="AS110" s="4">
        <v>321.39999999999998</v>
      </c>
      <c r="AT110" s="4">
        <v>30.3</v>
      </c>
      <c r="AU110" s="4">
        <v>12</v>
      </c>
      <c r="AV110" s="4">
        <v>8</v>
      </c>
      <c r="AW110" s="4" t="s">
        <v>206</v>
      </c>
      <c r="AX110" s="4">
        <v>1.5245</v>
      </c>
      <c r="AY110" s="4">
        <v>1.2114</v>
      </c>
      <c r="AZ110" s="4">
        <v>2.9546999999999999</v>
      </c>
      <c r="BA110" s="4">
        <v>14.023</v>
      </c>
      <c r="BB110" s="4">
        <v>11.92</v>
      </c>
      <c r="BC110" s="4">
        <v>0.85</v>
      </c>
      <c r="BD110" s="4">
        <v>17.509</v>
      </c>
      <c r="BE110" s="4">
        <v>1548.249</v>
      </c>
      <c r="BF110" s="4">
        <v>627.91399999999999</v>
      </c>
      <c r="BG110" s="4">
        <v>2.2029999999999998</v>
      </c>
      <c r="BH110" s="4">
        <v>0</v>
      </c>
      <c r="BI110" s="4">
        <v>2.2029999999999998</v>
      </c>
      <c r="BJ110" s="4">
        <v>1.659</v>
      </c>
      <c r="BK110" s="4">
        <v>0</v>
      </c>
      <c r="BL110" s="4">
        <v>1.659</v>
      </c>
      <c r="BM110" s="4">
        <v>164.3158</v>
      </c>
      <c r="BQ110" s="4">
        <v>510.512</v>
      </c>
      <c r="BR110" s="4">
        <v>0.40773300000000001</v>
      </c>
      <c r="BS110" s="4">
        <v>-5</v>
      </c>
      <c r="BT110" s="4">
        <v>-0.114733</v>
      </c>
      <c r="BU110" s="4">
        <v>9.9639819999999997</v>
      </c>
      <c r="BV110" s="4">
        <v>-2.317612</v>
      </c>
      <c r="BW110" s="4">
        <f t="shared" si="14"/>
        <v>2.6324840443999999</v>
      </c>
      <c r="BY110" s="4">
        <f t="shared" si="15"/>
        <v>11369.496448460766</v>
      </c>
      <c r="BZ110" s="4">
        <f t="shared" si="16"/>
        <v>4611.058035844876</v>
      </c>
      <c r="CA110" s="4">
        <f t="shared" si="17"/>
        <v>12.182791403705998</v>
      </c>
      <c r="CB110" s="4">
        <f t="shared" si="18"/>
        <v>1206.6456393809972</v>
      </c>
    </row>
    <row r="111" spans="1:80" x14ac:dyDescent="0.25">
      <c r="A111" s="2">
        <v>42067</v>
      </c>
      <c r="B111" s="3">
        <v>2.7791666666666669E-2</v>
      </c>
      <c r="C111" s="4">
        <v>8.7349999999999994</v>
      </c>
      <c r="D111" s="4">
        <v>5.2568999999999999</v>
      </c>
      <c r="E111" s="4">
        <v>52568.517899999999</v>
      </c>
      <c r="F111" s="4">
        <v>107.8</v>
      </c>
      <c r="G111" s="4">
        <v>-7.8</v>
      </c>
      <c r="H111" s="4">
        <v>23200.9</v>
      </c>
      <c r="J111" s="4">
        <v>3.9</v>
      </c>
      <c r="K111" s="4">
        <v>0.85250000000000004</v>
      </c>
      <c r="L111" s="4">
        <v>7.4463999999999997</v>
      </c>
      <c r="M111" s="4">
        <v>4.4812000000000003</v>
      </c>
      <c r="N111" s="4">
        <v>91.868200000000002</v>
      </c>
      <c r="O111" s="4">
        <v>0</v>
      </c>
      <c r="P111" s="4">
        <v>91.9</v>
      </c>
      <c r="Q111" s="4">
        <v>69.206800000000001</v>
      </c>
      <c r="R111" s="4">
        <v>0</v>
      </c>
      <c r="S111" s="4">
        <v>69.2</v>
      </c>
      <c r="T111" s="4">
        <v>23200.940299999998</v>
      </c>
      <c r="W111" s="4">
        <v>0</v>
      </c>
      <c r="X111" s="4">
        <v>3.3246000000000002</v>
      </c>
      <c r="Y111" s="4">
        <v>12.5</v>
      </c>
      <c r="Z111" s="4">
        <v>848</v>
      </c>
      <c r="AA111" s="4">
        <v>877</v>
      </c>
      <c r="AB111" s="4">
        <v>838</v>
      </c>
      <c r="AC111" s="4">
        <v>63</v>
      </c>
      <c r="AD111" s="4">
        <v>5.33</v>
      </c>
      <c r="AE111" s="4">
        <v>0.12</v>
      </c>
      <c r="AF111" s="4">
        <v>980</v>
      </c>
      <c r="AG111" s="4">
        <v>-15</v>
      </c>
      <c r="AH111" s="4">
        <v>13</v>
      </c>
      <c r="AI111" s="4">
        <v>10</v>
      </c>
      <c r="AJ111" s="4">
        <v>191.7</v>
      </c>
      <c r="AK111" s="4">
        <v>141</v>
      </c>
      <c r="AL111" s="4">
        <v>3.9</v>
      </c>
      <c r="AM111" s="4">
        <v>195</v>
      </c>
      <c r="AN111" s="4" t="s">
        <v>155</v>
      </c>
      <c r="AO111" s="4">
        <v>2</v>
      </c>
      <c r="AP111" s="4">
        <v>0.86199074074074078</v>
      </c>
      <c r="AQ111" s="4">
        <v>47.163764999999998</v>
      </c>
      <c r="AR111" s="4">
        <v>-88.490291999999997</v>
      </c>
      <c r="AS111" s="4">
        <v>321.2</v>
      </c>
      <c r="AT111" s="4">
        <v>30.9</v>
      </c>
      <c r="AU111" s="4">
        <v>12</v>
      </c>
      <c r="AV111" s="4">
        <v>8</v>
      </c>
      <c r="AW111" s="4" t="s">
        <v>206</v>
      </c>
      <c r="AX111" s="4">
        <v>1.5150999999999999</v>
      </c>
      <c r="AY111" s="4">
        <v>1.4245000000000001</v>
      </c>
      <c r="AZ111" s="4">
        <v>3.2547000000000001</v>
      </c>
      <c r="BA111" s="4">
        <v>14.023</v>
      </c>
      <c r="BB111" s="4">
        <v>12.04</v>
      </c>
      <c r="BC111" s="4">
        <v>0.86</v>
      </c>
      <c r="BD111" s="4">
        <v>17.308</v>
      </c>
      <c r="BE111" s="4">
        <v>1584.508</v>
      </c>
      <c r="BF111" s="4">
        <v>606.90800000000002</v>
      </c>
      <c r="BG111" s="4">
        <v>2.0470000000000002</v>
      </c>
      <c r="BH111" s="4">
        <v>0</v>
      </c>
      <c r="BI111" s="4">
        <v>2.0470000000000002</v>
      </c>
      <c r="BJ111" s="4">
        <v>1.542</v>
      </c>
      <c r="BK111" s="4">
        <v>0</v>
      </c>
      <c r="BL111" s="4">
        <v>1.542</v>
      </c>
      <c r="BM111" s="4">
        <v>163.2578</v>
      </c>
      <c r="BQ111" s="4">
        <v>514.37900000000002</v>
      </c>
      <c r="BR111" s="4">
        <v>0.40726600000000002</v>
      </c>
      <c r="BS111" s="4">
        <v>-5</v>
      </c>
      <c r="BT111" s="4">
        <v>-0.114</v>
      </c>
      <c r="BU111" s="4">
        <v>9.9525629999999996</v>
      </c>
      <c r="BV111" s="4">
        <v>-2.3028</v>
      </c>
      <c r="BW111" s="4">
        <f t="shared" si="14"/>
        <v>2.6294671446</v>
      </c>
      <c r="BY111" s="4">
        <f t="shared" si="15"/>
        <v>11622.427866480948</v>
      </c>
      <c r="BZ111" s="4">
        <f t="shared" si="16"/>
        <v>4451.6938075353473</v>
      </c>
      <c r="CA111" s="4">
        <f t="shared" si="17"/>
        <v>11.310630031601999</v>
      </c>
      <c r="CB111" s="4">
        <f t="shared" si="18"/>
        <v>1197.5023187894119</v>
      </c>
    </row>
    <row r="112" spans="1:80" x14ac:dyDescent="0.25">
      <c r="A112" s="2">
        <v>42067</v>
      </c>
      <c r="B112" s="3">
        <v>2.7803240740740743E-2</v>
      </c>
      <c r="C112" s="4">
        <v>8.9990000000000006</v>
      </c>
      <c r="D112" s="4">
        <v>4.8315999999999999</v>
      </c>
      <c r="E112" s="4">
        <v>48315.604670000001</v>
      </c>
      <c r="F112" s="4">
        <v>100.6</v>
      </c>
      <c r="G112" s="4">
        <v>-7.8</v>
      </c>
      <c r="H112" s="4">
        <v>22660.7</v>
      </c>
      <c r="J112" s="4">
        <v>3.8</v>
      </c>
      <c r="K112" s="4">
        <v>0.85499999999999998</v>
      </c>
      <c r="L112" s="4">
        <v>7.6942000000000004</v>
      </c>
      <c r="M112" s="4">
        <v>4.1311999999999998</v>
      </c>
      <c r="N112" s="4">
        <v>85.986900000000006</v>
      </c>
      <c r="O112" s="4">
        <v>0</v>
      </c>
      <c r="P112" s="4">
        <v>86</v>
      </c>
      <c r="Q112" s="4">
        <v>64.776300000000006</v>
      </c>
      <c r="R112" s="4">
        <v>0</v>
      </c>
      <c r="S112" s="4">
        <v>64.8</v>
      </c>
      <c r="T112" s="4">
        <v>22660.669000000002</v>
      </c>
      <c r="W112" s="4">
        <v>0</v>
      </c>
      <c r="X112" s="4">
        <v>3.2490999999999999</v>
      </c>
      <c r="Y112" s="4">
        <v>12.4</v>
      </c>
      <c r="Z112" s="4">
        <v>848</v>
      </c>
      <c r="AA112" s="4">
        <v>877</v>
      </c>
      <c r="AB112" s="4">
        <v>838</v>
      </c>
      <c r="AC112" s="4">
        <v>63</v>
      </c>
      <c r="AD112" s="4">
        <v>5.33</v>
      </c>
      <c r="AE112" s="4">
        <v>0.12</v>
      </c>
      <c r="AF112" s="4">
        <v>980</v>
      </c>
      <c r="AG112" s="4">
        <v>-15</v>
      </c>
      <c r="AH112" s="4">
        <v>12.734</v>
      </c>
      <c r="AI112" s="4">
        <v>10</v>
      </c>
      <c r="AJ112" s="4">
        <v>191</v>
      </c>
      <c r="AK112" s="4">
        <v>140.69999999999999</v>
      </c>
      <c r="AL112" s="4">
        <v>3.9</v>
      </c>
      <c r="AM112" s="4">
        <v>195</v>
      </c>
      <c r="AN112" s="4" t="s">
        <v>155</v>
      </c>
      <c r="AO112" s="4">
        <v>2</v>
      </c>
      <c r="AP112" s="4">
        <v>0.86200231481481471</v>
      </c>
      <c r="AQ112" s="4">
        <v>47.163722999999997</v>
      </c>
      <c r="AR112" s="4">
        <v>-88.490471999999997</v>
      </c>
      <c r="AS112" s="4">
        <v>321.2</v>
      </c>
      <c r="AT112" s="4">
        <v>31</v>
      </c>
      <c r="AU112" s="4">
        <v>12</v>
      </c>
      <c r="AV112" s="4">
        <v>8</v>
      </c>
      <c r="AW112" s="4" t="s">
        <v>206</v>
      </c>
      <c r="AX112" s="4">
        <v>1.8395999999999999</v>
      </c>
      <c r="AY112" s="4">
        <v>1.0754999999999999</v>
      </c>
      <c r="AZ112" s="4">
        <v>3.5547</v>
      </c>
      <c r="BA112" s="4">
        <v>14.023</v>
      </c>
      <c r="BB112" s="4">
        <v>12.27</v>
      </c>
      <c r="BC112" s="4">
        <v>0.87</v>
      </c>
      <c r="BD112" s="4">
        <v>16.954000000000001</v>
      </c>
      <c r="BE112" s="4">
        <v>1655.454</v>
      </c>
      <c r="BF112" s="4">
        <v>565.72400000000005</v>
      </c>
      <c r="BG112" s="4">
        <v>1.9370000000000001</v>
      </c>
      <c r="BH112" s="4">
        <v>0</v>
      </c>
      <c r="BI112" s="4">
        <v>1.9370000000000001</v>
      </c>
      <c r="BJ112" s="4">
        <v>1.46</v>
      </c>
      <c r="BK112" s="4">
        <v>0</v>
      </c>
      <c r="BL112" s="4">
        <v>1.46</v>
      </c>
      <c r="BM112" s="4">
        <v>161.2304</v>
      </c>
      <c r="BQ112" s="4">
        <v>508.30200000000002</v>
      </c>
      <c r="BR112" s="4">
        <v>0.40294600000000003</v>
      </c>
      <c r="BS112" s="4">
        <v>-5</v>
      </c>
      <c r="BT112" s="4">
        <v>-0.113468</v>
      </c>
      <c r="BU112" s="4">
        <v>9.8469929999999994</v>
      </c>
      <c r="BV112" s="4">
        <v>-2.2920539999999998</v>
      </c>
      <c r="BW112" s="4">
        <f t="shared" si="14"/>
        <v>2.6015755505999998</v>
      </c>
      <c r="BY112" s="4">
        <f t="shared" si="15"/>
        <v>12014.016791018814</v>
      </c>
      <c r="BZ112" s="4">
        <f t="shared" si="16"/>
        <v>4105.5913574658834</v>
      </c>
      <c r="CA112" s="4">
        <f t="shared" si="17"/>
        <v>10.595561407859998</v>
      </c>
      <c r="CB112" s="4">
        <f t="shared" si="18"/>
        <v>1170.0867150779663</v>
      </c>
    </row>
    <row r="113" spans="1:80" x14ac:dyDescent="0.25">
      <c r="A113" s="2">
        <v>42067</v>
      </c>
      <c r="B113" s="3">
        <v>2.7814814814814817E-2</v>
      </c>
      <c r="C113" s="4">
        <v>9.2629999999999999</v>
      </c>
      <c r="D113" s="4">
        <v>4.4469000000000003</v>
      </c>
      <c r="E113" s="4">
        <v>44468.551209999998</v>
      </c>
      <c r="F113" s="4">
        <v>98.7</v>
      </c>
      <c r="G113" s="4">
        <v>-7.7</v>
      </c>
      <c r="H113" s="4">
        <v>22235.9</v>
      </c>
      <c r="J113" s="4">
        <v>3.8</v>
      </c>
      <c r="K113" s="4">
        <v>0.85709999999999997</v>
      </c>
      <c r="L113" s="4">
        <v>7.9387999999999996</v>
      </c>
      <c r="M113" s="4">
        <v>3.8111999999999999</v>
      </c>
      <c r="N113" s="4">
        <v>84.590999999999994</v>
      </c>
      <c r="O113" s="4">
        <v>0</v>
      </c>
      <c r="P113" s="4">
        <v>84.6</v>
      </c>
      <c r="Q113" s="4">
        <v>63.724699999999999</v>
      </c>
      <c r="R113" s="4">
        <v>0</v>
      </c>
      <c r="S113" s="4">
        <v>63.7</v>
      </c>
      <c r="T113" s="4">
        <v>22235.928500000002</v>
      </c>
      <c r="W113" s="4">
        <v>0</v>
      </c>
      <c r="X113" s="4">
        <v>3.2568000000000001</v>
      </c>
      <c r="Y113" s="4">
        <v>12.5</v>
      </c>
      <c r="Z113" s="4">
        <v>849</v>
      </c>
      <c r="AA113" s="4">
        <v>876</v>
      </c>
      <c r="AB113" s="4">
        <v>838</v>
      </c>
      <c r="AC113" s="4">
        <v>63</v>
      </c>
      <c r="AD113" s="4">
        <v>5.33</v>
      </c>
      <c r="AE113" s="4">
        <v>0.12</v>
      </c>
      <c r="AF113" s="4">
        <v>980</v>
      </c>
      <c r="AG113" s="4">
        <v>-15</v>
      </c>
      <c r="AH113" s="4">
        <v>12</v>
      </c>
      <c r="AI113" s="4">
        <v>10</v>
      </c>
      <c r="AJ113" s="4">
        <v>191</v>
      </c>
      <c r="AK113" s="4">
        <v>140.30000000000001</v>
      </c>
      <c r="AL113" s="4">
        <v>3.9</v>
      </c>
      <c r="AM113" s="4">
        <v>195</v>
      </c>
      <c r="AN113" s="4" t="s">
        <v>155</v>
      </c>
      <c r="AO113" s="4">
        <v>2</v>
      </c>
      <c r="AP113" s="4">
        <v>0.86201388888888886</v>
      </c>
      <c r="AQ113" s="4">
        <v>47.163674999999998</v>
      </c>
      <c r="AR113" s="4">
        <v>-88.490641999999994</v>
      </c>
      <c r="AS113" s="4">
        <v>321.2</v>
      </c>
      <c r="AT113" s="4">
        <v>31</v>
      </c>
      <c r="AU113" s="4">
        <v>12</v>
      </c>
      <c r="AV113" s="4">
        <v>8</v>
      </c>
      <c r="AW113" s="4" t="s">
        <v>206</v>
      </c>
      <c r="AX113" s="4">
        <v>1.9</v>
      </c>
      <c r="AY113" s="4">
        <v>1</v>
      </c>
      <c r="AZ113" s="4">
        <v>3.6</v>
      </c>
      <c r="BA113" s="4">
        <v>14.023</v>
      </c>
      <c r="BB113" s="4">
        <v>12.45</v>
      </c>
      <c r="BC113" s="4">
        <v>0.89</v>
      </c>
      <c r="BD113" s="4">
        <v>16.678999999999998</v>
      </c>
      <c r="BE113" s="4">
        <v>1722.538</v>
      </c>
      <c r="BF113" s="4">
        <v>526.32100000000003</v>
      </c>
      <c r="BG113" s="4">
        <v>1.9219999999999999</v>
      </c>
      <c r="BH113" s="4">
        <v>0</v>
      </c>
      <c r="BI113" s="4">
        <v>1.9219999999999999</v>
      </c>
      <c r="BJ113" s="4">
        <v>1.448</v>
      </c>
      <c r="BK113" s="4">
        <v>0</v>
      </c>
      <c r="BL113" s="4">
        <v>1.448</v>
      </c>
      <c r="BM113" s="4">
        <v>159.5472</v>
      </c>
      <c r="BQ113" s="4">
        <v>513.80999999999995</v>
      </c>
      <c r="BR113" s="4">
        <v>0.38765899999999998</v>
      </c>
      <c r="BS113" s="4">
        <v>-5</v>
      </c>
      <c r="BT113" s="4">
        <v>-0.112536</v>
      </c>
      <c r="BU113" s="4">
        <v>9.4734239999999996</v>
      </c>
      <c r="BV113" s="4">
        <v>-2.2732329999999998</v>
      </c>
      <c r="BW113" s="4">
        <f t="shared" si="14"/>
        <v>2.5028786207999998</v>
      </c>
      <c r="BY113" s="4">
        <f t="shared" si="15"/>
        <v>12026.611295792543</v>
      </c>
      <c r="BZ113" s="4">
        <f t="shared" si="16"/>
        <v>3674.7276889176478</v>
      </c>
      <c r="CA113" s="4">
        <f t="shared" si="17"/>
        <v>10.109810730624</v>
      </c>
      <c r="CB113" s="4">
        <f t="shared" si="18"/>
        <v>1113.9447476526336</v>
      </c>
    </row>
    <row r="114" spans="1:80" x14ac:dyDescent="0.25">
      <c r="A114" s="2">
        <v>42067</v>
      </c>
      <c r="B114" s="3">
        <v>2.782638888888889E-2</v>
      </c>
      <c r="C114" s="4">
        <v>9.359</v>
      </c>
      <c r="D114" s="4">
        <v>4.2698999999999998</v>
      </c>
      <c r="E114" s="4">
        <v>42698.835619999998</v>
      </c>
      <c r="F114" s="4">
        <v>98.7</v>
      </c>
      <c r="G114" s="4">
        <v>-7.6</v>
      </c>
      <c r="H114" s="4">
        <v>22133.200000000001</v>
      </c>
      <c r="J114" s="4">
        <v>3.8</v>
      </c>
      <c r="K114" s="4">
        <v>0.85799999999999998</v>
      </c>
      <c r="L114" s="4">
        <v>8.0296000000000003</v>
      </c>
      <c r="M114" s="4">
        <v>3.6635</v>
      </c>
      <c r="N114" s="4">
        <v>84.683899999999994</v>
      </c>
      <c r="O114" s="4">
        <v>0</v>
      </c>
      <c r="P114" s="4">
        <v>84.7</v>
      </c>
      <c r="Q114" s="4">
        <v>63.794699999999999</v>
      </c>
      <c r="R114" s="4">
        <v>0</v>
      </c>
      <c r="S114" s="4">
        <v>63.8</v>
      </c>
      <c r="T114" s="4">
        <v>22133.24</v>
      </c>
      <c r="W114" s="4">
        <v>0</v>
      </c>
      <c r="X114" s="4">
        <v>3.2604000000000002</v>
      </c>
      <c r="Y114" s="4">
        <v>12.4</v>
      </c>
      <c r="Z114" s="4">
        <v>849</v>
      </c>
      <c r="AA114" s="4">
        <v>876</v>
      </c>
      <c r="AB114" s="4">
        <v>837</v>
      </c>
      <c r="AC114" s="4">
        <v>63</v>
      </c>
      <c r="AD114" s="4">
        <v>5.33</v>
      </c>
      <c r="AE114" s="4">
        <v>0.12</v>
      </c>
      <c r="AF114" s="4">
        <v>980</v>
      </c>
      <c r="AG114" s="4">
        <v>-15</v>
      </c>
      <c r="AH114" s="4">
        <v>12.273453</v>
      </c>
      <c r="AI114" s="4">
        <v>10</v>
      </c>
      <c r="AJ114" s="4">
        <v>191</v>
      </c>
      <c r="AK114" s="4">
        <v>141</v>
      </c>
      <c r="AL114" s="4">
        <v>3.5</v>
      </c>
      <c r="AM114" s="4">
        <v>195</v>
      </c>
      <c r="AN114" s="4" t="s">
        <v>155</v>
      </c>
      <c r="AO114" s="4">
        <v>2</v>
      </c>
      <c r="AP114" s="4">
        <v>0.86202546296296301</v>
      </c>
      <c r="AQ114" s="4">
        <v>47.163637000000001</v>
      </c>
      <c r="AR114" s="4">
        <v>-88.490820999999997</v>
      </c>
      <c r="AS114" s="4">
        <v>320.8</v>
      </c>
      <c r="AT114" s="4">
        <v>31.7</v>
      </c>
      <c r="AU114" s="4">
        <v>12</v>
      </c>
      <c r="AV114" s="4">
        <v>8</v>
      </c>
      <c r="AW114" s="4" t="s">
        <v>206</v>
      </c>
      <c r="AX114" s="4">
        <v>1.3057000000000001</v>
      </c>
      <c r="AY114" s="4">
        <v>1.1698</v>
      </c>
      <c r="AZ114" s="4">
        <v>3.0905999999999998</v>
      </c>
      <c r="BA114" s="4">
        <v>14.023</v>
      </c>
      <c r="BB114" s="4">
        <v>12.54</v>
      </c>
      <c r="BC114" s="4">
        <v>0.89</v>
      </c>
      <c r="BD114" s="4">
        <v>16.550999999999998</v>
      </c>
      <c r="BE114" s="4">
        <v>1750.673</v>
      </c>
      <c r="BF114" s="4">
        <v>508.38200000000001</v>
      </c>
      <c r="BG114" s="4">
        <v>1.9339999999999999</v>
      </c>
      <c r="BH114" s="4">
        <v>0</v>
      </c>
      <c r="BI114" s="4">
        <v>1.9339999999999999</v>
      </c>
      <c r="BJ114" s="4">
        <v>1.4570000000000001</v>
      </c>
      <c r="BK114" s="4">
        <v>0</v>
      </c>
      <c r="BL114" s="4">
        <v>1.4570000000000001</v>
      </c>
      <c r="BM114" s="4">
        <v>159.57980000000001</v>
      </c>
      <c r="BQ114" s="4">
        <v>516.86699999999996</v>
      </c>
      <c r="BR114" s="4">
        <v>0.37661699999999998</v>
      </c>
      <c r="BS114" s="4">
        <v>-5</v>
      </c>
      <c r="BT114" s="4">
        <v>-0.11372699999999999</v>
      </c>
      <c r="BU114" s="4">
        <v>9.2035719999999994</v>
      </c>
      <c r="BV114" s="4">
        <v>-2.2972760000000001</v>
      </c>
      <c r="BW114" s="4">
        <f t="shared" si="14"/>
        <v>2.4315837223999996</v>
      </c>
      <c r="BY114" s="4">
        <f t="shared" si="15"/>
        <v>11874.871967915571</v>
      </c>
      <c r="BZ114" s="4">
        <f t="shared" si="16"/>
        <v>3448.3716609514481</v>
      </c>
      <c r="CA114" s="4">
        <f t="shared" si="17"/>
        <v>9.8828784457480001</v>
      </c>
      <c r="CB114" s="4">
        <f t="shared" si="18"/>
        <v>1082.4349799566071</v>
      </c>
    </row>
    <row r="115" spans="1:80" x14ac:dyDescent="0.25">
      <c r="A115" s="2">
        <v>42067</v>
      </c>
      <c r="B115" s="3">
        <v>2.7837962962962964E-2</v>
      </c>
      <c r="C115" s="4">
        <v>9.2650000000000006</v>
      </c>
      <c r="D115" s="4">
        <v>4.2671000000000001</v>
      </c>
      <c r="E115" s="4">
        <v>42671.428569999996</v>
      </c>
      <c r="F115" s="4">
        <v>96.1</v>
      </c>
      <c r="G115" s="4">
        <v>-6.8</v>
      </c>
      <c r="H115" s="4">
        <v>22109.3</v>
      </c>
      <c r="J115" s="4">
        <v>3.8</v>
      </c>
      <c r="K115" s="4">
        <v>0.85880000000000001</v>
      </c>
      <c r="L115" s="4">
        <v>7.9564000000000004</v>
      </c>
      <c r="M115" s="4">
        <v>3.6646000000000001</v>
      </c>
      <c r="N115" s="4">
        <v>82.563100000000006</v>
      </c>
      <c r="O115" s="4">
        <v>0</v>
      </c>
      <c r="P115" s="4">
        <v>82.6</v>
      </c>
      <c r="Q115" s="4">
        <v>62.197099999999999</v>
      </c>
      <c r="R115" s="4">
        <v>0</v>
      </c>
      <c r="S115" s="4">
        <v>62.2</v>
      </c>
      <c r="T115" s="4">
        <v>22109.279399999999</v>
      </c>
      <c r="W115" s="4">
        <v>0</v>
      </c>
      <c r="X115" s="4">
        <v>3.2633999999999999</v>
      </c>
      <c r="Y115" s="4">
        <v>12.5</v>
      </c>
      <c r="Z115" s="4">
        <v>849</v>
      </c>
      <c r="AA115" s="4">
        <v>877</v>
      </c>
      <c r="AB115" s="4">
        <v>839</v>
      </c>
      <c r="AC115" s="4">
        <v>63</v>
      </c>
      <c r="AD115" s="4">
        <v>5.33</v>
      </c>
      <c r="AE115" s="4">
        <v>0.12</v>
      </c>
      <c r="AF115" s="4">
        <v>980</v>
      </c>
      <c r="AG115" s="4">
        <v>-15</v>
      </c>
      <c r="AH115" s="4">
        <v>13</v>
      </c>
      <c r="AI115" s="4">
        <v>10</v>
      </c>
      <c r="AJ115" s="4">
        <v>191.3</v>
      </c>
      <c r="AK115" s="4">
        <v>141</v>
      </c>
      <c r="AL115" s="4">
        <v>3.5</v>
      </c>
      <c r="AM115" s="4">
        <v>195</v>
      </c>
      <c r="AN115" s="4" t="s">
        <v>155</v>
      </c>
      <c r="AO115" s="4">
        <v>2</v>
      </c>
      <c r="AP115" s="4">
        <v>0.86203703703703705</v>
      </c>
      <c r="AQ115" s="4">
        <v>47.163611000000003</v>
      </c>
      <c r="AR115" s="4">
        <v>-88.491006999999996</v>
      </c>
      <c r="AS115" s="4">
        <v>320.39999999999998</v>
      </c>
      <c r="AT115" s="4">
        <v>31.8</v>
      </c>
      <c r="AU115" s="4">
        <v>12</v>
      </c>
      <c r="AV115" s="4">
        <v>8</v>
      </c>
      <c r="AW115" s="4" t="s">
        <v>206</v>
      </c>
      <c r="AX115" s="4">
        <v>1.2</v>
      </c>
      <c r="AY115" s="4">
        <v>1.0302</v>
      </c>
      <c r="AZ115" s="4">
        <v>1.8963000000000001</v>
      </c>
      <c r="BA115" s="4">
        <v>14.023</v>
      </c>
      <c r="BB115" s="4">
        <v>12.62</v>
      </c>
      <c r="BC115" s="4">
        <v>0.9</v>
      </c>
      <c r="BD115" s="4">
        <v>16.443000000000001</v>
      </c>
      <c r="BE115" s="4">
        <v>1744.0930000000001</v>
      </c>
      <c r="BF115" s="4">
        <v>511.27300000000002</v>
      </c>
      <c r="BG115" s="4">
        <v>1.895</v>
      </c>
      <c r="BH115" s="4">
        <v>0</v>
      </c>
      <c r="BI115" s="4">
        <v>1.895</v>
      </c>
      <c r="BJ115" s="4">
        <v>1.4279999999999999</v>
      </c>
      <c r="BK115" s="4">
        <v>0</v>
      </c>
      <c r="BL115" s="4">
        <v>1.4279999999999999</v>
      </c>
      <c r="BM115" s="4">
        <v>160.26849999999999</v>
      </c>
      <c r="BQ115" s="4">
        <v>520.14099999999996</v>
      </c>
      <c r="BR115" s="4">
        <v>0.35319600000000001</v>
      </c>
      <c r="BS115" s="4">
        <v>-5</v>
      </c>
      <c r="BT115" s="4">
        <v>-0.11272799999999999</v>
      </c>
      <c r="BU115" s="4">
        <v>8.6312219999999993</v>
      </c>
      <c r="BV115" s="4">
        <v>-2.2771110000000001</v>
      </c>
      <c r="BW115" s="4">
        <f t="shared" si="14"/>
        <v>2.2803688523999996</v>
      </c>
      <c r="BY115" s="4">
        <f t="shared" si="15"/>
        <v>11094.542903403102</v>
      </c>
      <c r="BZ115" s="4">
        <f t="shared" si="16"/>
        <v>3252.3152342516219</v>
      </c>
      <c r="CA115" s="4">
        <f t="shared" si="17"/>
        <v>9.0838087567919992</v>
      </c>
      <c r="CB115" s="4">
        <f t="shared" si="18"/>
        <v>1019.5016832898588</v>
      </c>
    </row>
    <row r="116" spans="1:80" x14ac:dyDescent="0.25">
      <c r="A116" s="2">
        <v>42067</v>
      </c>
      <c r="B116" s="3">
        <v>2.7849537037037034E-2</v>
      </c>
      <c r="C116" s="4">
        <v>9.26</v>
      </c>
      <c r="D116" s="4">
        <v>4.3250000000000002</v>
      </c>
      <c r="E116" s="4">
        <v>43250.253810000002</v>
      </c>
      <c r="F116" s="4">
        <v>93.3</v>
      </c>
      <c r="G116" s="4">
        <v>-6.2</v>
      </c>
      <c r="H116" s="4">
        <v>21997.1</v>
      </c>
      <c r="J116" s="4">
        <v>3.8</v>
      </c>
      <c r="K116" s="4">
        <v>0.85829999999999995</v>
      </c>
      <c r="L116" s="4">
        <v>7.9481999999999999</v>
      </c>
      <c r="M116" s="4">
        <v>3.7122999999999999</v>
      </c>
      <c r="N116" s="4">
        <v>80.092399999999998</v>
      </c>
      <c r="O116" s="4">
        <v>0</v>
      </c>
      <c r="P116" s="4">
        <v>80.099999999999994</v>
      </c>
      <c r="Q116" s="4">
        <v>60.335700000000003</v>
      </c>
      <c r="R116" s="4">
        <v>0</v>
      </c>
      <c r="S116" s="4">
        <v>60.3</v>
      </c>
      <c r="T116" s="4">
        <v>21997.095399999998</v>
      </c>
      <c r="W116" s="4">
        <v>0</v>
      </c>
      <c r="X116" s="4">
        <v>3.2616999999999998</v>
      </c>
      <c r="Y116" s="4">
        <v>12.5</v>
      </c>
      <c r="Z116" s="4">
        <v>849</v>
      </c>
      <c r="AA116" s="4">
        <v>877</v>
      </c>
      <c r="AB116" s="4">
        <v>840</v>
      </c>
      <c r="AC116" s="4">
        <v>63</v>
      </c>
      <c r="AD116" s="4">
        <v>5.33</v>
      </c>
      <c r="AE116" s="4">
        <v>0.12</v>
      </c>
      <c r="AF116" s="4">
        <v>980</v>
      </c>
      <c r="AG116" s="4">
        <v>-15</v>
      </c>
      <c r="AH116" s="4">
        <v>12.729271000000001</v>
      </c>
      <c r="AI116" s="4">
        <v>10</v>
      </c>
      <c r="AJ116" s="4">
        <v>192</v>
      </c>
      <c r="AK116" s="4">
        <v>141</v>
      </c>
      <c r="AL116" s="4">
        <v>3.4</v>
      </c>
      <c r="AM116" s="4">
        <v>195</v>
      </c>
      <c r="AN116" s="4" t="s">
        <v>155</v>
      </c>
      <c r="AO116" s="4">
        <v>2</v>
      </c>
      <c r="AP116" s="4">
        <v>0.86204861111111108</v>
      </c>
      <c r="AQ116" s="4">
        <v>47.163584</v>
      </c>
      <c r="AR116" s="4">
        <v>-88.491185999999999</v>
      </c>
      <c r="AS116" s="4">
        <v>320</v>
      </c>
      <c r="AT116" s="4">
        <v>31.3</v>
      </c>
      <c r="AU116" s="4">
        <v>12</v>
      </c>
      <c r="AV116" s="4">
        <v>9</v>
      </c>
      <c r="AW116" s="4" t="s">
        <v>195</v>
      </c>
      <c r="AX116" s="4">
        <v>1.2</v>
      </c>
      <c r="AY116" s="4">
        <v>1</v>
      </c>
      <c r="AZ116" s="4">
        <v>1.7</v>
      </c>
      <c r="BA116" s="4">
        <v>14.023</v>
      </c>
      <c r="BB116" s="4">
        <v>12.58</v>
      </c>
      <c r="BC116" s="4">
        <v>0.9</v>
      </c>
      <c r="BD116" s="4">
        <v>16.504000000000001</v>
      </c>
      <c r="BE116" s="4">
        <v>1738.722</v>
      </c>
      <c r="BF116" s="4">
        <v>516.87400000000002</v>
      </c>
      <c r="BG116" s="4">
        <v>1.835</v>
      </c>
      <c r="BH116" s="4">
        <v>0</v>
      </c>
      <c r="BI116" s="4">
        <v>1.835</v>
      </c>
      <c r="BJ116" s="4">
        <v>1.3819999999999999</v>
      </c>
      <c r="BK116" s="4">
        <v>0</v>
      </c>
      <c r="BL116" s="4">
        <v>1.3819999999999999</v>
      </c>
      <c r="BM116" s="4">
        <v>159.12809999999999</v>
      </c>
      <c r="BQ116" s="4">
        <v>518.80200000000002</v>
      </c>
      <c r="BR116" s="4">
        <v>0.34760200000000002</v>
      </c>
      <c r="BS116" s="4">
        <v>-5</v>
      </c>
      <c r="BT116" s="4">
        <v>-0.112271</v>
      </c>
      <c r="BU116" s="4">
        <v>8.4945339999999998</v>
      </c>
      <c r="BV116" s="4">
        <v>-2.2678690000000001</v>
      </c>
      <c r="BW116" s="4">
        <f t="shared" si="14"/>
        <v>2.2442558827999997</v>
      </c>
      <c r="BY116" s="4">
        <f t="shared" si="15"/>
        <v>10885.219628268875</v>
      </c>
      <c r="BZ116" s="4">
        <f t="shared" si="16"/>
        <v>3235.8749760696919</v>
      </c>
      <c r="CA116" s="4">
        <f t="shared" si="17"/>
        <v>8.651971693155998</v>
      </c>
      <c r="CB116" s="4">
        <f t="shared" si="18"/>
        <v>996.21694412857971</v>
      </c>
    </row>
    <row r="117" spans="1:80" x14ac:dyDescent="0.25">
      <c r="A117" s="2">
        <v>42067</v>
      </c>
      <c r="B117" s="3">
        <v>2.7861111111111111E-2</v>
      </c>
      <c r="C117" s="4">
        <v>8.8859999999999992</v>
      </c>
      <c r="D117" s="4">
        <v>4.7835999999999999</v>
      </c>
      <c r="E117" s="4">
        <v>47835.7022</v>
      </c>
      <c r="F117" s="4">
        <v>90</v>
      </c>
      <c r="G117" s="4">
        <v>-6.1</v>
      </c>
      <c r="H117" s="4">
        <v>21767.8</v>
      </c>
      <c r="J117" s="4">
        <v>3.8</v>
      </c>
      <c r="K117" s="4">
        <v>0.85709999999999997</v>
      </c>
      <c r="L117" s="4">
        <v>7.6163999999999996</v>
      </c>
      <c r="M117" s="4">
        <v>4.1001000000000003</v>
      </c>
      <c r="N117" s="4">
        <v>77.162300000000002</v>
      </c>
      <c r="O117" s="4">
        <v>0</v>
      </c>
      <c r="P117" s="4">
        <v>77.2</v>
      </c>
      <c r="Q117" s="4">
        <v>58.128500000000003</v>
      </c>
      <c r="R117" s="4">
        <v>0</v>
      </c>
      <c r="S117" s="4">
        <v>58.1</v>
      </c>
      <c r="T117" s="4">
        <v>21767.7516</v>
      </c>
      <c r="W117" s="4">
        <v>0</v>
      </c>
      <c r="X117" s="4">
        <v>3.2570999999999999</v>
      </c>
      <c r="Y117" s="4">
        <v>12.4</v>
      </c>
      <c r="Z117" s="4">
        <v>850</v>
      </c>
      <c r="AA117" s="4">
        <v>877</v>
      </c>
      <c r="AB117" s="4">
        <v>840</v>
      </c>
      <c r="AC117" s="4">
        <v>63</v>
      </c>
      <c r="AD117" s="4">
        <v>5.33</v>
      </c>
      <c r="AE117" s="4">
        <v>0.12</v>
      </c>
      <c r="AF117" s="4">
        <v>980</v>
      </c>
      <c r="AG117" s="4">
        <v>-15</v>
      </c>
      <c r="AH117" s="4">
        <v>12.269729999999999</v>
      </c>
      <c r="AI117" s="4">
        <v>10</v>
      </c>
      <c r="AJ117" s="4">
        <v>191.7</v>
      </c>
      <c r="AK117" s="4">
        <v>141</v>
      </c>
      <c r="AL117" s="4">
        <v>3.4</v>
      </c>
      <c r="AM117" s="4">
        <v>195</v>
      </c>
      <c r="AN117" s="4" t="s">
        <v>155</v>
      </c>
      <c r="AO117" s="4">
        <v>2</v>
      </c>
      <c r="AP117" s="4">
        <v>0.86206018518518512</v>
      </c>
      <c r="AQ117" s="4">
        <v>47.163539</v>
      </c>
      <c r="AR117" s="4">
        <v>-88.491354999999999</v>
      </c>
      <c r="AS117" s="4">
        <v>319.7</v>
      </c>
      <c r="AT117" s="4">
        <v>30.9</v>
      </c>
      <c r="AU117" s="4">
        <v>12</v>
      </c>
      <c r="AV117" s="4">
        <v>10</v>
      </c>
      <c r="AW117" s="4" t="s">
        <v>195</v>
      </c>
      <c r="AX117" s="4">
        <v>1.2</v>
      </c>
      <c r="AY117" s="4">
        <v>1</v>
      </c>
      <c r="AZ117" s="4">
        <v>1.7</v>
      </c>
      <c r="BA117" s="4">
        <v>14.023</v>
      </c>
      <c r="BB117" s="4">
        <v>12.47</v>
      </c>
      <c r="BC117" s="4">
        <v>0.89</v>
      </c>
      <c r="BD117" s="4">
        <v>16.667999999999999</v>
      </c>
      <c r="BE117" s="4">
        <v>1662.1479999999999</v>
      </c>
      <c r="BF117" s="4">
        <v>569.505</v>
      </c>
      <c r="BG117" s="4">
        <v>1.7629999999999999</v>
      </c>
      <c r="BH117" s="4">
        <v>0</v>
      </c>
      <c r="BI117" s="4">
        <v>1.7629999999999999</v>
      </c>
      <c r="BJ117" s="4">
        <v>1.3280000000000001</v>
      </c>
      <c r="BK117" s="4">
        <v>0</v>
      </c>
      <c r="BL117" s="4">
        <v>1.3280000000000001</v>
      </c>
      <c r="BM117" s="4">
        <v>157.0925</v>
      </c>
      <c r="BQ117" s="4">
        <v>516.83299999999997</v>
      </c>
      <c r="BR117" s="4">
        <v>0.36997999999999998</v>
      </c>
      <c r="BS117" s="4">
        <v>-5</v>
      </c>
      <c r="BT117" s="4">
        <v>-0.11246100000000001</v>
      </c>
      <c r="BU117" s="4">
        <v>9.0413870000000003</v>
      </c>
      <c r="BV117" s="4">
        <v>-2.271703</v>
      </c>
      <c r="BW117" s="4">
        <f t="shared" si="14"/>
        <v>2.3887344453999999</v>
      </c>
      <c r="BY117" s="4">
        <f t="shared" si="15"/>
        <v>11075.726886306411</v>
      </c>
      <c r="BZ117" s="4">
        <f t="shared" si="16"/>
        <v>3794.8978312315953</v>
      </c>
      <c r="CA117" s="4">
        <f t="shared" si="17"/>
        <v>8.8491309468320019</v>
      </c>
      <c r="CB117" s="4">
        <f t="shared" si="18"/>
        <v>1046.7862223382574</v>
      </c>
    </row>
    <row r="118" spans="1:80" x14ac:dyDescent="0.25">
      <c r="A118" s="2">
        <v>42067</v>
      </c>
      <c r="B118" s="3">
        <v>2.7872685185185181E-2</v>
      </c>
      <c r="C118" s="4">
        <v>8.4740000000000002</v>
      </c>
      <c r="D118" s="4">
        <v>5.4770000000000003</v>
      </c>
      <c r="E118" s="4">
        <v>54769.821279999996</v>
      </c>
      <c r="F118" s="4">
        <v>88.8</v>
      </c>
      <c r="G118" s="4">
        <v>-6.1</v>
      </c>
      <c r="H118" s="4">
        <v>21817.7</v>
      </c>
      <c r="J118" s="4">
        <v>3.8</v>
      </c>
      <c r="K118" s="4">
        <v>0.85370000000000001</v>
      </c>
      <c r="L118" s="4">
        <v>7.2340999999999998</v>
      </c>
      <c r="M118" s="4">
        <v>4.6755000000000004</v>
      </c>
      <c r="N118" s="4">
        <v>75.820400000000006</v>
      </c>
      <c r="O118" s="4">
        <v>0</v>
      </c>
      <c r="P118" s="4">
        <v>75.8</v>
      </c>
      <c r="Q118" s="4">
        <v>57.122100000000003</v>
      </c>
      <c r="R118" s="4">
        <v>0</v>
      </c>
      <c r="S118" s="4">
        <v>57.1</v>
      </c>
      <c r="T118" s="4">
        <v>21817.732400000001</v>
      </c>
      <c r="W118" s="4">
        <v>0</v>
      </c>
      <c r="X118" s="4">
        <v>3.2439</v>
      </c>
      <c r="Y118" s="4">
        <v>12.5</v>
      </c>
      <c r="Z118" s="4">
        <v>849</v>
      </c>
      <c r="AA118" s="4">
        <v>877</v>
      </c>
      <c r="AB118" s="4">
        <v>838</v>
      </c>
      <c r="AC118" s="4">
        <v>63.3</v>
      </c>
      <c r="AD118" s="4">
        <v>5.35</v>
      </c>
      <c r="AE118" s="4">
        <v>0.12</v>
      </c>
      <c r="AF118" s="4">
        <v>980</v>
      </c>
      <c r="AG118" s="4">
        <v>-15</v>
      </c>
      <c r="AH118" s="4">
        <v>12.731268999999999</v>
      </c>
      <c r="AI118" s="4">
        <v>10</v>
      </c>
      <c r="AJ118" s="4">
        <v>191.3</v>
      </c>
      <c r="AK118" s="4">
        <v>141</v>
      </c>
      <c r="AL118" s="4">
        <v>3.5</v>
      </c>
      <c r="AM118" s="4">
        <v>195</v>
      </c>
      <c r="AN118" s="4" t="s">
        <v>155</v>
      </c>
      <c r="AO118" s="4">
        <v>2</v>
      </c>
      <c r="AP118" s="4">
        <v>0.86207175925925927</v>
      </c>
      <c r="AQ118" s="4">
        <v>47.163473000000003</v>
      </c>
      <c r="AR118" s="4">
        <v>-88.491510000000005</v>
      </c>
      <c r="AS118" s="4">
        <v>319.7</v>
      </c>
      <c r="AT118" s="4">
        <v>30.3</v>
      </c>
      <c r="AU118" s="4">
        <v>12</v>
      </c>
      <c r="AV118" s="4">
        <v>10</v>
      </c>
      <c r="AW118" s="4" t="s">
        <v>195</v>
      </c>
      <c r="AX118" s="4">
        <v>1.5396000000000001</v>
      </c>
      <c r="AY118" s="4">
        <v>1</v>
      </c>
      <c r="AZ118" s="4">
        <v>2.0396000000000001</v>
      </c>
      <c r="BA118" s="4">
        <v>14.023</v>
      </c>
      <c r="BB118" s="4">
        <v>12.15</v>
      </c>
      <c r="BC118" s="4">
        <v>0.87</v>
      </c>
      <c r="BD118" s="4">
        <v>17.143000000000001</v>
      </c>
      <c r="BE118" s="4">
        <v>1556.4549999999999</v>
      </c>
      <c r="BF118" s="4">
        <v>640.26099999999997</v>
      </c>
      <c r="BG118" s="4">
        <v>1.708</v>
      </c>
      <c r="BH118" s="4">
        <v>0</v>
      </c>
      <c r="BI118" s="4">
        <v>1.708</v>
      </c>
      <c r="BJ118" s="4">
        <v>1.2869999999999999</v>
      </c>
      <c r="BK118" s="4">
        <v>0</v>
      </c>
      <c r="BL118" s="4">
        <v>1.2869999999999999</v>
      </c>
      <c r="BM118" s="4">
        <v>155.23320000000001</v>
      </c>
      <c r="BQ118" s="4">
        <v>507.48200000000003</v>
      </c>
      <c r="BR118" s="4">
        <v>0.392432</v>
      </c>
      <c r="BS118" s="4">
        <v>-5</v>
      </c>
      <c r="BT118" s="4">
        <v>-0.111537</v>
      </c>
      <c r="BU118" s="4">
        <v>9.5900470000000002</v>
      </c>
      <c r="BV118" s="4">
        <v>-2.2530570000000001</v>
      </c>
      <c r="BW118" s="4">
        <f t="shared" si="14"/>
        <v>2.5336904173999999</v>
      </c>
      <c r="BY118" s="4">
        <f t="shared" si="15"/>
        <v>11000.813256694744</v>
      </c>
      <c r="BZ118" s="4">
        <f t="shared" si="16"/>
        <v>4525.2780816307786</v>
      </c>
      <c r="CA118" s="4">
        <f t="shared" si="17"/>
        <v>9.0963417903929997</v>
      </c>
      <c r="CB118" s="4">
        <f t="shared" si="18"/>
        <v>1097.1672450788149</v>
      </c>
    </row>
    <row r="119" spans="1:80" x14ac:dyDescent="0.25">
      <c r="A119" s="2">
        <v>42067</v>
      </c>
      <c r="B119" s="3">
        <v>2.7884259259259261E-2</v>
      </c>
      <c r="C119" s="4">
        <v>8.4079999999999995</v>
      </c>
      <c r="D119" s="4">
        <v>5.5910000000000002</v>
      </c>
      <c r="E119" s="4">
        <v>55909.82301</v>
      </c>
      <c r="F119" s="4">
        <v>88.5</v>
      </c>
      <c r="G119" s="4">
        <v>-6.1</v>
      </c>
      <c r="H119" s="4">
        <v>21988.6</v>
      </c>
      <c r="J119" s="4">
        <v>3.8</v>
      </c>
      <c r="K119" s="4">
        <v>0.85289999999999999</v>
      </c>
      <c r="L119" s="4">
        <v>7.1708999999999996</v>
      </c>
      <c r="M119" s="4">
        <v>4.7683999999999997</v>
      </c>
      <c r="N119" s="4">
        <v>75.479399999999998</v>
      </c>
      <c r="O119" s="4">
        <v>0</v>
      </c>
      <c r="P119" s="4">
        <v>75.5</v>
      </c>
      <c r="Q119" s="4">
        <v>56.877800000000001</v>
      </c>
      <c r="R119" s="4">
        <v>0</v>
      </c>
      <c r="S119" s="4">
        <v>56.9</v>
      </c>
      <c r="T119" s="4">
        <v>21988.6096</v>
      </c>
      <c r="W119" s="4">
        <v>0</v>
      </c>
      <c r="X119" s="4">
        <v>3.2408999999999999</v>
      </c>
      <c r="Y119" s="4">
        <v>12.5</v>
      </c>
      <c r="Z119" s="4">
        <v>849</v>
      </c>
      <c r="AA119" s="4">
        <v>878</v>
      </c>
      <c r="AB119" s="4">
        <v>838</v>
      </c>
      <c r="AC119" s="4">
        <v>64</v>
      </c>
      <c r="AD119" s="4">
        <v>5.42</v>
      </c>
      <c r="AE119" s="4">
        <v>0.12</v>
      </c>
      <c r="AF119" s="4">
        <v>980</v>
      </c>
      <c r="AG119" s="4">
        <v>-15</v>
      </c>
      <c r="AH119" s="4">
        <v>12</v>
      </c>
      <c r="AI119" s="4">
        <v>10</v>
      </c>
      <c r="AJ119" s="4">
        <v>191.7</v>
      </c>
      <c r="AK119" s="4">
        <v>141</v>
      </c>
      <c r="AL119" s="4">
        <v>3.5</v>
      </c>
      <c r="AM119" s="4">
        <v>195</v>
      </c>
      <c r="AN119" s="4" t="s">
        <v>155</v>
      </c>
      <c r="AO119" s="4">
        <v>2</v>
      </c>
      <c r="AP119" s="4">
        <v>0.86208333333333342</v>
      </c>
      <c r="AQ119" s="4">
        <v>47.163390999999997</v>
      </c>
      <c r="AR119" s="4">
        <v>-88.491645000000005</v>
      </c>
      <c r="AS119" s="4">
        <v>319.5</v>
      </c>
      <c r="AT119" s="4">
        <v>30.2</v>
      </c>
      <c r="AU119" s="4">
        <v>12</v>
      </c>
      <c r="AV119" s="4">
        <v>10</v>
      </c>
      <c r="AW119" s="4" t="s">
        <v>195</v>
      </c>
      <c r="AX119" s="4">
        <v>1.6849000000000001</v>
      </c>
      <c r="AY119" s="4">
        <v>1.5094000000000001</v>
      </c>
      <c r="AZ119" s="4">
        <v>2.5245000000000002</v>
      </c>
      <c r="BA119" s="4">
        <v>14.023</v>
      </c>
      <c r="BB119" s="4">
        <v>12.09</v>
      </c>
      <c r="BC119" s="4">
        <v>0.86</v>
      </c>
      <c r="BD119" s="4">
        <v>17.25</v>
      </c>
      <c r="BE119" s="4">
        <v>1537.732</v>
      </c>
      <c r="BF119" s="4">
        <v>650.81799999999998</v>
      </c>
      <c r="BG119" s="4">
        <v>1.6950000000000001</v>
      </c>
      <c r="BH119" s="4">
        <v>0</v>
      </c>
      <c r="BI119" s="4">
        <v>1.6950000000000001</v>
      </c>
      <c r="BJ119" s="4">
        <v>1.2769999999999999</v>
      </c>
      <c r="BK119" s="4">
        <v>0</v>
      </c>
      <c r="BL119" s="4">
        <v>1.2769999999999999</v>
      </c>
      <c r="BM119" s="4">
        <v>155.92910000000001</v>
      </c>
      <c r="BQ119" s="4">
        <v>505.33199999999999</v>
      </c>
      <c r="BR119" s="4">
        <v>0.41587600000000002</v>
      </c>
      <c r="BS119" s="4">
        <v>-5</v>
      </c>
      <c r="BT119" s="4">
        <v>-0.113</v>
      </c>
      <c r="BU119" s="4">
        <v>10.162972999999999</v>
      </c>
      <c r="BV119" s="4">
        <v>-2.2826</v>
      </c>
      <c r="BW119" s="4">
        <f t="shared" si="14"/>
        <v>2.6850574665999996</v>
      </c>
      <c r="BY119" s="4">
        <f t="shared" si="15"/>
        <v>11517.78352356293</v>
      </c>
      <c r="BZ119" s="4">
        <f t="shared" si="16"/>
        <v>4874.6991265306178</v>
      </c>
      <c r="CA119" s="4">
        <f t="shared" si="17"/>
        <v>9.5648718759769995</v>
      </c>
      <c r="CB119" s="4">
        <f t="shared" si="18"/>
        <v>1167.926282878939</v>
      </c>
    </row>
    <row r="120" spans="1:80" x14ac:dyDescent="0.25">
      <c r="A120" s="2">
        <v>42067</v>
      </c>
      <c r="B120" s="3">
        <v>2.7895833333333332E-2</v>
      </c>
      <c r="C120" s="4">
        <v>8.82</v>
      </c>
      <c r="D120" s="4">
        <v>5.1811999999999996</v>
      </c>
      <c r="E120" s="4">
        <v>51812.465750000003</v>
      </c>
      <c r="F120" s="4">
        <v>88.6</v>
      </c>
      <c r="G120" s="4">
        <v>-6.2</v>
      </c>
      <c r="H120" s="4">
        <v>22309.7</v>
      </c>
      <c r="J120" s="4">
        <v>3.8</v>
      </c>
      <c r="K120" s="4">
        <v>0.85340000000000005</v>
      </c>
      <c r="L120" s="4">
        <v>7.5270000000000001</v>
      </c>
      <c r="M120" s="4">
        <v>4.4215999999999998</v>
      </c>
      <c r="N120" s="4">
        <v>75.572100000000006</v>
      </c>
      <c r="O120" s="4">
        <v>0</v>
      </c>
      <c r="P120" s="4">
        <v>75.599999999999994</v>
      </c>
      <c r="Q120" s="4">
        <v>56.947600000000001</v>
      </c>
      <c r="R120" s="4">
        <v>0</v>
      </c>
      <c r="S120" s="4">
        <v>56.9</v>
      </c>
      <c r="T120" s="4">
        <v>22309.6594</v>
      </c>
      <c r="W120" s="4">
        <v>0</v>
      </c>
      <c r="X120" s="4">
        <v>3.2429000000000001</v>
      </c>
      <c r="Y120" s="4">
        <v>12.4</v>
      </c>
      <c r="Z120" s="4">
        <v>850</v>
      </c>
      <c r="AA120" s="4">
        <v>879</v>
      </c>
      <c r="AB120" s="4">
        <v>840</v>
      </c>
      <c r="AC120" s="4">
        <v>64</v>
      </c>
      <c r="AD120" s="4">
        <v>5.42</v>
      </c>
      <c r="AE120" s="4">
        <v>0.12</v>
      </c>
      <c r="AF120" s="4">
        <v>980</v>
      </c>
      <c r="AG120" s="4">
        <v>-15</v>
      </c>
      <c r="AH120" s="4">
        <v>12</v>
      </c>
      <c r="AI120" s="4">
        <v>10</v>
      </c>
      <c r="AJ120" s="4">
        <v>191</v>
      </c>
      <c r="AK120" s="4">
        <v>140.69999999999999</v>
      </c>
      <c r="AL120" s="4">
        <v>3.9</v>
      </c>
      <c r="AM120" s="4">
        <v>195</v>
      </c>
      <c r="AN120" s="4" t="s">
        <v>155</v>
      </c>
      <c r="AO120" s="4">
        <v>2</v>
      </c>
      <c r="AP120" s="4">
        <v>0.86209490740740735</v>
      </c>
      <c r="AQ120" s="4">
        <v>47.163291000000001</v>
      </c>
      <c r="AR120" s="4">
        <v>-88.491757000000007</v>
      </c>
      <c r="AS120" s="4">
        <v>319.39999999999998</v>
      </c>
      <c r="AT120" s="4">
        <v>30.5</v>
      </c>
      <c r="AU120" s="4">
        <v>12</v>
      </c>
      <c r="AV120" s="4">
        <v>10</v>
      </c>
      <c r="AW120" s="4" t="s">
        <v>195</v>
      </c>
      <c r="AX120" s="4">
        <v>1.8697999999999999</v>
      </c>
      <c r="AY120" s="4">
        <v>2.1943000000000001</v>
      </c>
      <c r="AZ120" s="4">
        <v>3.1943000000000001</v>
      </c>
      <c r="BA120" s="4">
        <v>14.023</v>
      </c>
      <c r="BB120" s="4">
        <v>12.12</v>
      </c>
      <c r="BC120" s="4">
        <v>0.86</v>
      </c>
      <c r="BD120" s="4">
        <v>17.18</v>
      </c>
      <c r="BE120" s="4">
        <v>1609.383</v>
      </c>
      <c r="BF120" s="4">
        <v>601.71900000000005</v>
      </c>
      <c r="BG120" s="4">
        <v>1.6919999999999999</v>
      </c>
      <c r="BH120" s="4">
        <v>0</v>
      </c>
      <c r="BI120" s="4">
        <v>1.6919999999999999</v>
      </c>
      <c r="BJ120" s="4">
        <v>1.2749999999999999</v>
      </c>
      <c r="BK120" s="4">
        <v>0</v>
      </c>
      <c r="BL120" s="4">
        <v>1.2749999999999999</v>
      </c>
      <c r="BM120" s="4">
        <v>157.7424</v>
      </c>
      <c r="BQ120" s="4">
        <v>504.15499999999997</v>
      </c>
      <c r="BR120" s="4">
        <v>0.510266</v>
      </c>
      <c r="BS120" s="4">
        <v>-5</v>
      </c>
      <c r="BT120" s="4">
        <v>-0.112467</v>
      </c>
      <c r="BU120" s="4">
        <v>12.469619</v>
      </c>
      <c r="BV120" s="4">
        <v>-2.2718240000000001</v>
      </c>
      <c r="BW120" s="4">
        <f t="shared" si="14"/>
        <v>3.2944733397999997</v>
      </c>
      <c r="BY120" s="4">
        <f t="shared" si="15"/>
        <v>14790.40551945175</v>
      </c>
      <c r="BZ120" s="4">
        <f t="shared" si="16"/>
        <v>5529.8633195199573</v>
      </c>
      <c r="CA120" s="4">
        <f t="shared" si="17"/>
        <v>11.717389233824999</v>
      </c>
      <c r="CB120" s="4">
        <f t="shared" si="18"/>
        <v>1449.6698819433072</v>
      </c>
    </row>
    <row r="121" spans="1:80" x14ac:dyDescent="0.25">
      <c r="A121" s="2">
        <v>42067</v>
      </c>
      <c r="B121" s="3">
        <v>2.7907407407407409E-2</v>
      </c>
      <c r="C121" s="4">
        <v>9.0239999999999991</v>
      </c>
      <c r="D121" s="4">
        <v>4.6839000000000004</v>
      </c>
      <c r="E121" s="4">
        <v>46839.04376</v>
      </c>
      <c r="F121" s="4">
        <v>89.3</v>
      </c>
      <c r="G121" s="4">
        <v>-6.2</v>
      </c>
      <c r="H121" s="4">
        <v>22281.5</v>
      </c>
      <c r="J121" s="4">
        <v>3.8</v>
      </c>
      <c r="K121" s="4">
        <v>0.85660000000000003</v>
      </c>
      <c r="L121" s="4">
        <v>7.7301000000000002</v>
      </c>
      <c r="M121" s="4">
        <v>4.0122999999999998</v>
      </c>
      <c r="N121" s="4">
        <v>76.462599999999995</v>
      </c>
      <c r="O121" s="4">
        <v>0</v>
      </c>
      <c r="P121" s="4">
        <v>76.5</v>
      </c>
      <c r="Q121" s="4">
        <v>57.618600000000001</v>
      </c>
      <c r="R121" s="4">
        <v>0</v>
      </c>
      <c r="S121" s="4">
        <v>57.6</v>
      </c>
      <c r="T121" s="4">
        <v>22281.541799999999</v>
      </c>
      <c r="W121" s="4">
        <v>0</v>
      </c>
      <c r="X121" s="4">
        <v>3.2551000000000001</v>
      </c>
      <c r="Y121" s="4">
        <v>12.5</v>
      </c>
      <c r="Z121" s="4">
        <v>850</v>
      </c>
      <c r="AA121" s="4">
        <v>878</v>
      </c>
      <c r="AB121" s="4">
        <v>839</v>
      </c>
      <c r="AC121" s="4">
        <v>64</v>
      </c>
      <c r="AD121" s="4">
        <v>5.42</v>
      </c>
      <c r="AE121" s="4">
        <v>0.12</v>
      </c>
      <c r="AF121" s="4">
        <v>980</v>
      </c>
      <c r="AG121" s="4">
        <v>-15</v>
      </c>
      <c r="AH121" s="4">
        <v>12</v>
      </c>
      <c r="AI121" s="4">
        <v>10</v>
      </c>
      <c r="AJ121" s="4">
        <v>191</v>
      </c>
      <c r="AK121" s="4">
        <v>140</v>
      </c>
      <c r="AL121" s="4">
        <v>3.9</v>
      </c>
      <c r="AM121" s="4">
        <v>195</v>
      </c>
      <c r="AN121" s="4" t="s">
        <v>155</v>
      </c>
      <c r="AO121" s="4">
        <v>2</v>
      </c>
      <c r="AP121" s="4">
        <v>0.8621064814814815</v>
      </c>
      <c r="AQ121" s="4">
        <v>47.163186000000003</v>
      </c>
      <c r="AR121" s="4">
        <v>-88.491856999999996</v>
      </c>
      <c r="AS121" s="4">
        <v>319.3</v>
      </c>
      <c r="AT121" s="4">
        <v>31.2</v>
      </c>
      <c r="AU121" s="4">
        <v>12</v>
      </c>
      <c r="AV121" s="4">
        <v>10</v>
      </c>
      <c r="AW121" s="4" t="s">
        <v>195</v>
      </c>
      <c r="AX121" s="4">
        <v>1.3057000000000001</v>
      </c>
      <c r="AY121" s="4">
        <v>2.1301999999999999</v>
      </c>
      <c r="AZ121" s="4">
        <v>2.5358999999999998</v>
      </c>
      <c r="BA121" s="4">
        <v>14.023</v>
      </c>
      <c r="BB121" s="4">
        <v>12.41</v>
      </c>
      <c r="BC121" s="4">
        <v>0.88</v>
      </c>
      <c r="BD121" s="4">
        <v>16.739000000000001</v>
      </c>
      <c r="BE121" s="4">
        <v>1677.6189999999999</v>
      </c>
      <c r="BF121" s="4">
        <v>554.21100000000001</v>
      </c>
      <c r="BG121" s="4">
        <v>1.738</v>
      </c>
      <c r="BH121" s="4">
        <v>0</v>
      </c>
      <c r="BI121" s="4">
        <v>1.738</v>
      </c>
      <c r="BJ121" s="4">
        <v>1.31</v>
      </c>
      <c r="BK121" s="4">
        <v>0</v>
      </c>
      <c r="BL121" s="4">
        <v>1.31</v>
      </c>
      <c r="BM121" s="4">
        <v>159.90870000000001</v>
      </c>
      <c r="BQ121" s="4">
        <v>513.65499999999997</v>
      </c>
      <c r="BR121" s="4">
        <v>0.51329999999999998</v>
      </c>
      <c r="BS121" s="4">
        <v>-5</v>
      </c>
      <c r="BT121" s="4">
        <v>-0.11153200000000001</v>
      </c>
      <c r="BU121" s="4">
        <v>12.543768999999999</v>
      </c>
      <c r="BV121" s="4">
        <v>-2.2529460000000001</v>
      </c>
      <c r="BW121" s="4">
        <f t="shared" si="14"/>
        <v>3.3140637697999997</v>
      </c>
      <c r="BY121" s="4">
        <f t="shared" si="15"/>
        <v>15509.181256830107</v>
      </c>
      <c r="BZ121" s="4">
        <f t="shared" si="16"/>
        <v>5123.5464390478828</v>
      </c>
      <c r="CA121" s="4">
        <f t="shared" si="17"/>
        <v>12.110632656430001</v>
      </c>
      <c r="CB121" s="4">
        <f t="shared" si="18"/>
        <v>1478.3171940971511</v>
      </c>
    </row>
    <row r="122" spans="1:80" x14ac:dyDescent="0.25">
      <c r="A122" s="2">
        <v>42067</v>
      </c>
      <c r="B122" s="3">
        <v>2.7918981481481479E-2</v>
      </c>
      <c r="C122" s="4">
        <v>9.0399999999999991</v>
      </c>
      <c r="D122" s="4">
        <v>4.6109</v>
      </c>
      <c r="E122" s="4">
        <v>46108.986250000002</v>
      </c>
      <c r="F122" s="4">
        <v>104.4</v>
      </c>
      <c r="G122" s="4">
        <v>-6.2</v>
      </c>
      <c r="H122" s="4">
        <v>22215.599999999999</v>
      </c>
      <c r="J122" s="4">
        <v>3.8</v>
      </c>
      <c r="K122" s="4">
        <v>0.85719999999999996</v>
      </c>
      <c r="L122" s="4">
        <v>7.7491000000000003</v>
      </c>
      <c r="M122" s="4">
        <v>3.9525000000000001</v>
      </c>
      <c r="N122" s="4">
        <v>89.503100000000003</v>
      </c>
      <c r="O122" s="4">
        <v>0</v>
      </c>
      <c r="P122" s="4">
        <v>89.5</v>
      </c>
      <c r="Q122" s="4">
        <v>67.445400000000006</v>
      </c>
      <c r="R122" s="4">
        <v>0</v>
      </c>
      <c r="S122" s="4">
        <v>67.400000000000006</v>
      </c>
      <c r="T122" s="4">
        <v>22215.591899999999</v>
      </c>
      <c r="W122" s="4">
        <v>0</v>
      </c>
      <c r="X122" s="4">
        <v>3.2574000000000001</v>
      </c>
      <c r="Y122" s="4">
        <v>12.3</v>
      </c>
      <c r="Z122" s="4">
        <v>851</v>
      </c>
      <c r="AA122" s="4">
        <v>880</v>
      </c>
      <c r="AB122" s="4">
        <v>840</v>
      </c>
      <c r="AC122" s="4">
        <v>64</v>
      </c>
      <c r="AD122" s="4">
        <v>5.42</v>
      </c>
      <c r="AE122" s="4">
        <v>0.12</v>
      </c>
      <c r="AF122" s="4">
        <v>980</v>
      </c>
      <c r="AG122" s="4">
        <v>-15</v>
      </c>
      <c r="AH122" s="4">
        <v>12</v>
      </c>
      <c r="AI122" s="4">
        <v>10</v>
      </c>
      <c r="AJ122" s="4">
        <v>190.7</v>
      </c>
      <c r="AK122" s="4">
        <v>140</v>
      </c>
      <c r="AL122" s="4">
        <v>3.7</v>
      </c>
      <c r="AM122" s="4">
        <v>195</v>
      </c>
      <c r="AN122" s="4" t="s">
        <v>155</v>
      </c>
      <c r="AO122" s="4">
        <v>2</v>
      </c>
      <c r="AP122" s="4">
        <v>0.86211805555555554</v>
      </c>
      <c r="AQ122" s="4">
        <v>47.163060000000002</v>
      </c>
      <c r="AR122" s="4">
        <v>-88.491909000000007</v>
      </c>
      <c r="AS122" s="4">
        <v>319.2</v>
      </c>
      <c r="AT122" s="4">
        <v>32.700000000000003</v>
      </c>
      <c r="AU122" s="4">
        <v>12</v>
      </c>
      <c r="AV122" s="4">
        <v>10</v>
      </c>
      <c r="AW122" s="4" t="s">
        <v>195</v>
      </c>
      <c r="AX122" s="4">
        <v>1.4547000000000001</v>
      </c>
      <c r="AY122" s="4">
        <v>2.1</v>
      </c>
      <c r="AZ122" s="4">
        <v>2.5697999999999999</v>
      </c>
      <c r="BA122" s="4">
        <v>14.023</v>
      </c>
      <c r="BB122" s="4">
        <v>12.47</v>
      </c>
      <c r="BC122" s="4">
        <v>0.89</v>
      </c>
      <c r="BD122" s="4">
        <v>16.658000000000001</v>
      </c>
      <c r="BE122" s="4">
        <v>1687.4839999999999</v>
      </c>
      <c r="BF122" s="4">
        <v>547.81500000000005</v>
      </c>
      <c r="BG122" s="4">
        <v>2.0409999999999999</v>
      </c>
      <c r="BH122" s="4">
        <v>0</v>
      </c>
      <c r="BI122" s="4">
        <v>2.0409999999999999</v>
      </c>
      <c r="BJ122" s="4">
        <v>1.538</v>
      </c>
      <c r="BK122" s="4">
        <v>0</v>
      </c>
      <c r="BL122" s="4">
        <v>1.538</v>
      </c>
      <c r="BM122" s="4">
        <v>159.9796</v>
      </c>
      <c r="BQ122" s="4">
        <v>515.76700000000005</v>
      </c>
      <c r="BR122" s="4">
        <v>0.54228600000000005</v>
      </c>
      <c r="BS122" s="4">
        <v>-5</v>
      </c>
      <c r="BT122" s="4">
        <v>-0.11433</v>
      </c>
      <c r="BU122" s="4">
        <v>13.252114000000001</v>
      </c>
      <c r="BV122" s="4">
        <v>-2.309466</v>
      </c>
      <c r="BW122" s="4">
        <f t="shared" si="14"/>
        <v>3.5012085187999999</v>
      </c>
      <c r="BY122" s="4">
        <f t="shared" si="15"/>
        <v>16481.332261446711</v>
      </c>
      <c r="BZ122" s="4">
        <f t="shared" si="16"/>
        <v>5350.4039343806708</v>
      </c>
      <c r="CA122" s="4">
        <f t="shared" si="17"/>
        <v>15.021350731684</v>
      </c>
      <c r="CB122" s="4">
        <f t="shared" si="18"/>
        <v>1562.4900399964329</v>
      </c>
    </row>
    <row r="123" spans="1:80" x14ac:dyDescent="0.25">
      <c r="A123" s="2">
        <v>42067</v>
      </c>
      <c r="B123" s="3">
        <v>2.7930555555555556E-2</v>
      </c>
      <c r="C123" s="4">
        <v>8.9670000000000005</v>
      </c>
      <c r="D123" s="4">
        <v>4.6100000000000003</v>
      </c>
      <c r="E123" s="4">
        <v>46100.395190000003</v>
      </c>
      <c r="F123" s="4">
        <v>123</v>
      </c>
      <c r="G123" s="4">
        <v>-6.2</v>
      </c>
      <c r="H123" s="4">
        <v>22303.1</v>
      </c>
      <c r="J123" s="4">
        <v>3.8</v>
      </c>
      <c r="K123" s="4">
        <v>0.85780000000000001</v>
      </c>
      <c r="L123" s="4">
        <v>7.6913</v>
      </c>
      <c r="M123" s="4">
        <v>3.9542999999999999</v>
      </c>
      <c r="N123" s="4">
        <v>105.4761</v>
      </c>
      <c r="O123" s="4">
        <v>0</v>
      </c>
      <c r="P123" s="4">
        <v>105.5</v>
      </c>
      <c r="Q123" s="4">
        <v>79.481899999999996</v>
      </c>
      <c r="R123" s="4">
        <v>0</v>
      </c>
      <c r="S123" s="4">
        <v>79.5</v>
      </c>
      <c r="T123" s="4">
        <v>22303.1</v>
      </c>
      <c r="W123" s="4">
        <v>0</v>
      </c>
      <c r="X123" s="4">
        <v>3.2595000000000001</v>
      </c>
      <c r="Y123" s="4">
        <v>12.1</v>
      </c>
      <c r="Z123" s="4">
        <v>853</v>
      </c>
      <c r="AA123" s="4">
        <v>883</v>
      </c>
      <c r="AB123" s="4">
        <v>841</v>
      </c>
      <c r="AC123" s="4">
        <v>64</v>
      </c>
      <c r="AD123" s="4">
        <v>5.42</v>
      </c>
      <c r="AE123" s="4">
        <v>0.12</v>
      </c>
      <c r="AF123" s="4">
        <v>980</v>
      </c>
      <c r="AG123" s="4">
        <v>-15</v>
      </c>
      <c r="AH123" s="4">
        <v>12</v>
      </c>
      <c r="AI123" s="4">
        <v>10</v>
      </c>
      <c r="AJ123" s="4">
        <v>190</v>
      </c>
      <c r="AK123" s="4">
        <v>140</v>
      </c>
      <c r="AL123" s="4">
        <v>3.9</v>
      </c>
      <c r="AM123" s="4">
        <v>195</v>
      </c>
      <c r="AN123" s="4" t="s">
        <v>155</v>
      </c>
      <c r="AO123" s="4">
        <v>2</v>
      </c>
      <c r="AP123" s="4">
        <v>0.86212962962962969</v>
      </c>
      <c r="AQ123" s="4">
        <v>47.162917</v>
      </c>
      <c r="AR123" s="4">
        <v>-88.491928000000001</v>
      </c>
      <c r="AS123" s="4">
        <v>319.3</v>
      </c>
      <c r="AT123" s="4">
        <v>34</v>
      </c>
      <c r="AU123" s="4">
        <v>12</v>
      </c>
      <c r="AV123" s="4">
        <v>10</v>
      </c>
      <c r="AW123" s="4" t="s">
        <v>195</v>
      </c>
      <c r="AX123" s="4">
        <v>1.5848150000000001</v>
      </c>
      <c r="AY123" s="4">
        <v>2.184815</v>
      </c>
      <c r="AZ123" s="4">
        <v>2.684815</v>
      </c>
      <c r="BA123" s="4">
        <v>14.023</v>
      </c>
      <c r="BB123" s="4">
        <v>12.51</v>
      </c>
      <c r="BC123" s="4">
        <v>0.89</v>
      </c>
      <c r="BD123" s="4">
        <v>16.584</v>
      </c>
      <c r="BE123" s="4">
        <v>1680.615</v>
      </c>
      <c r="BF123" s="4">
        <v>549.93600000000004</v>
      </c>
      <c r="BG123" s="4">
        <v>2.4140000000000001</v>
      </c>
      <c r="BH123" s="4">
        <v>0</v>
      </c>
      <c r="BI123" s="4">
        <v>2.4140000000000001</v>
      </c>
      <c r="BJ123" s="4">
        <v>1.819</v>
      </c>
      <c r="BK123" s="4">
        <v>0</v>
      </c>
      <c r="BL123" s="4">
        <v>1.819</v>
      </c>
      <c r="BM123" s="4">
        <v>161.15880000000001</v>
      </c>
      <c r="BQ123" s="4">
        <v>517.86</v>
      </c>
      <c r="BR123" s="4">
        <v>0.51563700000000001</v>
      </c>
      <c r="BS123" s="4">
        <v>-5</v>
      </c>
      <c r="BT123" s="4">
        <v>-0.11880400000000001</v>
      </c>
      <c r="BU123" s="4">
        <v>12.600882</v>
      </c>
      <c r="BV123" s="4">
        <v>-2.3998499999999998</v>
      </c>
      <c r="BW123" s="4">
        <f t="shared" si="14"/>
        <v>3.3291530244</v>
      </c>
      <c r="BY123" s="4">
        <f t="shared" si="15"/>
        <v>15607.619469890911</v>
      </c>
      <c r="BZ123" s="4">
        <f t="shared" si="16"/>
        <v>5107.1731602978243</v>
      </c>
      <c r="CA123" s="4">
        <f t="shared" si="17"/>
        <v>16.892780211846002</v>
      </c>
      <c r="CB123" s="4">
        <f t="shared" si="18"/>
        <v>1496.6576072593994</v>
      </c>
    </row>
    <row r="124" spans="1:80" x14ac:dyDescent="0.25">
      <c r="A124" s="2">
        <v>42067</v>
      </c>
      <c r="B124" s="3">
        <v>2.7942129629629626E-2</v>
      </c>
      <c r="C124" s="4">
        <v>9.0139999999999993</v>
      </c>
      <c r="D124" s="4">
        <v>4.5259999999999998</v>
      </c>
      <c r="E124" s="4">
        <v>45259.647649999999</v>
      </c>
      <c r="F124" s="4">
        <v>140.9</v>
      </c>
      <c r="G124" s="4">
        <v>-6.2</v>
      </c>
      <c r="H124" s="4">
        <v>22350.6</v>
      </c>
      <c r="J124" s="4">
        <v>3.8</v>
      </c>
      <c r="K124" s="4">
        <v>0.85799999999999998</v>
      </c>
      <c r="L124" s="4">
        <v>7.7335000000000003</v>
      </c>
      <c r="M124" s="4">
        <v>3.8832</v>
      </c>
      <c r="N124" s="4">
        <v>120.8579</v>
      </c>
      <c r="O124" s="4">
        <v>0</v>
      </c>
      <c r="P124" s="4">
        <v>120.9</v>
      </c>
      <c r="Q124" s="4">
        <v>91.072800000000001</v>
      </c>
      <c r="R124" s="4">
        <v>0</v>
      </c>
      <c r="S124" s="4">
        <v>91.1</v>
      </c>
      <c r="T124" s="4">
        <v>22350.577700000002</v>
      </c>
      <c r="W124" s="4">
        <v>0</v>
      </c>
      <c r="X124" s="4">
        <v>3.2603</v>
      </c>
      <c r="Y124" s="4">
        <v>12</v>
      </c>
      <c r="Z124" s="4">
        <v>854</v>
      </c>
      <c r="AA124" s="4">
        <v>884</v>
      </c>
      <c r="AB124" s="4">
        <v>842</v>
      </c>
      <c r="AC124" s="4">
        <v>64</v>
      </c>
      <c r="AD124" s="4">
        <v>5.42</v>
      </c>
      <c r="AE124" s="4">
        <v>0.12</v>
      </c>
      <c r="AF124" s="4">
        <v>980</v>
      </c>
      <c r="AG124" s="4">
        <v>-15</v>
      </c>
      <c r="AH124" s="4">
        <v>12</v>
      </c>
      <c r="AI124" s="4">
        <v>10</v>
      </c>
      <c r="AJ124" s="4">
        <v>190</v>
      </c>
      <c r="AK124" s="4">
        <v>140</v>
      </c>
      <c r="AL124" s="4">
        <v>3.3</v>
      </c>
      <c r="AM124" s="4">
        <v>195</v>
      </c>
      <c r="AN124" s="4" t="s">
        <v>155</v>
      </c>
      <c r="AO124" s="4">
        <v>2</v>
      </c>
      <c r="AP124" s="4">
        <v>0.86214120370370362</v>
      </c>
      <c r="AQ124" s="4">
        <v>47.162646000000002</v>
      </c>
      <c r="AR124" s="4">
        <v>-88.491911000000002</v>
      </c>
      <c r="AS124" s="4">
        <v>319.5</v>
      </c>
      <c r="AT124" s="4">
        <v>35.1</v>
      </c>
      <c r="AU124" s="4">
        <v>12</v>
      </c>
      <c r="AV124" s="4">
        <v>10</v>
      </c>
      <c r="AW124" s="4" t="s">
        <v>195</v>
      </c>
      <c r="AX124" s="4">
        <v>1.6</v>
      </c>
      <c r="AY124" s="4">
        <v>2.1151149999999999</v>
      </c>
      <c r="AZ124" s="4">
        <v>2.6151149999999999</v>
      </c>
      <c r="BA124" s="4">
        <v>14.023</v>
      </c>
      <c r="BB124" s="4">
        <v>12.55</v>
      </c>
      <c r="BC124" s="4">
        <v>0.89</v>
      </c>
      <c r="BD124" s="4">
        <v>16.553000000000001</v>
      </c>
      <c r="BE124" s="4">
        <v>1692.788</v>
      </c>
      <c r="BF124" s="4">
        <v>540.995</v>
      </c>
      <c r="BG124" s="4">
        <v>2.77</v>
      </c>
      <c r="BH124" s="4">
        <v>0</v>
      </c>
      <c r="BI124" s="4">
        <v>2.77</v>
      </c>
      <c r="BJ124" s="4">
        <v>2.0880000000000001</v>
      </c>
      <c r="BK124" s="4">
        <v>0</v>
      </c>
      <c r="BL124" s="4">
        <v>2.0880000000000001</v>
      </c>
      <c r="BM124" s="4">
        <v>161.78479999999999</v>
      </c>
      <c r="BQ124" s="4">
        <v>518.904</v>
      </c>
      <c r="BR124" s="4">
        <v>0.49771500000000002</v>
      </c>
      <c r="BS124" s="4">
        <v>-5</v>
      </c>
      <c r="BT124" s="4">
        <v>-0.12127400000000001</v>
      </c>
      <c r="BU124" s="4">
        <v>12.162917</v>
      </c>
      <c r="BV124" s="4">
        <v>-2.449729</v>
      </c>
      <c r="BW124" s="4">
        <f t="shared" si="14"/>
        <v>3.2134426713999997</v>
      </c>
      <c r="BY124" s="4">
        <f t="shared" si="15"/>
        <v>15174.269837693251</v>
      </c>
      <c r="BZ124" s="4">
        <f t="shared" si="16"/>
        <v>4849.5169571398546</v>
      </c>
      <c r="CA124" s="4">
        <f t="shared" si="17"/>
        <v>18.716977802952002</v>
      </c>
      <c r="CB124" s="4">
        <f t="shared" si="18"/>
        <v>1450.2502444707991</v>
      </c>
    </row>
    <row r="125" spans="1:80" x14ac:dyDescent="0.25">
      <c r="A125" s="2">
        <v>42067</v>
      </c>
      <c r="B125" s="3">
        <v>2.7953703703703703E-2</v>
      </c>
      <c r="C125" s="4">
        <v>8.8350000000000009</v>
      </c>
      <c r="D125" s="4">
        <v>4.7351000000000001</v>
      </c>
      <c r="E125" s="4">
        <v>47351.214639999998</v>
      </c>
      <c r="F125" s="4">
        <v>146.69999999999999</v>
      </c>
      <c r="G125" s="4">
        <v>-6.3</v>
      </c>
      <c r="H125" s="4">
        <v>22404.3</v>
      </c>
      <c r="J125" s="4">
        <v>3.8</v>
      </c>
      <c r="K125" s="4">
        <v>0.85729999999999995</v>
      </c>
      <c r="L125" s="4">
        <v>7.5744999999999996</v>
      </c>
      <c r="M125" s="4">
        <v>4.0593000000000004</v>
      </c>
      <c r="N125" s="4">
        <v>125.7628</v>
      </c>
      <c r="O125" s="4">
        <v>0</v>
      </c>
      <c r="P125" s="4">
        <v>125.8</v>
      </c>
      <c r="Q125" s="4">
        <v>94.769000000000005</v>
      </c>
      <c r="R125" s="4">
        <v>0</v>
      </c>
      <c r="S125" s="4">
        <v>94.8</v>
      </c>
      <c r="T125" s="4">
        <v>22404.3321</v>
      </c>
      <c r="W125" s="4">
        <v>0</v>
      </c>
      <c r="X125" s="4">
        <v>3.2576999999999998</v>
      </c>
      <c r="Y125" s="4">
        <v>12</v>
      </c>
      <c r="Z125" s="4">
        <v>854</v>
      </c>
      <c r="AA125" s="4">
        <v>883</v>
      </c>
      <c r="AB125" s="4">
        <v>842</v>
      </c>
      <c r="AC125" s="4">
        <v>64</v>
      </c>
      <c r="AD125" s="4">
        <v>5.42</v>
      </c>
      <c r="AE125" s="4">
        <v>0.12</v>
      </c>
      <c r="AF125" s="4">
        <v>980</v>
      </c>
      <c r="AG125" s="4">
        <v>-15</v>
      </c>
      <c r="AH125" s="4">
        <v>12.272727</v>
      </c>
      <c r="AI125" s="4">
        <v>10</v>
      </c>
      <c r="AJ125" s="4">
        <v>190</v>
      </c>
      <c r="AK125" s="4">
        <v>140</v>
      </c>
      <c r="AL125" s="4">
        <v>3.2</v>
      </c>
      <c r="AM125" s="4">
        <v>195</v>
      </c>
      <c r="AN125" s="4" t="s">
        <v>155</v>
      </c>
      <c r="AO125" s="4">
        <v>2</v>
      </c>
      <c r="AP125" s="4">
        <v>0.86216435185185192</v>
      </c>
      <c r="AQ125" s="4">
        <v>47.162602</v>
      </c>
      <c r="AR125" s="4">
        <v>-88.491907999999995</v>
      </c>
      <c r="AS125" s="4">
        <v>319.5</v>
      </c>
      <c r="AT125" s="4">
        <v>36.799999999999997</v>
      </c>
      <c r="AU125" s="4">
        <v>12</v>
      </c>
      <c r="AV125" s="4">
        <v>10</v>
      </c>
      <c r="AW125" s="4" t="s">
        <v>195</v>
      </c>
      <c r="AX125" s="4">
        <v>1.6</v>
      </c>
      <c r="AY125" s="4">
        <v>2.1848999999999998</v>
      </c>
      <c r="AZ125" s="4">
        <v>2.6848999999999998</v>
      </c>
      <c r="BA125" s="4">
        <v>14.023</v>
      </c>
      <c r="BB125" s="4">
        <v>12.49</v>
      </c>
      <c r="BC125" s="4">
        <v>0.89</v>
      </c>
      <c r="BD125" s="4">
        <v>16.648</v>
      </c>
      <c r="BE125" s="4">
        <v>1655.2819999999999</v>
      </c>
      <c r="BF125" s="4">
        <v>564.61199999999997</v>
      </c>
      <c r="BG125" s="4">
        <v>2.8780000000000001</v>
      </c>
      <c r="BH125" s="4">
        <v>0</v>
      </c>
      <c r="BI125" s="4">
        <v>2.8780000000000001</v>
      </c>
      <c r="BJ125" s="4">
        <v>2.169</v>
      </c>
      <c r="BK125" s="4">
        <v>0</v>
      </c>
      <c r="BL125" s="4">
        <v>2.169</v>
      </c>
      <c r="BM125" s="4">
        <v>161.90950000000001</v>
      </c>
      <c r="BQ125" s="4">
        <v>517.63599999999997</v>
      </c>
      <c r="BR125" s="4">
        <v>0.51709099999999997</v>
      </c>
      <c r="BS125" s="4">
        <v>-5</v>
      </c>
      <c r="BT125" s="4">
        <v>-0.122</v>
      </c>
      <c r="BU125" s="4">
        <v>12.636409</v>
      </c>
      <c r="BV125" s="4">
        <v>-2.4643999999999999</v>
      </c>
      <c r="BW125" s="4">
        <f t="shared" si="14"/>
        <v>3.3385392577999999</v>
      </c>
      <c r="BY125" s="4">
        <f t="shared" si="15"/>
        <v>15415.696607043106</v>
      </c>
      <c r="BZ125" s="4">
        <f t="shared" si="16"/>
        <v>5258.2504326729959</v>
      </c>
      <c r="CA125" s="4">
        <f t="shared" si="17"/>
        <v>20.199969516177003</v>
      </c>
      <c r="CB125" s="4">
        <f t="shared" si="18"/>
        <v>1507.8685866203136</v>
      </c>
    </row>
    <row r="126" spans="1:80" x14ac:dyDescent="0.25">
      <c r="A126" s="2">
        <v>42067</v>
      </c>
      <c r="B126" s="3">
        <v>2.796527777777778E-2</v>
      </c>
      <c r="C126" s="4">
        <v>8.0250000000000004</v>
      </c>
      <c r="D126" s="4">
        <v>5.6348000000000003</v>
      </c>
      <c r="E126" s="4">
        <v>56347.54967</v>
      </c>
      <c r="F126" s="4">
        <v>161.9</v>
      </c>
      <c r="G126" s="4">
        <v>-6.4</v>
      </c>
      <c r="H126" s="4">
        <v>22347.4</v>
      </c>
      <c r="J126" s="4">
        <v>3.8</v>
      </c>
      <c r="K126" s="4">
        <v>0.85499999999999998</v>
      </c>
      <c r="L126" s="4">
        <v>6.8615000000000004</v>
      </c>
      <c r="M126" s="4">
        <v>4.8178999999999998</v>
      </c>
      <c r="N126" s="4">
        <v>138.42140000000001</v>
      </c>
      <c r="O126" s="4">
        <v>0</v>
      </c>
      <c r="P126" s="4">
        <v>138.4</v>
      </c>
      <c r="Q126" s="4">
        <v>104.3079</v>
      </c>
      <c r="R126" s="4">
        <v>0</v>
      </c>
      <c r="S126" s="4">
        <v>104.3</v>
      </c>
      <c r="T126" s="4">
        <v>22347.410500000002</v>
      </c>
      <c r="W126" s="4">
        <v>0</v>
      </c>
      <c r="X126" s="4">
        <v>3.2490999999999999</v>
      </c>
      <c r="Y126" s="4">
        <v>12</v>
      </c>
      <c r="Z126" s="4">
        <v>854</v>
      </c>
      <c r="AA126" s="4">
        <v>882</v>
      </c>
      <c r="AB126" s="4">
        <v>842</v>
      </c>
      <c r="AC126" s="4">
        <v>64</v>
      </c>
      <c r="AD126" s="4">
        <v>5.42</v>
      </c>
      <c r="AE126" s="4">
        <v>0.12</v>
      </c>
      <c r="AF126" s="4">
        <v>980</v>
      </c>
      <c r="AG126" s="4">
        <v>-15</v>
      </c>
      <c r="AH126" s="4">
        <v>13</v>
      </c>
      <c r="AI126" s="4">
        <v>10</v>
      </c>
      <c r="AJ126" s="4">
        <v>190</v>
      </c>
      <c r="AK126" s="4">
        <v>139.69999999999999</v>
      </c>
      <c r="AL126" s="4">
        <v>3.2</v>
      </c>
      <c r="AM126" s="4">
        <v>195</v>
      </c>
      <c r="AN126" s="4" t="s">
        <v>155</v>
      </c>
      <c r="AO126" s="4">
        <v>2</v>
      </c>
      <c r="AP126" s="4">
        <v>0.86216435185185192</v>
      </c>
      <c r="AQ126" s="4">
        <v>47.162469999999999</v>
      </c>
      <c r="AR126" s="4">
        <v>-88.491865000000004</v>
      </c>
      <c r="AS126" s="4">
        <v>319.5</v>
      </c>
      <c r="AT126" s="4">
        <v>38.799999999999997</v>
      </c>
      <c r="AU126" s="4">
        <v>12</v>
      </c>
      <c r="AV126" s="4">
        <v>10</v>
      </c>
      <c r="AW126" s="4" t="s">
        <v>195</v>
      </c>
      <c r="AX126" s="4">
        <v>1.3452999999999999</v>
      </c>
      <c r="AY126" s="4">
        <v>2.1151</v>
      </c>
      <c r="AZ126" s="4">
        <v>2.5301999999999998</v>
      </c>
      <c r="BA126" s="4">
        <v>14.023</v>
      </c>
      <c r="BB126" s="4">
        <v>12.28</v>
      </c>
      <c r="BC126" s="4">
        <v>0.88</v>
      </c>
      <c r="BD126" s="4">
        <v>16.956</v>
      </c>
      <c r="BE126" s="4">
        <v>1495.1469999999999</v>
      </c>
      <c r="BF126" s="4">
        <v>668.18499999999995</v>
      </c>
      <c r="BG126" s="4">
        <v>3.1589999999999998</v>
      </c>
      <c r="BH126" s="4">
        <v>0</v>
      </c>
      <c r="BI126" s="4">
        <v>3.1589999999999998</v>
      </c>
      <c r="BJ126" s="4">
        <v>2.38</v>
      </c>
      <c r="BK126" s="4">
        <v>0</v>
      </c>
      <c r="BL126" s="4">
        <v>2.38</v>
      </c>
      <c r="BM126" s="4">
        <v>161.03229999999999</v>
      </c>
      <c r="BQ126" s="4">
        <v>514.78599999999994</v>
      </c>
      <c r="BR126" s="4">
        <v>0.62406399999999995</v>
      </c>
      <c r="BS126" s="4">
        <v>-5</v>
      </c>
      <c r="BT126" s="4">
        <v>-0.12227200000000001</v>
      </c>
      <c r="BU126" s="4">
        <v>15.250562</v>
      </c>
      <c r="BV126" s="4">
        <v>-2.4698889999999998</v>
      </c>
      <c r="BW126" s="4">
        <f t="shared" si="14"/>
        <v>4.0291984803999998</v>
      </c>
      <c r="BY126" s="4">
        <f t="shared" si="15"/>
        <v>16804.950200666517</v>
      </c>
      <c r="BZ126" s="4">
        <f t="shared" si="16"/>
        <v>7510.1750194678898</v>
      </c>
      <c r="CA126" s="4">
        <f t="shared" si="17"/>
        <v>26.750400781719996</v>
      </c>
      <c r="CB126" s="4">
        <f t="shared" si="18"/>
        <v>1809.9489763874662</v>
      </c>
    </row>
    <row r="127" spans="1:80" x14ac:dyDescent="0.25">
      <c r="A127" s="2">
        <v>42067</v>
      </c>
      <c r="B127" s="3">
        <v>2.7976851851851853E-2</v>
      </c>
      <c r="C127" s="4">
        <v>7.4039999999999999</v>
      </c>
      <c r="D127" s="4">
        <v>6.5502000000000002</v>
      </c>
      <c r="E127" s="4">
        <v>65501.941749999998</v>
      </c>
      <c r="F127" s="4">
        <v>181.1</v>
      </c>
      <c r="G127" s="4">
        <v>-6.4</v>
      </c>
      <c r="H127" s="4">
        <v>22686.400000000001</v>
      </c>
      <c r="J127" s="4">
        <v>3.9</v>
      </c>
      <c r="K127" s="4">
        <v>0.85040000000000004</v>
      </c>
      <c r="L127" s="4">
        <v>6.2968000000000002</v>
      </c>
      <c r="M127" s="4">
        <v>5.5705999999999998</v>
      </c>
      <c r="N127" s="4">
        <v>154.0505</v>
      </c>
      <c r="O127" s="4">
        <v>0</v>
      </c>
      <c r="P127" s="4">
        <v>154.1</v>
      </c>
      <c r="Q127" s="4">
        <v>116.0853</v>
      </c>
      <c r="R127" s="4">
        <v>0</v>
      </c>
      <c r="S127" s="4">
        <v>116.1</v>
      </c>
      <c r="T127" s="4">
        <v>22686.4267</v>
      </c>
      <c r="W127" s="4">
        <v>0</v>
      </c>
      <c r="X127" s="4">
        <v>3.3168000000000002</v>
      </c>
      <c r="Y127" s="4">
        <v>11.9</v>
      </c>
      <c r="Z127" s="4">
        <v>855</v>
      </c>
      <c r="AA127" s="4">
        <v>882</v>
      </c>
      <c r="AB127" s="4">
        <v>843</v>
      </c>
      <c r="AC127" s="4">
        <v>64</v>
      </c>
      <c r="AD127" s="4">
        <v>5.42</v>
      </c>
      <c r="AE127" s="4">
        <v>0.12</v>
      </c>
      <c r="AF127" s="4">
        <v>980</v>
      </c>
      <c r="AG127" s="4">
        <v>-15</v>
      </c>
      <c r="AH127" s="4">
        <v>12.729271000000001</v>
      </c>
      <c r="AI127" s="4">
        <v>10</v>
      </c>
      <c r="AJ127" s="4">
        <v>190</v>
      </c>
      <c r="AK127" s="4">
        <v>139.30000000000001</v>
      </c>
      <c r="AL127" s="4">
        <v>3</v>
      </c>
      <c r="AM127" s="4">
        <v>195</v>
      </c>
      <c r="AN127" s="4" t="s">
        <v>155</v>
      </c>
      <c r="AO127" s="4">
        <v>2</v>
      </c>
      <c r="AP127" s="4">
        <v>0.86217592592592596</v>
      </c>
      <c r="AQ127" s="4">
        <v>47.162171000000001</v>
      </c>
      <c r="AR127" s="4">
        <v>-88.491727999999995</v>
      </c>
      <c r="AS127" s="4">
        <v>319</v>
      </c>
      <c r="AT127" s="4">
        <v>40.4</v>
      </c>
      <c r="AU127" s="4">
        <v>12</v>
      </c>
      <c r="AV127" s="4">
        <v>10</v>
      </c>
      <c r="AW127" s="4" t="s">
        <v>195</v>
      </c>
      <c r="AX127" s="4">
        <v>1.3</v>
      </c>
      <c r="AY127" s="4">
        <v>2.1</v>
      </c>
      <c r="AZ127" s="4">
        <v>2.5</v>
      </c>
      <c r="BA127" s="4">
        <v>14.023</v>
      </c>
      <c r="BB127" s="4">
        <v>11.89</v>
      </c>
      <c r="BC127" s="4">
        <v>0.85</v>
      </c>
      <c r="BD127" s="4">
        <v>17.585000000000001</v>
      </c>
      <c r="BE127" s="4">
        <v>1350.4860000000001</v>
      </c>
      <c r="BF127" s="4">
        <v>760.40800000000002</v>
      </c>
      <c r="BG127" s="4">
        <v>3.46</v>
      </c>
      <c r="BH127" s="4">
        <v>0</v>
      </c>
      <c r="BI127" s="4">
        <v>3.46</v>
      </c>
      <c r="BJ127" s="4">
        <v>2.6070000000000002</v>
      </c>
      <c r="BK127" s="4">
        <v>0</v>
      </c>
      <c r="BL127" s="4">
        <v>2.6070000000000002</v>
      </c>
      <c r="BM127" s="4">
        <v>160.899</v>
      </c>
      <c r="BQ127" s="4">
        <v>517.22400000000005</v>
      </c>
      <c r="BR127" s="4">
        <v>0.72164099999999998</v>
      </c>
      <c r="BS127" s="4">
        <v>-5</v>
      </c>
      <c r="BT127" s="4">
        <v>-0.122188</v>
      </c>
      <c r="BU127" s="4">
        <v>17.635110999999998</v>
      </c>
      <c r="BV127" s="4">
        <v>-2.468194</v>
      </c>
      <c r="BW127" s="4">
        <f t="shared" si="14"/>
        <v>4.6591963261999991</v>
      </c>
      <c r="BY127" s="4">
        <f t="shared" si="15"/>
        <v>17552.370268778199</v>
      </c>
      <c r="BZ127" s="4">
        <f t="shared" si="16"/>
        <v>9883.0811806572547</v>
      </c>
      <c r="CA127" s="4">
        <f t="shared" si="17"/>
        <v>33.883379235848999</v>
      </c>
      <c r="CB127" s="4">
        <f t="shared" si="18"/>
        <v>2091.2166611694929</v>
      </c>
    </row>
    <row r="128" spans="1:80" x14ac:dyDescent="0.25">
      <c r="A128" s="2">
        <v>42067</v>
      </c>
      <c r="B128" s="3">
        <v>2.7988425925925927E-2</v>
      </c>
      <c r="C128" s="4">
        <v>7.9950000000000001</v>
      </c>
      <c r="D128" s="4">
        <v>6.4145000000000003</v>
      </c>
      <c r="E128" s="4">
        <v>64144.634149999998</v>
      </c>
      <c r="F128" s="4">
        <v>188.3</v>
      </c>
      <c r="G128" s="4">
        <v>-7.7</v>
      </c>
      <c r="H128" s="4">
        <v>22660.799999999999</v>
      </c>
      <c r="J128" s="4">
        <v>3.9</v>
      </c>
      <c r="K128" s="4">
        <v>0.84719999999999995</v>
      </c>
      <c r="L128" s="4">
        <v>6.7728000000000002</v>
      </c>
      <c r="M128" s="4">
        <v>5.4340999999999999</v>
      </c>
      <c r="N128" s="4">
        <v>159.52019999999999</v>
      </c>
      <c r="O128" s="4">
        <v>0</v>
      </c>
      <c r="P128" s="4">
        <v>159.5</v>
      </c>
      <c r="Q128" s="4">
        <v>120.2069</v>
      </c>
      <c r="R128" s="4">
        <v>0</v>
      </c>
      <c r="S128" s="4">
        <v>120.2</v>
      </c>
      <c r="T128" s="4">
        <v>22660.7709</v>
      </c>
      <c r="W128" s="4">
        <v>0</v>
      </c>
      <c r="X128" s="4">
        <v>3.3039000000000001</v>
      </c>
      <c r="Y128" s="4">
        <v>12</v>
      </c>
      <c r="Z128" s="4">
        <v>855</v>
      </c>
      <c r="AA128" s="4">
        <v>883</v>
      </c>
      <c r="AB128" s="4">
        <v>843</v>
      </c>
      <c r="AC128" s="4">
        <v>64</v>
      </c>
      <c r="AD128" s="4">
        <v>5.42</v>
      </c>
      <c r="AE128" s="4">
        <v>0.12</v>
      </c>
      <c r="AF128" s="4">
        <v>980</v>
      </c>
      <c r="AG128" s="4">
        <v>-15</v>
      </c>
      <c r="AH128" s="4">
        <v>12</v>
      </c>
      <c r="AI128" s="4">
        <v>10</v>
      </c>
      <c r="AJ128" s="4">
        <v>190</v>
      </c>
      <c r="AK128" s="4">
        <v>140</v>
      </c>
      <c r="AL128" s="4">
        <v>2.8</v>
      </c>
      <c r="AM128" s="4">
        <v>195</v>
      </c>
      <c r="AN128" s="4" t="s">
        <v>155</v>
      </c>
      <c r="AO128" s="4">
        <v>2</v>
      </c>
      <c r="AP128" s="4">
        <v>0.86219907407407403</v>
      </c>
      <c r="AQ128" s="4">
        <v>47.162121999999997</v>
      </c>
      <c r="AR128" s="4">
        <v>-88.491704999999996</v>
      </c>
      <c r="AS128" s="4">
        <v>318.89999999999998</v>
      </c>
      <c r="AT128" s="4">
        <v>41.9</v>
      </c>
      <c r="AU128" s="4">
        <v>12</v>
      </c>
      <c r="AV128" s="4">
        <v>10</v>
      </c>
      <c r="AW128" s="4" t="s">
        <v>195</v>
      </c>
      <c r="AX128" s="4">
        <v>1.2151000000000001</v>
      </c>
      <c r="AY128" s="4">
        <v>2.1</v>
      </c>
      <c r="AZ128" s="4">
        <v>2.5</v>
      </c>
      <c r="BA128" s="4">
        <v>14.023</v>
      </c>
      <c r="BB128" s="4">
        <v>11.63</v>
      </c>
      <c r="BC128" s="4">
        <v>0.83</v>
      </c>
      <c r="BD128" s="4">
        <v>18.042000000000002</v>
      </c>
      <c r="BE128" s="4">
        <v>1418.662</v>
      </c>
      <c r="BF128" s="4">
        <v>724.46400000000006</v>
      </c>
      <c r="BG128" s="4">
        <v>3.4990000000000001</v>
      </c>
      <c r="BH128" s="4">
        <v>0</v>
      </c>
      <c r="BI128" s="4">
        <v>3.4990000000000001</v>
      </c>
      <c r="BJ128" s="4">
        <v>2.637</v>
      </c>
      <c r="BK128" s="4">
        <v>0</v>
      </c>
      <c r="BL128" s="4">
        <v>2.637</v>
      </c>
      <c r="BM128" s="4">
        <v>156.96709999999999</v>
      </c>
      <c r="BQ128" s="4">
        <v>503.202</v>
      </c>
      <c r="BR128" s="4">
        <v>0.74949399999999999</v>
      </c>
      <c r="BS128" s="4">
        <v>-5</v>
      </c>
      <c r="BT128" s="4">
        <v>-0.12027</v>
      </c>
      <c r="BU128" s="4">
        <v>18.315747999999999</v>
      </c>
      <c r="BV128" s="4">
        <v>-2.429449</v>
      </c>
      <c r="BW128" s="4">
        <f t="shared" si="14"/>
        <v>4.8390206215999996</v>
      </c>
      <c r="BY128" s="4">
        <f t="shared" si="15"/>
        <v>19150.101642922709</v>
      </c>
      <c r="BZ128" s="4">
        <f t="shared" si="16"/>
        <v>9779.3267435360631</v>
      </c>
      <c r="CA128" s="4">
        <f t="shared" si="17"/>
        <v>35.596088449812001</v>
      </c>
      <c r="CB128" s="4">
        <f t="shared" si="18"/>
        <v>2118.8527778955195</v>
      </c>
    </row>
    <row r="129" spans="1:80" x14ac:dyDescent="0.25">
      <c r="A129" s="2">
        <v>42067</v>
      </c>
      <c r="B129" s="3">
        <v>2.8000000000000001E-2</v>
      </c>
      <c r="C129" s="4">
        <v>8.8810000000000002</v>
      </c>
      <c r="D129" s="4">
        <v>4.6340000000000003</v>
      </c>
      <c r="E129" s="4">
        <v>46339.756099999999</v>
      </c>
      <c r="F129" s="4">
        <v>184.4</v>
      </c>
      <c r="G129" s="4">
        <v>-8.8000000000000007</v>
      </c>
      <c r="H129" s="4">
        <v>22472.9</v>
      </c>
      <c r="J129" s="4">
        <v>4</v>
      </c>
      <c r="K129" s="4">
        <v>0.85770000000000002</v>
      </c>
      <c r="L129" s="4">
        <v>7.6178999999999997</v>
      </c>
      <c r="M129" s="4">
        <v>3.9748000000000001</v>
      </c>
      <c r="N129" s="4">
        <v>158.14949999999999</v>
      </c>
      <c r="O129" s="4">
        <v>0</v>
      </c>
      <c r="P129" s="4">
        <v>158.1</v>
      </c>
      <c r="Q129" s="4">
        <v>119.1741</v>
      </c>
      <c r="R129" s="4">
        <v>0</v>
      </c>
      <c r="S129" s="4">
        <v>119.2</v>
      </c>
      <c r="T129" s="4">
        <v>22472.856500000002</v>
      </c>
      <c r="W129" s="4">
        <v>0</v>
      </c>
      <c r="X129" s="4">
        <v>3.431</v>
      </c>
      <c r="Y129" s="4">
        <v>11.9</v>
      </c>
      <c r="Z129" s="4">
        <v>855</v>
      </c>
      <c r="AA129" s="4">
        <v>883</v>
      </c>
      <c r="AB129" s="4">
        <v>843</v>
      </c>
      <c r="AC129" s="4">
        <v>64</v>
      </c>
      <c r="AD129" s="4">
        <v>5.42</v>
      </c>
      <c r="AE129" s="4">
        <v>0.12</v>
      </c>
      <c r="AF129" s="4">
        <v>980</v>
      </c>
      <c r="AG129" s="4">
        <v>-15</v>
      </c>
      <c r="AH129" s="4">
        <v>12</v>
      </c>
      <c r="AI129" s="4">
        <v>10</v>
      </c>
      <c r="AJ129" s="4">
        <v>190</v>
      </c>
      <c r="AK129" s="4">
        <v>139.69999999999999</v>
      </c>
      <c r="AL129" s="4">
        <v>2.9</v>
      </c>
      <c r="AM129" s="4">
        <v>195</v>
      </c>
      <c r="AN129" s="4" t="s">
        <v>155</v>
      </c>
      <c r="AO129" s="4">
        <v>2</v>
      </c>
      <c r="AP129" s="4">
        <v>0.86219907407407403</v>
      </c>
      <c r="AQ129" s="4">
        <v>47.161979000000002</v>
      </c>
      <c r="AR129" s="4">
        <v>-88.491636999999997</v>
      </c>
      <c r="AS129" s="4">
        <v>318.60000000000002</v>
      </c>
      <c r="AT129" s="4">
        <v>42.1</v>
      </c>
      <c r="AU129" s="4">
        <v>12</v>
      </c>
      <c r="AV129" s="4">
        <v>10</v>
      </c>
      <c r="AW129" s="4" t="s">
        <v>195</v>
      </c>
      <c r="AX129" s="4">
        <v>1.2</v>
      </c>
      <c r="AY129" s="4">
        <v>2.1</v>
      </c>
      <c r="AZ129" s="4">
        <v>2.5</v>
      </c>
      <c r="BA129" s="4">
        <v>14.023</v>
      </c>
      <c r="BB129" s="4">
        <v>12.54</v>
      </c>
      <c r="BC129" s="4">
        <v>0.89</v>
      </c>
      <c r="BD129" s="4">
        <v>16.585000000000001</v>
      </c>
      <c r="BE129" s="4">
        <v>1668.9079999999999</v>
      </c>
      <c r="BF129" s="4">
        <v>554.226</v>
      </c>
      <c r="BG129" s="4">
        <v>3.6280000000000001</v>
      </c>
      <c r="BH129" s="4">
        <v>0</v>
      </c>
      <c r="BI129" s="4">
        <v>3.6280000000000001</v>
      </c>
      <c r="BJ129" s="4">
        <v>2.734</v>
      </c>
      <c r="BK129" s="4">
        <v>0</v>
      </c>
      <c r="BL129" s="4">
        <v>2.734</v>
      </c>
      <c r="BM129" s="4">
        <v>162.8083</v>
      </c>
      <c r="BQ129" s="4">
        <v>546.53099999999995</v>
      </c>
      <c r="BR129" s="4">
        <v>0.70076499999999997</v>
      </c>
      <c r="BS129" s="4">
        <v>-5</v>
      </c>
      <c r="BT129" s="4">
        <v>-0.121</v>
      </c>
      <c r="BU129" s="4">
        <v>17.124949999999998</v>
      </c>
      <c r="BV129" s="4">
        <v>-2.4441999999999999</v>
      </c>
      <c r="BW129" s="4">
        <f t="shared" si="14"/>
        <v>4.5244117899999994</v>
      </c>
      <c r="BY129" s="4">
        <f t="shared" si="15"/>
        <v>21063.434982240196</v>
      </c>
      <c r="BZ129" s="4">
        <f t="shared" si="16"/>
        <v>6994.935201021899</v>
      </c>
      <c r="CA129" s="4">
        <f t="shared" si="17"/>
        <v>34.506055002099991</v>
      </c>
      <c r="CB129" s="4">
        <f t="shared" si="18"/>
        <v>2054.8179058516448</v>
      </c>
    </row>
    <row r="130" spans="1:80" x14ac:dyDescent="0.25">
      <c r="A130" s="2">
        <v>42067</v>
      </c>
      <c r="B130" s="3">
        <v>2.8011574074074074E-2</v>
      </c>
      <c r="C130" s="4">
        <v>8.6639999999999997</v>
      </c>
      <c r="D130" s="4">
        <v>4.0437000000000003</v>
      </c>
      <c r="E130" s="4">
        <v>40436.855669999997</v>
      </c>
      <c r="F130" s="4">
        <v>166.9</v>
      </c>
      <c r="G130" s="4">
        <v>-11.8</v>
      </c>
      <c r="H130" s="4">
        <v>23042.5</v>
      </c>
      <c r="J130" s="4">
        <v>4.04</v>
      </c>
      <c r="K130" s="4">
        <v>0.86450000000000005</v>
      </c>
      <c r="L130" s="4">
        <v>7.4901</v>
      </c>
      <c r="M130" s="4">
        <v>3.4958999999999998</v>
      </c>
      <c r="N130" s="4">
        <v>144.31970000000001</v>
      </c>
      <c r="O130" s="4">
        <v>0</v>
      </c>
      <c r="P130" s="4">
        <v>144.30000000000001</v>
      </c>
      <c r="Q130" s="4">
        <v>108.7526</v>
      </c>
      <c r="R130" s="4">
        <v>0</v>
      </c>
      <c r="S130" s="4">
        <v>108.8</v>
      </c>
      <c r="T130" s="4">
        <v>23042.5432</v>
      </c>
      <c r="W130" s="4">
        <v>0</v>
      </c>
      <c r="X130" s="4">
        <v>3.4918999999999998</v>
      </c>
      <c r="Y130" s="4">
        <v>11.9</v>
      </c>
      <c r="Z130" s="4">
        <v>856</v>
      </c>
      <c r="AA130" s="4">
        <v>882</v>
      </c>
      <c r="AB130" s="4">
        <v>843</v>
      </c>
      <c r="AC130" s="4">
        <v>64</v>
      </c>
      <c r="AD130" s="4">
        <v>5.42</v>
      </c>
      <c r="AE130" s="4">
        <v>0.12</v>
      </c>
      <c r="AF130" s="4">
        <v>980</v>
      </c>
      <c r="AG130" s="4">
        <v>-15</v>
      </c>
      <c r="AH130" s="4">
        <v>12</v>
      </c>
      <c r="AI130" s="4">
        <v>10</v>
      </c>
      <c r="AJ130" s="4">
        <v>190</v>
      </c>
      <c r="AK130" s="4">
        <v>139.30000000000001</v>
      </c>
      <c r="AL130" s="4">
        <v>2.8</v>
      </c>
      <c r="AM130" s="4">
        <v>195</v>
      </c>
      <c r="AN130" s="4" t="s">
        <v>155</v>
      </c>
      <c r="AO130" s="4">
        <v>2</v>
      </c>
      <c r="AP130" s="4">
        <v>0.86221064814814818</v>
      </c>
      <c r="AQ130" s="4">
        <v>47.161805999999999</v>
      </c>
      <c r="AR130" s="4">
        <v>-88.491538000000006</v>
      </c>
      <c r="AS130" s="4">
        <v>318.10000000000002</v>
      </c>
      <c r="AT130" s="4">
        <v>43.7</v>
      </c>
      <c r="AU130" s="4">
        <v>12</v>
      </c>
      <c r="AV130" s="4">
        <v>10</v>
      </c>
      <c r="AW130" s="4" t="s">
        <v>195</v>
      </c>
      <c r="AX130" s="4">
        <v>1.6245000000000001</v>
      </c>
      <c r="AY130" s="4">
        <v>1.1660999999999999</v>
      </c>
      <c r="AZ130" s="4">
        <v>2.8395999999999999</v>
      </c>
      <c r="BA130" s="4">
        <v>14.023</v>
      </c>
      <c r="BB130" s="4">
        <v>13.2</v>
      </c>
      <c r="BC130" s="4">
        <v>0.94</v>
      </c>
      <c r="BD130" s="4">
        <v>15.667999999999999</v>
      </c>
      <c r="BE130" s="4">
        <v>1708.991</v>
      </c>
      <c r="BF130" s="4">
        <v>507.68200000000002</v>
      </c>
      <c r="BG130" s="4">
        <v>3.448</v>
      </c>
      <c r="BH130" s="4">
        <v>0</v>
      </c>
      <c r="BI130" s="4">
        <v>3.448</v>
      </c>
      <c r="BJ130" s="4">
        <v>2.5990000000000002</v>
      </c>
      <c r="BK130" s="4">
        <v>0</v>
      </c>
      <c r="BL130" s="4">
        <v>2.5990000000000002</v>
      </c>
      <c r="BM130" s="4">
        <v>173.86109999999999</v>
      </c>
      <c r="BQ130" s="4">
        <v>579.31899999999996</v>
      </c>
      <c r="BR130" s="4">
        <v>0.52552900000000002</v>
      </c>
      <c r="BS130" s="4">
        <v>-5</v>
      </c>
      <c r="BT130" s="4">
        <v>-0.121267</v>
      </c>
      <c r="BU130" s="4">
        <v>12.842613999999999</v>
      </c>
      <c r="BV130" s="4">
        <v>-2.4496030000000002</v>
      </c>
      <c r="BW130" s="4">
        <f t="shared" si="14"/>
        <v>3.3930186187999998</v>
      </c>
      <c r="BY130" s="4">
        <f t="shared" si="15"/>
        <v>16175.610954203337</v>
      </c>
      <c r="BZ130" s="4">
        <f t="shared" si="16"/>
        <v>4805.2134390712754</v>
      </c>
      <c r="CA130" s="4">
        <f t="shared" si="17"/>
        <v>24.599551940281998</v>
      </c>
      <c r="CB130" s="4">
        <f t="shared" si="18"/>
        <v>1645.5964447266497</v>
      </c>
    </row>
    <row r="131" spans="1:80" x14ac:dyDescent="0.25">
      <c r="A131" s="2">
        <v>42067</v>
      </c>
      <c r="B131" s="3">
        <v>2.8023148148148148E-2</v>
      </c>
      <c r="C131" s="4">
        <v>7.665</v>
      </c>
      <c r="D131" s="4">
        <v>4.0765000000000002</v>
      </c>
      <c r="E131" s="4">
        <v>40765.196470000003</v>
      </c>
      <c r="F131" s="4">
        <v>164.7</v>
      </c>
      <c r="G131" s="4">
        <v>-15.6</v>
      </c>
      <c r="H131" s="4">
        <v>27087.7</v>
      </c>
      <c r="J131" s="4">
        <v>4.0999999999999996</v>
      </c>
      <c r="K131" s="4">
        <v>0.86819999999999997</v>
      </c>
      <c r="L131" s="4">
        <v>6.6547999999999998</v>
      </c>
      <c r="M131" s="4">
        <v>3.5394000000000001</v>
      </c>
      <c r="N131" s="4">
        <v>142.99780000000001</v>
      </c>
      <c r="O131" s="4">
        <v>0</v>
      </c>
      <c r="P131" s="4">
        <v>143</v>
      </c>
      <c r="Q131" s="4">
        <v>107.7565</v>
      </c>
      <c r="R131" s="4">
        <v>0</v>
      </c>
      <c r="S131" s="4">
        <v>107.8</v>
      </c>
      <c r="T131" s="4">
        <v>27087.749199999998</v>
      </c>
      <c r="W131" s="4">
        <v>0</v>
      </c>
      <c r="X131" s="4">
        <v>3.5598000000000001</v>
      </c>
      <c r="Y131" s="4">
        <v>11.9</v>
      </c>
      <c r="Z131" s="4">
        <v>855</v>
      </c>
      <c r="AA131" s="4">
        <v>882</v>
      </c>
      <c r="AB131" s="4">
        <v>843</v>
      </c>
      <c r="AC131" s="4">
        <v>64</v>
      </c>
      <c r="AD131" s="4">
        <v>5.42</v>
      </c>
      <c r="AE131" s="4">
        <v>0.12</v>
      </c>
      <c r="AF131" s="4">
        <v>980</v>
      </c>
      <c r="AG131" s="4">
        <v>-15</v>
      </c>
      <c r="AH131" s="4">
        <v>12</v>
      </c>
      <c r="AI131" s="4">
        <v>10</v>
      </c>
      <c r="AJ131" s="4">
        <v>190</v>
      </c>
      <c r="AK131" s="4">
        <v>139.69999999999999</v>
      </c>
      <c r="AL131" s="4">
        <v>3</v>
      </c>
      <c r="AM131" s="4">
        <v>195</v>
      </c>
      <c r="AN131" s="4" t="s">
        <v>155</v>
      </c>
      <c r="AO131" s="4">
        <v>2</v>
      </c>
      <c r="AP131" s="4">
        <v>0.86222222222222233</v>
      </c>
      <c r="AQ131" s="4">
        <v>47.161638000000004</v>
      </c>
      <c r="AR131" s="4">
        <v>-88.491427000000002</v>
      </c>
      <c r="AS131" s="4">
        <v>317.89999999999998</v>
      </c>
      <c r="AT131" s="4">
        <v>44.8</v>
      </c>
      <c r="AU131" s="4">
        <v>12</v>
      </c>
      <c r="AV131" s="4">
        <v>10</v>
      </c>
      <c r="AW131" s="4" t="s">
        <v>195</v>
      </c>
      <c r="AX131" s="4">
        <v>1.2755000000000001</v>
      </c>
      <c r="AY131" s="4">
        <v>1.0849</v>
      </c>
      <c r="AZ131" s="4">
        <v>2.5604</v>
      </c>
      <c r="BA131" s="4">
        <v>14.023</v>
      </c>
      <c r="BB131" s="4">
        <v>13.58</v>
      </c>
      <c r="BC131" s="4">
        <v>0.97</v>
      </c>
      <c r="BD131" s="4">
        <v>15.177</v>
      </c>
      <c r="BE131" s="4">
        <v>1564.1179999999999</v>
      </c>
      <c r="BF131" s="4">
        <v>529.46799999999996</v>
      </c>
      <c r="BG131" s="4">
        <v>3.52</v>
      </c>
      <c r="BH131" s="4">
        <v>0</v>
      </c>
      <c r="BI131" s="4">
        <v>3.52</v>
      </c>
      <c r="BJ131" s="4">
        <v>2.6520000000000001</v>
      </c>
      <c r="BK131" s="4">
        <v>0</v>
      </c>
      <c r="BL131" s="4">
        <v>2.6520000000000001</v>
      </c>
      <c r="BM131" s="4">
        <v>210.53809999999999</v>
      </c>
      <c r="BQ131" s="4">
        <v>608.35299999999995</v>
      </c>
      <c r="BR131" s="4">
        <v>0.321774</v>
      </c>
      <c r="BS131" s="4">
        <v>-5</v>
      </c>
      <c r="BT131" s="4">
        <v>-0.122266</v>
      </c>
      <c r="BU131" s="4">
        <v>7.8633519999999999</v>
      </c>
      <c r="BV131" s="4">
        <v>-2.469773</v>
      </c>
      <c r="BW131" s="4">
        <f t="shared" si="14"/>
        <v>2.0774975983999999</v>
      </c>
      <c r="BY131" s="4">
        <f t="shared" si="15"/>
        <v>9064.5180674060302</v>
      </c>
      <c r="BZ131" s="4">
        <f t="shared" si="16"/>
        <v>3068.4208302144316</v>
      </c>
      <c r="CA131" s="4">
        <f t="shared" si="17"/>
        <v>15.369110204448001</v>
      </c>
      <c r="CB131" s="4">
        <f t="shared" si="18"/>
        <v>1220.1294348171543</v>
      </c>
    </row>
    <row r="132" spans="1:80" x14ac:dyDescent="0.25">
      <c r="A132" s="2">
        <v>42067</v>
      </c>
      <c r="B132" s="3">
        <v>2.8034722222222221E-2</v>
      </c>
      <c r="C132" s="4">
        <v>7.1689999999999996</v>
      </c>
      <c r="D132" s="4">
        <v>4.2305000000000001</v>
      </c>
      <c r="E132" s="4">
        <v>42305.154640000001</v>
      </c>
      <c r="F132" s="4">
        <v>184.7</v>
      </c>
      <c r="G132" s="4">
        <v>-15.6</v>
      </c>
      <c r="H132" s="4">
        <v>33472.199999999997</v>
      </c>
      <c r="J132" s="4">
        <v>4.0999999999999996</v>
      </c>
      <c r="K132" s="4">
        <v>0.86429999999999996</v>
      </c>
      <c r="L132" s="4">
        <v>6.1961000000000004</v>
      </c>
      <c r="M132" s="4">
        <v>3.6566000000000001</v>
      </c>
      <c r="N132" s="4">
        <v>159.6369</v>
      </c>
      <c r="O132" s="4">
        <v>0</v>
      </c>
      <c r="P132" s="4">
        <v>159.6</v>
      </c>
      <c r="Q132" s="4">
        <v>120.2949</v>
      </c>
      <c r="R132" s="4">
        <v>0</v>
      </c>
      <c r="S132" s="4">
        <v>120.3</v>
      </c>
      <c r="T132" s="4">
        <v>33472.239399999999</v>
      </c>
      <c r="W132" s="4">
        <v>0</v>
      </c>
      <c r="X132" s="4">
        <v>3.5438000000000001</v>
      </c>
      <c r="Y132" s="4">
        <v>11.9</v>
      </c>
      <c r="Z132" s="4">
        <v>855</v>
      </c>
      <c r="AA132" s="4">
        <v>884</v>
      </c>
      <c r="AB132" s="4">
        <v>845</v>
      </c>
      <c r="AC132" s="4">
        <v>64</v>
      </c>
      <c r="AD132" s="4">
        <v>5.42</v>
      </c>
      <c r="AE132" s="4">
        <v>0.12</v>
      </c>
      <c r="AF132" s="4">
        <v>980</v>
      </c>
      <c r="AG132" s="4">
        <v>-15</v>
      </c>
      <c r="AH132" s="4">
        <v>12</v>
      </c>
      <c r="AI132" s="4">
        <v>10</v>
      </c>
      <c r="AJ132" s="4">
        <v>189.7</v>
      </c>
      <c r="AK132" s="4">
        <v>139</v>
      </c>
      <c r="AL132" s="4">
        <v>3.2</v>
      </c>
      <c r="AM132" s="4">
        <v>195</v>
      </c>
      <c r="AN132" s="4" t="s">
        <v>155</v>
      </c>
      <c r="AO132" s="4">
        <v>2</v>
      </c>
      <c r="AP132" s="4">
        <v>0.86223379629629626</v>
      </c>
      <c r="AQ132" s="4">
        <v>47.161479</v>
      </c>
      <c r="AR132" s="4">
        <v>-88.491301000000007</v>
      </c>
      <c r="AS132" s="4">
        <v>317.89999999999998</v>
      </c>
      <c r="AT132" s="4">
        <v>43.6</v>
      </c>
      <c r="AU132" s="4">
        <v>12</v>
      </c>
      <c r="AV132" s="4">
        <v>10</v>
      </c>
      <c r="AW132" s="4" t="s">
        <v>195</v>
      </c>
      <c r="AX132" s="4">
        <v>1.1151</v>
      </c>
      <c r="AY132" s="4">
        <v>1.2698</v>
      </c>
      <c r="AZ132" s="4">
        <v>2.5</v>
      </c>
      <c r="BA132" s="4">
        <v>14.023</v>
      </c>
      <c r="BB132" s="4">
        <v>13.17</v>
      </c>
      <c r="BC132" s="4">
        <v>0.94</v>
      </c>
      <c r="BD132" s="4">
        <v>15.695</v>
      </c>
      <c r="BE132" s="4">
        <v>1423.443</v>
      </c>
      <c r="BF132" s="4">
        <v>534.66</v>
      </c>
      <c r="BG132" s="4">
        <v>3.8410000000000002</v>
      </c>
      <c r="BH132" s="4">
        <v>0</v>
      </c>
      <c r="BI132" s="4">
        <v>3.8410000000000002</v>
      </c>
      <c r="BJ132" s="4">
        <v>2.8940000000000001</v>
      </c>
      <c r="BK132" s="4">
        <v>0</v>
      </c>
      <c r="BL132" s="4">
        <v>2.8940000000000001</v>
      </c>
      <c r="BM132" s="4">
        <v>254.2895</v>
      </c>
      <c r="BQ132" s="4">
        <v>591.95699999999999</v>
      </c>
      <c r="BR132" s="4">
        <v>0.272478</v>
      </c>
      <c r="BS132" s="4">
        <v>-5</v>
      </c>
      <c r="BT132" s="4">
        <v>-0.12220200000000001</v>
      </c>
      <c r="BU132" s="4">
        <v>6.6586809999999996</v>
      </c>
      <c r="BV132" s="4">
        <v>-2.46848</v>
      </c>
      <c r="BW132" s="4">
        <f t="shared" si="14"/>
        <v>1.7592235201999999</v>
      </c>
      <c r="BY132" s="4">
        <f t="shared" si="15"/>
        <v>6985.47235684937</v>
      </c>
      <c r="BZ132" s="4">
        <f t="shared" si="16"/>
        <v>2623.8160926100195</v>
      </c>
      <c r="CA132" s="4">
        <f t="shared" si="17"/>
        <v>14.202154213918</v>
      </c>
      <c r="CB132" s="4">
        <f t="shared" si="18"/>
        <v>1247.9124720041814</v>
      </c>
    </row>
    <row r="133" spans="1:80" x14ac:dyDescent="0.25">
      <c r="A133" s="2">
        <v>42067</v>
      </c>
      <c r="B133" s="3">
        <v>2.8046296296296295E-2</v>
      </c>
      <c r="C133" s="4">
        <v>8.5969999999999995</v>
      </c>
      <c r="D133" s="4">
        <v>4.2849000000000004</v>
      </c>
      <c r="E133" s="4">
        <v>42848.632619999997</v>
      </c>
      <c r="F133" s="4">
        <v>161.4</v>
      </c>
      <c r="G133" s="4">
        <v>-15.6</v>
      </c>
      <c r="H133" s="4">
        <v>31158.9</v>
      </c>
      <c r="J133" s="4">
        <v>4.0999999999999996</v>
      </c>
      <c r="K133" s="4">
        <v>0.85470000000000002</v>
      </c>
      <c r="L133" s="4">
        <v>7.3478000000000003</v>
      </c>
      <c r="M133" s="4">
        <v>3.6621999999999999</v>
      </c>
      <c r="N133" s="4">
        <v>137.90649999999999</v>
      </c>
      <c r="O133" s="4">
        <v>0</v>
      </c>
      <c r="P133" s="4">
        <v>137.9</v>
      </c>
      <c r="Q133" s="4">
        <v>103.9199</v>
      </c>
      <c r="R133" s="4">
        <v>0</v>
      </c>
      <c r="S133" s="4">
        <v>103.9</v>
      </c>
      <c r="T133" s="4">
        <v>31158.922699999999</v>
      </c>
      <c r="W133" s="4">
        <v>0</v>
      </c>
      <c r="X133" s="4">
        <v>3.5042</v>
      </c>
      <c r="Y133" s="4">
        <v>11.9</v>
      </c>
      <c r="Z133" s="4">
        <v>855</v>
      </c>
      <c r="AA133" s="4">
        <v>884</v>
      </c>
      <c r="AB133" s="4">
        <v>845</v>
      </c>
      <c r="AC133" s="4">
        <v>64</v>
      </c>
      <c r="AD133" s="4">
        <v>5.42</v>
      </c>
      <c r="AE133" s="4">
        <v>0.12</v>
      </c>
      <c r="AF133" s="4">
        <v>980</v>
      </c>
      <c r="AG133" s="4">
        <v>-15</v>
      </c>
      <c r="AH133" s="4">
        <v>12</v>
      </c>
      <c r="AI133" s="4">
        <v>10</v>
      </c>
      <c r="AJ133" s="4">
        <v>189</v>
      </c>
      <c r="AK133" s="4">
        <v>139</v>
      </c>
      <c r="AL133" s="4">
        <v>3</v>
      </c>
      <c r="AM133" s="4">
        <v>195</v>
      </c>
      <c r="AN133" s="4" t="s">
        <v>155</v>
      </c>
      <c r="AO133" s="4">
        <v>2</v>
      </c>
      <c r="AP133" s="4">
        <v>0.86224537037037041</v>
      </c>
      <c r="AQ133" s="4">
        <v>47.161333999999997</v>
      </c>
      <c r="AR133" s="4">
        <v>-88.491152999999997</v>
      </c>
      <c r="AS133" s="4">
        <v>317.8</v>
      </c>
      <c r="AT133" s="4">
        <v>40.700000000000003</v>
      </c>
      <c r="AU133" s="4">
        <v>12</v>
      </c>
      <c r="AV133" s="4">
        <v>10</v>
      </c>
      <c r="AW133" s="4" t="s">
        <v>195</v>
      </c>
      <c r="AX133" s="4">
        <v>1.0150999999999999</v>
      </c>
      <c r="AY133" s="4">
        <v>1.3849</v>
      </c>
      <c r="AZ133" s="4">
        <v>2.5</v>
      </c>
      <c r="BA133" s="4">
        <v>14.023</v>
      </c>
      <c r="BB133" s="4">
        <v>12.26</v>
      </c>
      <c r="BC133" s="4">
        <v>0.87</v>
      </c>
      <c r="BD133" s="4">
        <v>17.004000000000001</v>
      </c>
      <c r="BE133" s="4">
        <v>1577.068</v>
      </c>
      <c r="BF133" s="4">
        <v>500.27699999999999</v>
      </c>
      <c r="BG133" s="4">
        <v>3.1</v>
      </c>
      <c r="BH133" s="4">
        <v>0</v>
      </c>
      <c r="BI133" s="4">
        <v>3.1</v>
      </c>
      <c r="BJ133" s="4">
        <v>2.3359999999999999</v>
      </c>
      <c r="BK133" s="4">
        <v>0</v>
      </c>
      <c r="BL133" s="4">
        <v>2.3359999999999999</v>
      </c>
      <c r="BM133" s="4">
        <v>221.1557</v>
      </c>
      <c r="BQ133" s="4">
        <v>546.86300000000006</v>
      </c>
      <c r="BR133" s="4">
        <v>0.27474799999999999</v>
      </c>
      <c r="BS133" s="4">
        <v>-5</v>
      </c>
      <c r="BT133" s="4">
        <v>-0.12</v>
      </c>
      <c r="BU133" s="4">
        <v>6.7141539999999997</v>
      </c>
      <c r="BV133" s="4">
        <v>-2.4239999999999999</v>
      </c>
      <c r="BW133" s="4">
        <f t="shared" si="14"/>
        <v>1.7738794867999998</v>
      </c>
      <c r="BY133" s="4">
        <f t="shared" si="15"/>
        <v>7803.8552588878629</v>
      </c>
      <c r="BZ133" s="4">
        <f t="shared" si="16"/>
        <v>2475.5364368249457</v>
      </c>
      <c r="CA133" s="4">
        <f t="shared" si="17"/>
        <v>11.559302379327999</v>
      </c>
      <c r="CB133" s="4">
        <f t="shared" si="18"/>
        <v>1094.3517162722385</v>
      </c>
    </row>
    <row r="134" spans="1:80" x14ac:dyDescent="0.25">
      <c r="A134" s="2">
        <v>42067</v>
      </c>
      <c r="B134" s="3">
        <v>2.8057870370370372E-2</v>
      </c>
      <c r="C134" s="4">
        <v>8.9440000000000008</v>
      </c>
      <c r="D134" s="4">
        <v>4.2850999999999999</v>
      </c>
      <c r="E134" s="4">
        <v>42850.531479999998</v>
      </c>
      <c r="F134" s="4">
        <v>102.4</v>
      </c>
      <c r="G134" s="4">
        <v>-15.6</v>
      </c>
      <c r="H134" s="4">
        <v>26189.4</v>
      </c>
      <c r="J134" s="4">
        <v>4.7</v>
      </c>
      <c r="K134" s="4">
        <v>0.85680000000000001</v>
      </c>
      <c r="L134" s="4">
        <v>7.6628999999999996</v>
      </c>
      <c r="M134" s="4">
        <v>3.6714000000000002</v>
      </c>
      <c r="N134" s="4">
        <v>87.720100000000002</v>
      </c>
      <c r="O134" s="4">
        <v>0</v>
      </c>
      <c r="P134" s="4">
        <v>87.7</v>
      </c>
      <c r="Q134" s="4">
        <v>66.101699999999994</v>
      </c>
      <c r="R134" s="4">
        <v>0</v>
      </c>
      <c r="S134" s="4">
        <v>66.099999999999994</v>
      </c>
      <c r="T134" s="4">
        <v>26189.3976</v>
      </c>
      <c r="W134" s="4">
        <v>0</v>
      </c>
      <c r="X134" s="4">
        <v>4.0255000000000001</v>
      </c>
      <c r="Y134" s="4">
        <v>11.9</v>
      </c>
      <c r="Z134" s="4">
        <v>856</v>
      </c>
      <c r="AA134" s="4">
        <v>884</v>
      </c>
      <c r="AB134" s="4">
        <v>845</v>
      </c>
      <c r="AC134" s="4">
        <v>64</v>
      </c>
      <c r="AD134" s="4">
        <v>5.42</v>
      </c>
      <c r="AE134" s="4">
        <v>0.12</v>
      </c>
      <c r="AF134" s="4">
        <v>980</v>
      </c>
      <c r="AG134" s="4">
        <v>-15</v>
      </c>
      <c r="AH134" s="4">
        <v>12</v>
      </c>
      <c r="AI134" s="4">
        <v>10</v>
      </c>
      <c r="AJ134" s="4">
        <v>189</v>
      </c>
      <c r="AK134" s="4">
        <v>139</v>
      </c>
      <c r="AL134" s="4">
        <v>2.5</v>
      </c>
      <c r="AM134" s="4">
        <v>195</v>
      </c>
      <c r="AN134" s="4" t="s">
        <v>155</v>
      </c>
      <c r="AO134" s="4">
        <v>2</v>
      </c>
      <c r="AP134" s="4">
        <v>0.86225694444444445</v>
      </c>
      <c r="AQ134" s="4">
        <v>47.161206</v>
      </c>
      <c r="AR134" s="4">
        <v>-88.491005000000001</v>
      </c>
      <c r="AS134" s="4">
        <v>317.7</v>
      </c>
      <c r="AT134" s="4">
        <v>38.5</v>
      </c>
      <c r="AU134" s="4">
        <v>12</v>
      </c>
      <c r="AV134" s="4">
        <v>10</v>
      </c>
      <c r="AW134" s="4" t="s">
        <v>195</v>
      </c>
      <c r="AX134" s="4">
        <v>0.83020000000000005</v>
      </c>
      <c r="AY134" s="4">
        <v>1.4</v>
      </c>
      <c r="AZ134" s="4">
        <v>1.9056999999999999</v>
      </c>
      <c r="BA134" s="4">
        <v>14.023</v>
      </c>
      <c r="BB134" s="4">
        <v>12.46</v>
      </c>
      <c r="BC134" s="4">
        <v>0.89</v>
      </c>
      <c r="BD134" s="4">
        <v>16.713999999999999</v>
      </c>
      <c r="BE134" s="4">
        <v>1665.106</v>
      </c>
      <c r="BF134" s="4">
        <v>507.76</v>
      </c>
      <c r="BG134" s="4">
        <v>1.996</v>
      </c>
      <c r="BH134" s="4">
        <v>0</v>
      </c>
      <c r="BI134" s="4">
        <v>1.996</v>
      </c>
      <c r="BJ134" s="4">
        <v>1.504</v>
      </c>
      <c r="BK134" s="4">
        <v>0</v>
      </c>
      <c r="BL134" s="4">
        <v>1.504</v>
      </c>
      <c r="BM134" s="4">
        <v>188.1892</v>
      </c>
      <c r="BQ134" s="4">
        <v>636.01599999999996</v>
      </c>
      <c r="BR134" s="4">
        <v>0.31609500000000001</v>
      </c>
      <c r="BS134" s="4">
        <v>-5</v>
      </c>
      <c r="BT134" s="4">
        <v>-0.119726</v>
      </c>
      <c r="BU134" s="4">
        <v>7.7245699999999999</v>
      </c>
      <c r="BV134" s="4">
        <v>-2.4184709999999998</v>
      </c>
      <c r="BW134" s="4">
        <f t="shared" si="14"/>
        <v>2.040831394</v>
      </c>
      <c r="BY134" s="4">
        <f t="shared" si="15"/>
        <v>9479.4619287075402</v>
      </c>
      <c r="BZ134" s="4">
        <f t="shared" si="16"/>
        <v>2890.6817877783997</v>
      </c>
      <c r="CA134" s="4">
        <f t="shared" si="17"/>
        <v>8.5622841673599996</v>
      </c>
      <c r="CB134" s="4">
        <f t="shared" si="18"/>
        <v>1071.362638050628</v>
      </c>
    </row>
    <row r="135" spans="1:80" x14ac:dyDescent="0.25">
      <c r="A135" s="2">
        <v>42067</v>
      </c>
      <c r="B135" s="3">
        <v>2.8069444444444449E-2</v>
      </c>
      <c r="C135" s="4">
        <v>9.0299999999999994</v>
      </c>
      <c r="D135" s="4">
        <v>4.6260000000000003</v>
      </c>
      <c r="E135" s="4">
        <v>46260.179889999999</v>
      </c>
      <c r="F135" s="4">
        <v>81.599999999999994</v>
      </c>
      <c r="G135" s="4">
        <v>-15.6</v>
      </c>
      <c r="H135" s="4">
        <v>23538.5</v>
      </c>
      <c r="J135" s="4">
        <v>5.64</v>
      </c>
      <c r="K135" s="4">
        <v>0.85550000000000004</v>
      </c>
      <c r="L135" s="4">
        <v>7.7248000000000001</v>
      </c>
      <c r="M135" s="4">
        <v>3.9573999999999998</v>
      </c>
      <c r="N135" s="4">
        <v>69.796499999999995</v>
      </c>
      <c r="O135" s="4">
        <v>0</v>
      </c>
      <c r="P135" s="4">
        <v>69.8</v>
      </c>
      <c r="Q135" s="4">
        <v>52.595399999999998</v>
      </c>
      <c r="R135" s="4">
        <v>0</v>
      </c>
      <c r="S135" s="4">
        <v>52.6</v>
      </c>
      <c r="T135" s="4">
        <v>23538.5268</v>
      </c>
      <c r="W135" s="4">
        <v>0</v>
      </c>
      <c r="X135" s="4">
        <v>4.8262</v>
      </c>
      <c r="Y135" s="4">
        <v>11.9</v>
      </c>
      <c r="Z135" s="4">
        <v>855</v>
      </c>
      <c r="AA135" s="4">
        <v>883</v>
      </c>
      <c r="AB135" s="4">
        <v>843</v>
      </c>
      <c r="AC135" s="4">
        <v>64</v>
      </c>
      <c r="AD135" s="4">
        <v>5.42</v>
      </c>
      <c r="AE135" s="4">
        <v>0.12</v>
      </c>
      <c r="AF135" s="4">
        <v>980</v>
      </c>
      <c r="AG135" s="4">
        <v>-15</v>
      </c>
      <c r="AH135" s="4">
        <v>12.272727</v>
      </c>
      <c r="AI135" s="4">
        <v>10</v>
      </c>
      <c r="AJ135" s="4">
        <v>189.3</v>
      </c>
      <c r="AK135" s="4">
        <v>139</v>
      </c>
      <c r="AL135" s="4">
        <v>2.4</v>
      </c>
      <c r="AM135" s="4">
        <v>195</v>
      </c>
      <c r="AN135" s="4" t="s">
        <v>155</v>
      </c>
      <c r="AO135" s="4">
        <v>2</v>
      </c>
      <c r="AP135" s="4">
        <v>0.86226851851851849</v>
      </c>
      <c r="AQ135" s="4">
        <v>47.161081000000003</v>
      </c>
      <c r="AR135" s="4">
        <v>-88.490885000000006</v>
      </c>
      <c r="AS135" s="4">
        <v>317.60000000000002</v>
      </c>
      <c r="AT135" s="4">
        <v>37.299999999999997</v>
      </c>
      <c r="AU135" s="4">
        <v>12</v>
      </c>
      <c r="AV135" s="4">
        <v>11</v>
      </c>
      <c r="AW135" s="4" t="s">
        <v>193</v>
      </c>
      <c r="AX135" s="4">
        <v>0.88490000000000002</v>
      </c>
      <c r="AY135" s="4">
        <v>1.0604</v>
      </c>
      <c r="AZ135" s="4">
        <v>1.8</v>
      </c>
      <c r="BA135" s="4">
        <v>14.023</v>
      </c>
      <c r="BB135" s="4">
        <v>12.34</v>
      </c>
      <c r="BC135" s="4">
        <v>0.88</v>
      </c>
      <c r="BD135" s="4">
        <v>16.896000000000001</v>
      </c>
      <c r="BE135" s="4">
        <v>1668.624</v>
      </c>
      <c r="BF135" s="4">
        <v>544.07000000000005</v>
      </c>
      <c r="BG135" s="4">
        <v>1.579</v>
      </c>
      <c r="BH135" s="4">
        <v>0</v>
      </c>
      <c r="BI135" s="4">
        <v>1.579</v>
      </c>
      <c r="BJ135" s="4">
        <v>1.19</v>
      </c>
      <c r="BK135" s="4">
        <v>0</v>
      </c>
      <c r="BL135" s="4">
        <v>1.19</v>
      </c>
      <c r="BM135" s="4">
        <v>168.13939999999999</v>
      </c>
      <c r="BQ135" s="4">
        <v>758.01</v>
      </c>
      <c r="BR135" s="4">
        <v>0.32990900000000001</v>
      </c>
      <c r="BS135" s="4">
        <v>-5</v>
      </c>
      <c r="BT135" s="4">
        <v>-0.119545</v>
      </c>
      <c r="BU135" s="4">
        <v>8.0621539999999996</v>
      </c>
      <c r="BV135" s="4">
        <v>-2.4148179999999999</v>
      </c>
      <c r="BW135" s="4">
        <f t="shared" si="14"/>
        <v>2.1300210867999998</v>
      </c>
      <c r="BY135" s="4">
        <f t="shared" si="15"/>
        <v>9914.6425945427509</v>
      </c>
      <c r="BZ135" s="4">
        <f t="shared" si="16"/>
        <v>3232.7592054368602</v>
      </c>
      <c r="CA135" s="4">
        <f t="shared" si="17"/>
        <v>7.0707509226199994</v>
      </c>
      <c r="CB135" s="4">
        <f t="shared" si="18"/>
        <v>999.0519476292211</v>
      </c>
    </row>
    <row r="136" spans="1:80" x14ac:dyDescent="0.25">
      <c r="A136" s="2">
        <v>42067</v>
      </c>
      <c r="B136" s="3">
        <v>2.8081018518518519E-2</v>
      </c>
      <c r="C136" s="4">
        <v>8.9619999999999997</v>
      </c>
      <c r="D136" s="4">
        <v>4.8373999999999997</v>
      </c>
      <c r="E136" s="4">
        <v>48373.656849999999</v>
      </c>
      <c r="F136" s="4">
        <v>83.8</v>
      </c>
      <c r="G136" s="4">
        <v>-15.5</v>
      </c>
      <c r="H136" s="4">
        <v>22436.799999999999</v>
      </c>
      <c r="J136" s="4">
        <v>5.9</v>
      </c>
      <c r="K136" s="4">
        <v>0.85509999999999997</v>
      </c>
      <c r="L136" s="4">
        <v>7.6627999999999998</v>
      </c>
      <c r="M136" s="4">
        <v>4.1363000000000003</v>
      </c>
      <c r="N136" s="4">
        <v>71.694900000000004</v>
      </c>
      <c r="O136" s="4">
        <v>0</v>
      </c>
      <c r="P136" s="4">
        <v>71.7</v>
      </c>
      <c r="Q136" s="4">
        <v>54.0259</v>
      </c>
      <c r="R136" s="4">
        <v>0</v>
      </c>
      <c r="S136" s="4">
        <v>54</v>
      </c>
      <c r="T136" s="4">
        <v>22436.848699999999</v>
      </c>
      <c r="W136" s="4">
        <v>0</v>
      </c>
      <c r="X136" s="4">
        <v>5.0449999999999999</v>
      </c>
      <c r="Y136" s="4">
        <v>11.9</v>
      </c>
      <c r="Z136" s="4">
        <v>854</v>
      </c>
      <c r="AA136" s="4">
        <v>882</v>
      </c>
      <c r="AB136" s="4">
        <v>841</v>
      </c>
      <c r="AC136" s="4">
        <v>64</v>
      </c>
      <c r="AD136" s="4">
        <v>5.42</v>
      </c>
      <c r="AE136" s="4">
        <v>0.12</v>
      </c>
      <c r="AF136" s="4">
        <v>980</v>
      </c>
      <c r="AG136" s="4">
        <v>-15</v>
      </c>
      <c r="AH136" s="4">
        <v>13</v>
      </c>
      <c r="AI136" s="4">
        <v>10</v>
      </c>
      <c r="AJ136" s="4">
        <v>189.7</v>
      </c>
      <c r="AK136" s="4">
        <v>139</v>
      </c>
      <c r="AL136" s="4">
        <v>2.4</v>
      </c>
      <c r="AM136" s="4">
        <v>195</v>
      </c>
      <c r="AN136" s="4" t="s">
        <v>155</v>
      </c>
      <c r="AO136" s="4">
        <v>2</v>
      </c>
      <c r="AP136" s="4">
        <v>0.86228009259259253</v>
      </c>
      <c r="AQ136" s="4">
        <v>47.16095</v>
      </c>
      <c r="AR136" s="4">
        <v>-88.490789000000007</v>
      </c>
      <c r="AS136" s="4">
        <v>317.3</v>
      </c>
      <c r="AT136" s="4">
        <v>36.700000000000003</v>
      </c>
      <c r="AU136" s="4">
        <v>12</v>
      </c>
      <c r="AV136" s="4">
        <v>11</v>
      </c>
      <c r="AW136" s="4" t="s">
        <v>193</v>
      </c>
      <c r="AX136" s="4">
        <v>0.9849</v>
      </c>
      <c r="AY136" s="4">
        <v>1.0849</v>
      </c>
      <c r="AZ136" s="4">
        <v>1.8849</v>
      </c>
      <c r="BA136" s="4">
        <v>14.023</v>
      </c>
      <c r="BB136" s="4">
        <v>12.31</v>
      </c>
      <c r="BC136" s="4">
        <v>0.88</v>
      </c>
      <c r="BD136" s="4">
        <v>16.948</v>
      </c>
      <c r="BE136" s="4">
        <v>1654.424</v>
      </c>
      <c r="BF136" s="4">
        <v>568.39700000000005</v>
      </c>
      <c r="BG136" s="4">
        <v>1.621</v>
      </c>
      <c r="BH136" s="4">
        <v>0</v>
      </c>
      <c r="BI136" s="4">
        <v>1.621</v>
      </c>
      <c r="BJ136" s="4">
        <v>1.222</v>
      </c>
      <c r="BK136" s="4">
        <v>0</v>
      </c>
      <c r="BL136" s="4">
        <v>1.222</v>
      </c>
      <c r="BM136" s="4">
        <v>160.1918</v>
      </c>
      <c r="BQ136" s="4">
        <v>791.98400000000004</v>
      </c>
      <c r="BR136" s="4">
        <v>0.37313000000000002</v>
      </c>
      <c r="BS136" s="4">
        <v>-5</v>
      </c>
      <c r="BT136" s="4">
        <v>-0.12045699999999999</v>
      </c>
      <c r="BU136" s="4">
        <v>9.1183619999999994</v>
      </c>
      <c r="BV136" s="4">
        <v>-2.4332220000000002</v>
      </c>
      <c r="BW136" s="4">
        <f t="shared" si="14"/>
        <v>2.4090712403999999</v>
      </c>
      <c r="BY136" s="4">
        <f t="shared" si="15"/>
        <v>11118.114419980655</v>
      </c>
      <c r="BZ136" s="4">
        <f t="shared" si="16"/>
        <v>3819.760159411218</v>
      </c>
      <c r="CA136" s="4">
        <f t="shared" si="17"/>
        <v>8.2121244742680002</v>
      </c>
      <c r="CB136" s="4">
        <f t="shared" si="18"/>
        <v>1076.5261876898892</v>
      </c>
    </row>
    <row r="137" spans="1:80" x14ac:dyDescent="0.25">
      <c r="A137" s="2">
        <v>42067</v>
      </c>
      <c r="B137" s="3">
        <v>2.8092592592592589E-2</v>
      </c>
      <c r="C137" s="4">
        <v>8.8339999999999996</v>
      </c>
      <c r="D137" s="4">
        <v>4.9546999999999999</v>
      </c>
      <c r="E137" s="4">
        <v>49547.379419999997</v>
      </c>
      <c r="F137" s="4">
        <v>89.8</v>
      </c>
      <c r="G137" s="4">
        <v>-13.2</v>
      </c>
      <c r="H137" s="4">
        <v>22120.1</v>
      </c>
      <c r="J137" s="4">
        <v>5.35</v>
      </c>
      <c r="K137" s="4">
        <v>0.85529999999999995</v>
      </c>
      <c r="L137" s="4">
        <v>7.5559000000000003</v>
      </c>
      <c r="M137" s="4">
        <v>4.2378</v>
      </c>
      <c r="N137" s="4">
        <v>76.806899999999999</v>
      </c>
      <c r="O137" s="4">
        <v>0</v>
      </c>
      <c r="P137" s="4">
        <v>76.8</v>
      </c>
      <c r="Q137" s="4">
        <v>57.878100000000003</v>
      </c>
      <c r="R137" s="4">
        <v>0</v>
      </c>
      <c r="S137" s="4">
        <v>57.9</v>
      </c>
      <c r="T137" s="4">
        <v>22120.129199999999</v>
      </c>
      <c r="W137" s="4">
        <v>0</v>
      </c>
      <c r="X137" s="4">
        <v>4.5799000000000003</v>
      </c>
      <c r="Y137" s="4">
        <v>11.9</v>
      </c>
      <c r="Z137" s="4">
        <v>853</v>
      </c>
      <c r="AA137" s="4">
        <v>882</v>
      </c>
      <c r="AB137" s="4">
        <v>840</v>
      </c>
      <c r="AC137" s="4">
        <v>64</v>
      </c>
      <c r="AD137" s="4">
        <v>5.42</v>
      </c>
      <c r="AE137" s="4">
        <v>0.12</v>
      </c>
      <c r="AF137" s="4">
        <v>980</v>
      </c>
      <c r="AG137" s="4">
        <v>-15</v>
      </c>
      <c r="AH137" s="4">
        <v>13</v>
      </c>
      <c r="AI137" s="4">
        <v>10</v>
      </c>
      <c r="AJ137" s="4">
        <v>189.3</v>
      </c>
      <c r="AK137" s="4">
        <v>139</v>
      </c>
      <c r="AL137" s="4">
        <v>2.6</v>
      </c>
      <c r="AM137" s="4">
        <v>195</v>
      </c>
      <c r="AN137" s="4" t="s">
        <v>155</v>
      </c>
      <c r="AO137" s="4">
        <v>2</v>
      </c>
      <c r="AP137" s="4">
        <v>0.86229166666666668</v>
      </c>
      <c r="AQ137" s="4">
        <v>47.160812999999997</v>
      </c>
      <c r="AR137" s="4">
        <v>-88.490713999999997</v>
      </c>
      <c r="AS137" s="4">
        <v>316.89999999999998</v>
      </c>
      <c r="AT137" s="4">
        <v>36.6</v>
      </c>
      <c r="AU137" s="4">
        <v>12</v>
      </c>
      <c r="AV137" s="4">
        <v>11</v>
      </c>
      <c r="AW137" s="4" t="s">
        <v>193</v>
      </c>
      <c r="AX137" s="4">
        <v>1</v>
      </c>
      <c r="AY137" s="4">
        <v>1.5245</v>
      </c>
      <c r="AZ137" s="4">
        <v>2.2395999999999998</v>
      </c>
      <c r="BA137" s="4">
        <v>14.023</v>
      </c>
      <c r="BB137" s="4">
        <v>12.32</v>
      </c>
      <c r="BC137" s="4">
        <v>0.88</v>
      </c>
      <c r="BD137" s="4">
        <v>16.917000000000002</v>
      </c>
      <c r="BE137" s="4">
        <v>1635.675</v>
      </c>
      <c r="BF137" s="4">
        <v>583.88800000000003</v>
      </c>
      <c r="BG137" s="4">
        <v>1.7410000000000001</v>
      </c>
      <c r="BH137" s="4">
        <v>0</v>
      </c>
      <c r="BI137" s="4">
        <v>1.7410000000000001</v>
      </c>
      <c r="BJ137" s="4">
        <v>1.3120000000000001</v>
      </c>
      <c r="BK137" s="4">
        <v>0</v>
      </c>
      <c r="BL137" s="4">
        <v>1.3120000000000001</v>
      </c>
      <c r="BM137" s="4">
        <v>158.3492</v>
      </c>
      <c r="BQ137" s="4">
        <v>720.87199999999996</v>
      </c>
      <c r="BR137" s="4">
        <v>0.39421499999999998</v>
      </c>
      <c r="BS137" s="4">
        <v>-5</v>
      </c>
      <c r="BT137" s="4">
        <v>-0.11845899999999999</v>
      </c>
      <c r="BU137" s="4">
        <v>9.6336239999999993</v>
      </c>
      <c r="BV137" s="4">
        <v>-2.3928630000000002</v>
      </c>
      <c r="BW137" s="4">
        <f t="shared" si="14"/>
        <v>2.5452034607999998</v>
      </c>
      <c r="BY137" s="4">
        <f t="shared" si="15"/>
        <v>11613.261238979399</v>
      </c>
      <c r="BZ137" s="4">
        <f t="shared" si="16"/>
        <v>4145.5936407325435</v>
      </c>
      <c r="CA137" s="4">
        <f t="shared" si="17"/>
        <v>9.3151749250559988</v>
      </c>
      <c r="CB137" s="4">
        <f t="shared" si="18"/>
        <v>1124.2762936300894</v>
      </c>
    </row>
    <row r="138" spans="1:80" x14ac:dyDescent="0.25">
      <c r="A138" s="2">
        <v>42067</v>
      </c>
      <c r="B138" s="3">
        <v>2.8104166666666666E-2</v>
      </c>
      <c r="C138" s="4">
        <v>8.7200000000000006</v>
      </c>
      <c r="D138" s="4">
        <v>5.0903999999999998</v>
      </c>
      <c r="E138" s="4">
        <v>50904.180260000001</v>
      </c>
      <c r="F138" s="4">
        <v>93.6</v>
      </c>
      <c r="G138" s="4">
        <v>-12.9</v>
      </c>
      <c r="H138" s="4">
        <v>22367.9</v>
      </c>
      <c r="J138" s="4">
        <v>4.63</v>
      </c>
      <c r="K138" s="4">
        <v>0.85470000000000002</v>
      </c>
      <c r="L138" s="4">
        <v>7.4528999999999996</v>
      </c>
      <c r="M138" s="4">
        <v>4.3507999999999996</v>
      </c>
      <c r="N138" s="4">
        <v>80.001300000000001</v>
      </c>
      <c r="O138" s="4">
        <v>0</v>
      </c>
      <c r="P138" s="4">
        <v>80</v>
      </c>
      <c r="Q138" s="4">
        <v>60.285200000000003</v>
      </c>
      <c r="R138" s="4">
        <v>0</v>
      </c>
      <c r="S138" s="4">
        <v>60.3</v>
      </c>
      <c r="T138" s="4">
        <v>22367.892400000001</v>
      </c>
      <c r="W138" s="4">
        <v>0</v>
      </c>
      <c r="X138" s="4">
        <v>3.9609999999999999</v>
      </c>
      <c r="Y138" s="4">
        <v>11.9</v>
      </c>
      <c r="Z138" s="4">
        <v>853</v>
      </c>
      <c r="AA138" s="4">
        <v>882</v>
      </c>
      <c r="AB138" s="4">
        <v>840</v>
      </c>
      <c r="AC138" s="4">
        <v>64</v>
      </c>
      <c r="AD138" s="4">
        <v>5.42</v>
      </c>
      <c r="AE138" s="4">
        <v>0.12</v>
      </c>
      <c r="AF138" s="4">
        <v>980</v>
      </c>
      <c r="AG138" s="4">
        <v>-15</v>
      </c>
      <c r="AH138" s="4">
        <v>13</v>
      </c>
      <c r="AI138" s="4">
        <v>10</v>
      </c>
      <c r="AJ138" s="4">
        <v>189.7</v>
      </c>
      <c r="AK138" s="4">
        <v>139</v>
      </c>
      <c r="AL138" s="4">
        <v>2.7</v>
      </c>
      <c r="AM138" s="4">
        <v>195</v>
      </c>
      <c r="AN138" s="4" t="s">
        <v>155</v>
      </c>
      <c r="AO138" s="4">
        <v>2</v>
      </c>
      <c r="AP138" s="4">
        <v>0.86230324074074083</v>
      </c>
      <c r="AQ138" s="4">
        <v>47.160670000000003</v>
      </c>
      <c r="AR138" s="4">
        <v>-88.490654000000006</v>
      </c>
      <c r="AS138" s="4">
        <v>316.7</v>
      </c>
      <c r="AT138" s="4">
        <v>36.1</v>
      </c>
      <c r="AU138" s="4">
        <v>12</v>
      </c>
      <c r="AV138" s="4">
        <v>11</v>
      </c>
      <c r="AW138" s="4" t="s">
        <v>193</v>
      </c>
      <c r="AX138" s="4">
        <v>1</v>
      </c>
      <c r="AY138" s="4">
        <v>1.6849000000000001</v>
      </c>
      <c r="AZ138" s="4">
        <v>2.2999999999999998</v>
      </c>
      <c r="BA138" s="4">
        <v>14.023</v>
      </c>
      <c r="BB138" s="4">
        <v>12.27</v>
      </c>
      <c r="BC138" s="4">
        <v>0.87</v>
      </c>
      <c r="BD138" s="4">
        <v>17.001000000000001</v>
      </c>
      <c r="BE138" s="4">
        <v>1609.377</v>
      </c>
      <c r="BF138" s="4">
        <v>597.96</v>
      </c>
      <c r="BG138" s="4">
        <v>1.8089999999999999</v>
      </c>
      <c r="BH138" s="4">
        <v>0</v>
      </c>
      <c r="BI138" s="4">
        <v>1.8089999999999999</v>
      </c>
      <c r="BJ138" s="4">
        <v>1.363</v>
      </c>
      <c r="BK138" s="4">
        <v>0</v>
      </c>
      <c r="BL138" s="4">
        <v>1.363</v>
      </c>
      <c r="BM138" s="4">
        <v>159.726</v>
      </c>
      <c r="BQ138" s="4">
        <v>621.92700000000002</v>
      </c>
      <c r="BR138" s="4">
        <v>0.33148499999999997</v>
      </c>
      <c r="BS138" s="4">
        <v>-5</v>
      </c>
      <c r="BT138" s="4">
        <v>-0.11700000000000001</v>
      </c>
      <c r="BU138" s="4">
        <v>8.1006660000000004</v>
      </c>
      <c r="BV138" s="4">
        <v>-2.3633999999999999</v>
      </c>
      <c r="BW138" s="4">
        <f t="shared" si="14"/>
        <v>2.1401959572</v>
      </c>
      <c r="BY138" s="4">
        <f t="shared" si="15"/>
        <v>9608.2878267254346</v>
      </c>
      <c r="BZ138" s="4">
        <f t="shared" si="16"/>
        <v>3569.9353158823201</v>
      </c>
      <c r="CA138" s="4">
        <f t="shared" si="17"/>
        <v>8.1373701176460003</v>
      </c>
      <c r="CB138" s="4">
        <f t="shared" si="18"/>
        <v>953.59470242929206</v>
      </c>
    </row>
    <row r="139" spans="1:80" x14ac:dyDescent="0.25">
      <c r="A139" s="2">
        <v>42067</v>
      </c>
      <c r="B139" s="3">
        <v>2.8115740740740736E-2</v>
      </c>
      <c r="C139" s="4">
        <v>8.7200000000000006</v>
      </c>
      <c r="D139" s="4">
        <v>5.07</v>
      </c>
      <c r="E139" s="4">
        <v>50699.902280000002</v>
      </c>
      <c r="F139" s="4">
        <v>93.9</v>
      </c>
      <c r="G139" s="4">
        <v>-12.8</v>
      </c>
      <c r="H139" s="4">
        <v>22397</v>
      </c>
      <c r="J139" s="4">
        <v>4.22</v>
      </c>
      <c r="K139" s="4">
        <v>0.8548</v>
      </c>
      <c r="L139" s="4">
        <v>7.4542000000000002</v>
      </c>
      <c r="M139" s="4">
        <v>4.3339999999999996</v>
      </c>
      <c r="N139" s="4">
        <v>80.300399999999996</v>
      </c>
      <c r="O139" s="4">
        <v>0</v>
      </c>
      <c r="P139" s="4">
        <v>80.3</v>
      </c>
      <c r="Q139" s="4">
        <v>60.510599999999997</v>
      </c>
      <c r="R139" s="4">
        <v>0</v>
      </c>
      <c r="S139" s="4">
        <v>60.5</v>
      </c>
      <c r="T139" s="4">
        <v>22396.9689</v>
      </c>
      <c r="W139" s="4">
        <v>0</v>
      </c>
      <c r="X139" s="4">
        <v>3.6069</v>
      </c>
      <c r="Y139" s="4">
        <v>11.9</v>
      </c>
      <c r="Z139" s="4">
        <v>854</v>
      </c>
      <c r="AA139" s="4">
        <v>881</v>
      </c>
      <c r="AB139" s="4">
        <v>838</v>
      </c>
      <c r="AC139" s="4">
        <v>64</v>
      </c>
      <c r="AD139" s="4">
        <v>5.42</v>
      </c>
      <c r="AE139" s="4">
        <v>0.12</v>
      </c>
      <c r="AF139" s="4">
        <v>980</v>
      </c>
      <c r="AG139" s="4">
        <v>-15</v>
      </c>
      <c r="AH139" s="4">
        <v>13</v>
      </c>
      <c r="AI139" s="4">
        <v>10</v>
      </c>
      <c r="AJ139" s="4">
        <v>189</v>
      </c>
      <c r="AK139" s="4">
        <v>139</v>
      </c>
      <c r="AL139" s="4">
        <v>2.7</v>
      </c>
      <c r="AM139" s="4">
        <v>195</v>
      </c>
      <c r="AN139" s="4" t="s">
        <v>155</v>
      </c>
      <c r="AO139" s="4">
        <v>2</v>
      </c>
      <c r="AP139" s="4">
        <v>0.86231481481481476</v>
      </c>
      <c r="AQ139" s="4">
        <v>47.160527000000002</v>
      </c>
      <c r="AR139" s="4">
        <v>-88.490611000000001</v>
      </c>
      <c r="AS139" s="4">
        <v>316.5</v>
      </c>
      <c r="AT139" s="4">
        <v>35.799999999999997</v>
      </c>
      <c r="AU139" s="4">
        <v>12</v>
      </c>
      <c r="AV139" s="4">
        <v>11</v>
      </c>
      <c r="AW139" s="4" t="s">
        <v>193</v>
      </c>
      <c r="AX139" s="4">
        <v>1.0848150000000001</v>
      </c>
      <c r="AY139" s="4">
        <v>1.784815</v>
      </c>
      <c r="AZ139" s="4">
        <v>2.3848150000000001</v>
      </c>
      <c r="BA139" s="4">
        <v>14.023</v>
      </c>
      <c r="BB139" s="4">
        <v>12.28</v>
      </c>
      <c r="BC139" s="4">
        <v>0.88</v>
      </c>
      <c r="BD139" s="4">
        <v>16.981000000000002</v>
      </c>
      <c r="BE139" s="4">
        <v>1611.0940000000001</v>
      </c>
      <c r="BF139" s="4">
        <v>596.19600000000003</v>
      </c>
      <c r="BG139" s="4">
        <v>1.8180000000000001</v>
      </c>
      <c r="BH139" s="4">
        <v>0</v>
      </c>
      <c r="BI139" s="4">
        <v>1.8180000000000001</v>
      </c>
      <c r="BJ139" s="4">
        <v>1.37</v>
      </c>
      <c r="BK139" s="4">
        <v>0</v>
      </c>
      <c r="BL139" s="4">
        <v>1.37</v>
      </c>
      <c r="BM139" s="4">
        <v>160.07740000000001</v>
      </c>
      <c r="BQ139" s="4">
        <v>566.83799999999997</v>
      </c>
      <c r="BR139" s="4">
        <v>0.295792</v>
      </c>
      <c r="BS139" s="4">
        <v>-5</v>
      </c>
      <c r="BT139" s="4">
        <v>-0.116464</v>
      </c>
      <c r="BU139" s="4">
        <v>7.2284170000000003</v>
      </c>
      <c r="BV139" s="4">
        <v>-2.352573</v>
      </c>
      <c r="BW139" s="4">
        <f t="shared" ref="BW139:BW145" si="19">BU139*0.2642</f>
        <v>1.9097477714</v>
      </c>
      <c r="BY139" s="4">
        <f t="shared" ref="BY139:BY146" si="20">BE139*$BU139*0.737</f>
        <v>8582.8508732919254</v>
      </c>
      <c r="BZ139" s="4">
        <f t="shared" ref="BZ139:BZ146" si="21">BF139*$BU139*0.737</f>
        <v>3176.1407833764843</v>
      </c>
      <c r="CA139" s="4">
        <f t="shared" ref="CA139:CA146" si="22">BJ139*$BU139*0.737</f>
        <v>7.2984603607300009</v>
      </c>
      <c r="CB139" s="4">
        <f t="shared" ref="CB139:CB146" si="23">BM139*$BU139*0.737</f>
        <v>852.78726901366474</v>
      </c>
    </row>
    <row r="140" spans="1:80" x14ac:dyDescent="0.25">
      <c r="A140" s="2">
        <v>42067</v>
      </c>
      <c r="B140" s="3">
        <v>2.8127314814814813E-2</v>
      </c>
      <c r="C140" s="4">
        <v>9.1790000000000003</v>
      </c>
      <c r="D140" s="4">
        <v>4.7180999999999997</v>
      </c>
      <c r="E140" s="4">
        <v>47180.616970000003</v>
      </c>
      <c r="F140" s="4">
        <v>90.6</v>
      </c>
      <c r="G140" s="4">
        <v>-12.7</v>
      </c>
      <c r="H140" s="4">
        <v>21726.6</v>
      </c>
      <c r="J140" s="4">
        <v>4</v>
      </c>
      <c r="K140" s="4">
        <v>0.85529999999999995</v>
      </c>
      <c r="L140" s="4">
        <v>7.851</v>
      </c>
      <c r="M140" s="4">
        <v>4.0354000000000001</v>
      </c>
      <c r="N140" s="4">
        <v>77.465699999999998</v>
      </c>
      <c r="O140" s="4">
        <v>0</v>
      </c>
      <c r="P140" s="4">
        <v>77.5</v>
      </c>
      <c r="Q140" s="4">
        <v>58.374499999999998</v>
      </c>
      <c r="R140" s="4">
        <v>0</v>
      </c>
      <c r="S140" s="4">
        <v>58.4</v>
      </c>
      <c r="T140" s="4">
        <v>21726.638299999999</v>
      </c>
      <c r="W140" s="4">
        <v>0</v>
      </c>
      <c r="X140" s="4">
        <v>3.4213</v>
      </c>
      <c r="Y140" s="4">
        <v>11.9</v>
      </c>
      <c r="Z140" s="4">
        <v>854</v>
      </c>
      <c r="AA140" s="4">
        <v>882</v>
      </c>
      <c r="AB140" s="4">
        <v>837</v>
      </c>
      <c r="AC140" s="4">
        <v>64</v>
      </c>
      <c r="AD140" s="4">
        <v>5.42</v>
      </c>
      <c r="AE140" s="4">
        <v>0.12</v>
      </c>
      <c r="AF140" s="4">
        <v>980</v>
      </c>
      <c r="AG140" s="4">
        <v>-15</v>
      </c>
      <c r="AH140" s="4">
        <v>13</v>
      </c>
      <c r="AI140" s="4">
        <v>10</v>
      </c>
      <c r="AJ140" s="4">
        <v>189</v>
      </c>
      <c r="AK140" s="4">
        <v>139</v>
      </c>
      <c r="AL140" s="4">
        <v>2.8</v>
      </c>
      <c r="AM140" s="4">
        <v>195</v>
      </c>
      <c r="AN140" s="4" t="s">
        <v>155</v>
      </c>
      <c r="AO140" s="4">
        <v>2</v>
      </c>
      <c r="AP140" s="4">
        <v>0.86232638888888891</v>
      </c>
      <c r="AQ140" s="4">
        <v>47.160381999999998</v>
      </c>
      <c r="AR140" s="4">
        <v>-88.490598000000006</v>
      </c>
      <c r="AS140" s="4">
        <v>316.2</v>
      </c>
      <c r="AT140" s="4">
        <v>35.799999999999997</v>
      </c>
      <c r="AU140" s="4">
        <v>12</v>
      </c>
      <c r="AV140" s="4">
        <v>11</v>
      </c>
      <c r="AW140" s="4" t="s">
        <v>193</v>
      </c>
      <c r="AX140" s="4">
        <v>1.015285</v>
      </c>
      <c r="AY140" s="4">
        <v>1.8</v>
      </c>
      <c r="AZ140" s="4">
        <v>2.230569</v>
      </c>
      <c r="BA140" s="4">
        <v>14.023</v>
      </c>
      <c r="BB140" s="4">
        <v>12.32</v>
      </c>
      <c r="BC140" s="4">
        <v>0.88</v>
      </c>
      <c r="BD140" s="4">
        <v>16.916</v>
      </c>
      <c r="BE140" s="4">
        <v>1693.0920000000001</v>
      </c>
      <c r="BF140" s="4">
        <v>553.88800000000003</v>
      </c>
      <c r="BG140" s="4">
        <v>1.7490000000000001</v>
      </c>
      <c r="BH140" s="4">
        <v>0</v>
      </c>
      <c r="BI140" s="4">
        <v>1.7490000000000001</v>
      </c>
      <c r="BJ140" s="4">
        <v>1.3180000000000001</v>
      </c>
      <c r="BK140" s="4">
        <v>0</v>
      </c>
      <c r="BL140" s="4">
        <v>1.3180000000000001</v>
      </c>
      <c r="BM140" s="4">
        <v>154.94110000000001</v>
      </c>
      <c r="BQ140" s="4">
        <v>536.46299999999997</v>
      </c>
      <c r="BR140" s="4">
        <v>0.341387</v>
      </c>
      <c r="BS140" s="4">
        <v>-5</v>
      </c>
      <c r="BT140" s="4">
        <v>-0.114732</v>
      </c>
      <c r="BU140" s="4">
        <v>8.3426349999999996</v>
      </c>
      <c r="BV140" s="4">
        <v>-2.3175919999999999</v>
      </c>
      <c r="BW140" s="4">
        <f t="shared" si="19"/>
        <v>2.2041241669999998</v>
      </c>
      <c r="BY140" s="4">
        <f t="shared" si="20"/>
        <v>10410.013401558539</v>
      </c>
      <c r="BZ140" s="4">
        <f t="shared" si="21"/>
        <v>3405.5925507665602</v>
      </c>
      <c r="CA140" s="4">
        <f t="shared" si="22"/>
        <v>8.1037519894100001</v>
      </c>
      <c r="CB140" s="4">
        <f t="shared" si="23"/>
        <v>952.65876127949446</v>
      </c>
    </row>
    <row r="141" spans="1:80" x14ac:dyDescent="0.25">
      <c r="A141" s="2">
        <v>42067</v>
      </c>
      <c r="B141" s="3">
        <v>2.813888888888889E-2</v>
      </c>
      <c r="C141" s="4">
        <v>8.9030000000000005</v>
      </c>
      <c r="D141" s="4">
        <v>4.5895000000000001</v>
      </c>
      <c r="E141" s="4">
        <v>45895.269919999999</v>
      </c>
      <c r="F141" s="4">
        <v>85.2</v>
      </c>
      <c r="G141" s="4">
        <v>-12.6</v>
      </c>
      <c r="H141" s="4">
        <v>21039.599999999999</v>
      </c>
      <c r="J141" s="4">
        <v>3.9</v>
      </c>
      <c r="K141" s="4">
        <v>0.85940000000000005</v>
      </c>
      <c r="L141" s="4">
        <v>7.6515000000000004</v>
      </c>
      <c r="M141" s="4">
        <v>3.9441999999999999</v>
      </c>
      <c r="N141" s="4">
        <v>73.215400000000002</v>
      </c>
      <c r="O141" s="4">
        <v>0</v>
      </c>
      <c r="P141" s="4">
        <v>73.2</v>
      </c>
      <c r="Q141" s="4">
        <v>55.171700000000001</v>
      </c>
      <c r="R141" s="4">
        <v>0</v>
      </c>
      <c r="S141" s="4">
        <v>55.2</v>
      </c>
      <c r="T141" s="4">
        <v>21039.641</v>
      </c>
      <c r="W141" s="4">
        <v>0</v>
      </c>
      <c r="X141" s="4">
        <v>3.3515999999999999</v>
      </c>
      <c r="Y141" s="4">
        <v>11.9</v>
      </c>
      <c r="Z141" s="4">
        <v>853</v>
      </c>
      <c r="AA141" s="4">
        <v>882</v>
      </c>
      <c r="AB141" s="4">
        <v>836</v>
      </c>
      <c r="AC141" s="4">
        <v>64</v>
      </c>
      <c r="AD141" s="4">
        <v>5.42</v>
      </c>
      <c r="AE141" s="4">
        <v>0.12</v>
      </c>
      <c r="AF141" s="4">
        <v>980</v>
      </c>
      <c r="AG141" s="4">
        <v>-15</v>
      </c>
      <c r="AH141" s="4">
        <v>13</v>
      </c>
      <c r="AI141" s="4">
        <v>10</v>
      </c>
      <c r="AJ141" s="4">
        <v>189</v>
      </c>
      <c r="AK141" s="4">
        <v>139</v>
      </c>
      <c r="AL141" s="4">
        <v>2.7</v>
      </c>
      <c r="AM141" s="4">
        <v>195</v>
      </c>
      <c r="AN141" s="4" t="s">
        <v>155</v>
      </c>
      <c r="AO141" s="4">
        <v>2</v>
      </c>
      <c r="AP141" s="4">
        <v>0.86233796296296295</v>
      </c>
      <c r="AQ141" s="4">
        <v>47.160240999999999</v>
      </c>
      <c r="AR141" s="4">
        <v>-88.490600000000001</v>
      </c>
      <c r="AS141" s="4">
        <v>315.7</v>
      </c>
      <c r="AT141" s="4">
        <v>35.200000000000003</v>
      </c>
      <c r="AU141" s="4">
        <v>12</v>
      </c>
      <c r="AV141" s="4">
        <v>11</v>
      </c>
      <c r="AW141" s="4" t="s">
        <v>193</v>
      </c>
      <c r="AX141" s="4">
        <v>1</v>
      </c>
      <c r="AY141" s="4">
        <v>1.88487</v>
      </c>
      <c r="AZ141" s="4">
        <v>2.2848700000000002</v>
      </c>
      <c r="BA141" s="4">
        <v>14.023</v>
      </c>
      <c r="BB141" s="4">
        <v>12.69</v>
      </c>
      <c r="BC141" s="4">
        <v>0.91</v>
      </c>
      <c r="BD141" s="4">
        <v>16.361999999999998</v>
      </c>
      <c r="BE141" s="4">
        <v>1693.4870000000001</v>
      </c>
      <c r="BF141" s="4">
        <v>555.61</v>
      </c>
      <c r="BG141" s="4">
        <v>1.6970000000000001</v>
      </c>
      <c r="BH141" s="4">
        <v>0</v>
      </c>
      <c r="BI141" s="4">
        <v>1.6970000000000001</v>
      </c>
      <c r="BJ141" s="4">
        <v>1.2789999999999999</v>
      </c>
      <c r="BK141" s="4">
        <v>0</v>
      </c>
      <c r="BL141" s="4">
        <v>1.2789999999999999</v>
      </c>
      <c r="BM141" s="4">
        <v>153.9906</v>
      </c>
      <c r="BQ141" s="4">
        <v>539.37199999999996</v>
      </c>
      <c r="BR141" s="4">
        <v>0.38546900000000001</v>
      </c>
      <c r="BS141" s="4">
        <v>-5</v>
      </c>
      <c r="BT141" s="4">
        <v>-0.11426699999999999</v>
      </c>
      <c r="BU141" s="4">
        <v>9.4198869999999992</v>
      </c>
      <c r="BV141" s="4">
        <v>-2.3081879999999999</v>
      </c>
      <c r="BW141" s="4">
        <f t="shared" si="19"/>
        <v>2.4887341453999996</v>
      </c>
      <c r="BY141" s="4">
        <f t="shared" si="20"/>
        <v>11756.960201689151</v>
      </c>
      <c r="BZ141" s="4">
        <f t="shared" si="21"/>
        <v>3857.2983776435894</v>
      </c>
      <c r="CA141" s="4">
        <f t="shared" si="22"/>
        <v>8.8794021436009984</v>
      </c>
      <c r="CB141" s="4">
        <f t="shared" si="23"/>
        <v>1069.0730756328414</v>
      </c>
    </row>
    <row r="142" spans="1:80" x14ac:dyDescent="0.25">
      <c r="A142" s="2">
        <v>42067</v>
      </c>
      <c r="B142" s="3">
        <v>2.8150462962962964E-2</v>
      </c>
      <c r="C142" s="4">
        <v>8.4369999999999994</v>
      </c>
      <c r="D142" s="4">
        <v>5.5275999999999996</v>
      </c>
      <c r="E142" s="4">
        <v>55275.545460000001</v>
      </c>
      <c r="F142" s="4">
        <v>81.2</v>
      </c>
      <c r="G142" s="4">
        <v>-12.5</v>
      </c>
      <c r="H142" s="4">
        <v>20748.599999999999</v>
      </c>
      <c r="J142" s="4">
        <v>3.9</v>
      </c>
      <c r="K142" s="4">
        <v>0.85429999999999995</v>
      </c>
      <c r="L142" s="4">
        <v>7.2084000000000001</v>
      </c>
      <c r="M142" s="4">
        <v>4.7224000000000004</v>
      </c>
      <c r="N142" s="4">
        <v>69.410300000000007</v>
      </c>
      <c r="O142" s="4">
        <v>0</v>
      </c>
      <c r="P142" s="4">
        <v>69.400000000000006</v>
      </c>
      <c r="Q142" s="4">
        <v>52.304299999999998</v>
      </c>
      <c r="R142" s="4">
        <v>0</v>
      </c>
      <c r="S142" s="4">
        <v>52.3</v>
      </c>
      <c r="T142" s="4">
        <v>20748.573799999998</v>
      </c>
      <c r="W142" s="4">
        <v>0</v>
      </c>
      <c r="X142" s="4">
        <v>3.3319000000000001</v>
      </c>
      <c r="Y142" s="4">
        <v>11.9</v>
      </c>
      <c r="Z142" s="4">
        <v>852</v>
      </c>
      <c r="AA142" s="4">
        <v>882</v>
      </c>
      <c r="AB142" s="4">
        <v>835</v>
      </c>
      <c r="AC142" s="4">
        <v>64</v>
      </c>
      <c r="AD142" s="4">
        <v>5.42</v>
      </c>
      <c r="AE142" s="4">
        <v>0.12</v>
      </c>
      <c r="AF142" s="4">
        <v>980</v>
      </c>
      <c r="AG142" s="4">
        <v>-15</v>
      </c>
      <c r="AH142" s="4">
        <v>12.734</v>
      </c>
      <c r="AI142" s="4">
        <v>10</v>
      </c>
      <c r="AJ142" s="4">
        <v>189.3</v>
      </c>
      <c r="AK142" s="4">
        <v>139</v>
      </c>
      <c r="AL142" s="4">
        <v>2.9</v>
      </c>
      <c r="AM142" s="4">
        <v>195</v>
      </c>
      <c r="AN142" s="4" t="s">
        <v>155</v>
      </c>
      <c r="AO142" s="4">
        <v>2</v>
      </c>
      <c r="AP142" s="4">
        <v>0.86234953703703709</v>
      </c>
      <c r="AQ142" s="4">
        <v>47.160102999999999</v>
      </c>
      <c r="AR142" s="4">
        <v>-88.490594000000002</v>
      </c>
      <c r="AS142" s="4">
        <v>315.3</v>
      </c>
      <c r="AT142" s="4">
        <v>34.299999999999997</v>
      </c>
      <c r="AU142" s="4">
        <v>12</v>
      </c>
      <c r="AV142" s="4">
        <v>11</v>
      </c>
      <c r="AW142" s="4" t="s">
        <v>193</v>
      </c>
      <c r="AX142" s="4">
        <v>1</v>
      </c>
      <c r="AY142" s="4">
        <v>1.9</v>
      </c>
      <c r="AZ142" s="4">
        <v>2.2999999999999998</v>
      </c>
      <c r="BA142" s="4">
        <v>14.023</v>
      </c>
      <c r="BB142" s="4">
        <v>12.23</v>
      </c>
      <c r="BC142" s="4">
        <v>0.87</v>
      </c>
      <c r="BD142" s="4">
        <v>17.05</v>
      </c>
      <c r="BE142" s="4">
        <v>1560.4469999999999</v>
      </c>
      <c r="BF142" s="4">
        <v>650.65099999999995</v>
      </c>
      <c r="BG142" s="4">
        <v>1.5740000000000001</v>
      </c>
      <c r="BH142" s="4">
        <v>0</v>
      </c>
      <c r="BI142" s="4">
        <v>1.5740000000000001</v>
      </c>
      <c r="BJ142" s="4">
        <v>1.1859999999999999</v>
      </c>
      <c r="BK142" s="4">
        <v>0</v>
      </c>
      <c r="BL142" s="4">
        <v>1.1859999999999999</v>
      </c>
      <c r="BM142" s="4">
        <v>148.53139999999999</v>
      </c>
      <c r="BQ142" s="4">
        <v>524.44600000000003</v>
      </c>
      <c r="BR142" s="4">
        <v>0.40466999999999997</v>
      </c>
      <c r="BS142" s="4">
        <v>-5</v>
      </c>
      <c r="BT142" s="4">
        <v>-0.11526599999999999</v>
      </c>
      <c r="BU142" s="4">
        <v>9.8891229999999997</v>
      </c>
      <c r="BV142" s="4">
        <v>-2.328373</v>
      </c>
      <c r="BW142" s="4">
        <f t="shared" si="19"/>
        <v>2.6127062965999999</v>
      </c>
      <c r="BY142" s="4">
        <f t="shared" si="20"/>
        <v>11372.980358351995</v>
      </c>
      <c r="BZ142" s="4">
        <f t="shared" si="21"/>
        <v>4742.1290458068006</v>
      </c>
      <c r="CA142" s="4">
        <f t="shared" si="22"/>
        <v>8.6439044100859999</v>
      </c>
      <c r="CB142" s="4">
        <f t="shared" si="23"/>
        <v>1082.5389742801412</v>
      </c>
    </row>
    <row r="143" spans="1:80" x14ac:dyDescent="0.25">
      <c r="A143" s="2">
        <v>42067</v>
      </c>
      <c r="B143" s="3">
        <v>2.8162037037037038E-2</v>
      </c>
      <c r="C143" s="4">
        <v>8.218</v>
      </c>
      <c r="D143" s="4">
        <v>5.8952999999999998</v>
      </c>
      <c r="E143" s="4">
        <v>58953.306259999998</v>
      </c>
      <c r="F143" s="4">
        <v>81.2</v>
      </c>
      <c r="G143" s="4">
        <v>-12.5</v>
      </c>
      <c r="H143" s="4">
        <v>20802.400000000001</v>
      </c>
      <c r="J143" s="4">
        <v>3.9</v>
      </c>
      <c r="K143" s="4">
        <v>0.85240000000000005</v>
      </c>
      <c r="L143" s="4">
        <v>7.0057</v>
      </c>
      <c r="M143" s="4">
        <v>5.0254000000000003</v>
      </c>
      <c r="N143" s="4">
        <v>69.218400000000003</v>
      </c>
      <c r="O143" s="4">
        <v>0</v>
      </c>
      <c r="P143" s="4">
        <v>69.2</v>
      </c>
      <c r="Q143" s="4">
        <v>52.159799999999997</v>
      </c>
      <c r="R143" s="4">
        <v>0</v>
      </c>
      <c r="S143" s="4">
        <v>52.2</v>
      </c>
      <c r="T143" s="4">
        <v>20802.375100000001</v>
      </c>
      <c r="W143" s="4">
        <v>0</v>
      </c>
      <c r="X143" s="4">
        <v>3.3245</v>
      </c>
      <c r="Y143" s="4">
        <v>12</v>
      </c>
      <c r="Z143" s="4">
        <v>852</v>
      </c>
      <c r="AA143" s="4">
        <v>882</v>
      </c>
      <c r="AB143" s="4">
        <v>836</v>
      </c>
      <c r="AC143" s="4">
        <v>64</v>
      </c>
      <c r="AD143" s="4">
        <v>5.42</v>
      </c>
      <c r="AE143" s="4">
        <v>0.12</v>
      </c>
      <c r="AF143" s="4">
        <v>980</v>
      </c>
      <c r="AG143" s="4">
        <v>-15</v>
      </c>
      <c r="AH143" s="4">
        <v>12.266</v>
      </c>
      <c r="AI143" s="4">
        <v>10</v>
      </c>
      <c r="AJ143" s="4">
        <v>190</v>
      </c>
      <c r="AK143" s="4">
        <v>139</v>
      </c>
      <c r="AL143" s="4">
        <v>3</v>
      </c>
      <c r="AM143" s="4">
        <v>195</v>
      </c>
      <c r="AN143" s="4" t="s">
        <v>155</v>
      </c>
      <c r="AO143" s="4">
        <v>2</v>
      </c>
      <c r="AP143" s="4">
        <v>0.86236111111111102</v>
      </c>
      <c r="AQ143" s="4">
        <v>47.159967999999999</v>
      </c>
      <c r="AR143" s="4">
        <v>-88.490568999999994</v>
      </c>
      <c r="AS143" s="4">
        <v>315.10000000000002</v>
      </c>
      <c r="AT143" s="4">
        <v>33.700000000000003</v>
      </c>
      <c r="AU143" s="4">
        <v>12</v>
      </c>
      <c r="AV143" s="4">
        <v>11</v>
      </c>
      <c r="AW143" s="4" t="s">
        <v>193</v>
      </c>
      <c r="AX143" s="4">
        <v>1.0849</v>
      </c>
      <c r="AY143" s="4">
        <v>1.9849000000000001</v>
      </c>
      <c r="AZ143" s="4">
        <v>2.3849</v>
      </c>
      <c r="BA143" s="4">
        <v>14.023</v>
      </c>
      <c r="BB143" s="4">
        <v>12.06</v>
      </c>
      <c r="BC143" s="4">
        <v>0.86</v>
      </c>
      <c r="BD143" s="4">
        <v>17.309999999999999</v>
      </c>
      <c r="BE143" s="4">
        <v>1505.162</v>
      </c>
      <c r="BF143" s="4">
        <v>687.202</v>
      </c>
      <c r="BG143" s="4">
        <v>1.5569999999999999</v>
      </c>
      <c r="BH143" s="4">
        <v>0</v>
      </c>
      <c r="BI143" s="4">
        <v>1.5569999999999999</v>
      </c>
      <c r="BJ143" s="4">
        <v>1.1739999999999999</v>
      </c>
      <c r="BK143" s="4">
        <v>0</v>
      </c>
      <c r="BL143" s="4">
        <v>1.1739999999999999</v>
      </c>
      <c r="BM143" s="4">
        <v>147.79740000000001</v>
      </c>
      <c r="BQ143" s="4">
        <v>519.35299999999995</v>
      </c>
      <c r="BR143" s="4">
        <v>0.400202</v>
      </c>
      <c r="BS143" s="4">
        <v>-5</v>
      </c>
      <c r="BT143" s="4">
        <v>-0.116532</v>
      </c>
      <c r="BU143" s="4">
        <v>9.7799359999999993</v>
      </c>
      <c r="BV143" s="4">
        <v>-2.3539460000000001</v>
      </c>
      <c r="BW143" s="4">
        <f t="shared" si="19"/>
        <v>2.5838590911999999</v>
      </c>
      <c r="BY143" s="4">
        <f t="shared" si="20"/>
        <v>10848.925977838782</v>
      </c>
      <c r="BZ143" s="4">
        <f t="shared" si="21"/>
        <v>4953.2233937760639</v>
      </c>
      <c r="CA143" s="4">
        <f t="shared" si="22"/>
        <v>8.4619722647679989</v>
      </c>
      <c r="CB143" s="4">
        <f t="shared" si="23"/>
        <v>1065.2959962562368</v>
      </c>
    </row>
    <row r="144" spans="1:80" x14ac:dyDescent="0.25">
      <c r="A144" s="2">
        <v>42067</v>
      </c>
      <c r="B144" s="3">
        <v>2.8173611111111111E-2</v>
      </c>
      <c r="C144" s="4">
        <v>8.3840000000000003</v>
      </c>
      <c r="D144" s="4">
        <v>5.7118000000000002</v>
      </c>
      <c r="E144" s="4">
        <v>57117.835050000002</v>
      </c>
      <c r="F144" s="4">
        <v>86</v>
      </c>
      <c r="G144" s="4">
        <v>-12.5</v>
      </c>
      <c r="H144" s="4">
        <v>20781.3</v>
      </c>
      <c r="J144" s="4">
        <v>3.9</v>
      </c>
      <c r="K144" s="4">
        <v>0.85289999999999999</v>
      </c>
      <c r="L144" s="4">
        <v>7.1513</v>
      </c>
      <c r="M144" s="4">
        <v>4.8718000000000004</v>
      </c>
      <c r="N144" s="4">
        <v>73.345500000000001</v>
      </c>
      <c r="O144" s="4">
        <v>0</v>
      </c>
      <c r="P144" s="4">
        <v>73.3</v>
      </c>
      <c r="Q144" s="4">
        <v>55.2697</v>
      </c>
      <c r="R144" s="4">
        <v>0</v>
      </c>
      <c r="S144" s="4">
        <v>55.3</v>
      </c>
      <c r="T144" s="4">
        <v>20781.3</v>
      </c>
      <c r="W144" s="4">
        <v>0</v>
      </c>
      <c r="X144" s="4">
        <v>3.3264999999999998</v>
      </c>
      <c r="Y144" s="4">
        <v>11.9</v>
      </c>
      <c r="Z144" s="4">
        <v>853</v>
      </c>
      <c r="AA144" s="4">
        <v>883</v>
      </c>
      <c r="AB144" s="4">
        <v>838</v>
      </c>
      <c r="AC144" s="4">
        <v>64</v>
      </c>
      <c r="AD144" s="4">
        <v>5.42</v>
      </c>
      <c r="AE144" s="4">
        <v>0.12</v>
      </c>
      <c r="AF144" s="4">
        <v>980</v>
      </c>
      <c r="AG144" s="4">
        <v>-15</v>
      </c>
      <c r="AH144" s="4">
        <v>13</v>
      </c>
      <c r="AI144" s="4">
        <v>10</v>
      </c>
      <c r="AJ144" s="4">
        <v>190</v>
      </c>
      <c r="AK144" s="4">
        <v>139</v>
      </c>
      <c r="AL144" s="4">
        <v>2.9</v>
      </c>
      <c r="AM144" s="4">
        <v>195</v>
      </c>
      <c r="AN144" s="4" t="s">
        <v>155</v>
      </c>
      <c r="AO144" s="4">
        <v>2</v>
      </c>
      <c r="AP144" s="4">
        <v>0.86237268518518517</v>
      </c>
      <c r="AQ144" s="4">
        <v>47.159725999999999</v>
      </c>
      <c r="AR144" s="4">
        <v>-88.490443999999997</v>
      </c>
      <c r="AS144" s="4">
        <v>315</v>
      </c>
      <c r="AT144" s="4">
        <v>34.4</v>
      </c>
      <c r="AU144" s="4">
        <v>12</v>
      </c>
      <c r="AV144" s="4">
        <v>11</v>
      </c>
      <c r="AW144" s="4" t="s">
        <v>193</v>
      </c>
      <c r="AX144" s="4">
        <v>1.1000000000000001</v>
      </c>
      <c r="AY144" s="4">
        <v>2</v>
      </c>
      <c r="AZ144" s="4">
        <v>2.4</v>
      </c>
      <c r="BA144" s="4">
        <v>14.023</v>
      </c>
      <c r="BB144" s="4">
        <v>12.11</v>
      </c>
      <c r="BC144" s="4">
        <v>0.86</v>
      </c>
      <c r="BD144" s="4">
        <v>17.241</v>
      </c>
      <c r="BE144" s="4">
        <v>1537.556</v>
      </c>
      <c r="BF144" s="4">
        <v>666.67700000000002</v>
      </c>
      <c r="BG144" s="4">
        <v>1.651</v>
      </c>
      <c r="BH144" s="4">
        <v>0</v>
      </c>
      <c r="BI144" s="4">
        <v>1.651</v>
      </c>
      <c r="BJ144" s="4">
        <v>1.244</v>
      </c>
      <c r="BK144" s="4">
        <v>0</v>
      </c>
      <c r="BL144" s="4">
        <v>1.244</v>
      </c>
      <c r="BM144" s="4">
        <v>147.75360000000001</v>
      </c>
      <c r="BQ144" s="4">
        <v>520.03099999999995</v>
      </c>
      <c r="BR144" s="4">
        <v>0.39210099999999998</v>
      </c>
      <c r="BS144" s="4">
        <v>-5</v>
      </c>
      <c r="BT144" s="4">
        <v>-0.117464</v>
      </c>
      <c r="BU144" s="4">
        <v>9.581963</v>
      </c>
      <c r="BV144" s="4">
        <v>-2.3727670000000001</v>
      </c>
      <c r="BW144" s="4">
        <f t="shared" si="19"/>
        <v>2.5315546246</v>
      </c>
      <c r="BY144" s="4">
        <f t="shared" si="20"/>
        <v>10858.077065689436</v>
      </c>
      <c r="BZ144" s="4">
        <f t="shared" si="21"/>
        <v>4708.010793702887</v>
      </c>
      <c r="CA144" s="4">
        <f t="shared" si="22"/>
        <v>8.785011973364</v>
      </c>
      <c r="CB144" s="4">
        <f t="shared" si="23"/>
        <v>1043.4221423694817</v>
      </c>
    </row>
    <row r="145" spans="1:80" x14ac:dyDescent="0.25">
      <c r="A145" s="2">
        <v>42067</v>
      </c>
      <c r="B145" s="3">
        <v>2.8185185185185185E-2</v>
      </c>
      <c r="C145" s="4">
        <v>8.7729999999999997</v>
      </c>
      <c r="D145" s="4">
        <v>5.2952000000000004</v>
      </c>
      <c r="E145" s="4">
        <v>52951.833200000001</v>
      </c>
      <c r="F145" s="4">
        <v>88.6</v>
      </c>
      <c r="G145" s="4">
        <v>-12.5</v>
      </c>
      <c r="H145" s="4">
        <v>21033.1</v>
      </c>
      <c r="J145" s="4">
        <v>3.9</v>
      </c>
      <c r="K145" s="4">
        <v>0.85370000000000001</v>
      </c>
      <c r="L145" s="4">
        <v>7.4889000000000001</v>
      </c>
      <c r="M145" s="4">
        <v>4.5204000000000004</v>
      </c>
      <c r="N145" s="4">
        <v>75.635599999999997</v>
      </c>
      <c r="O145" s="4">
        <v>0</v>
      </c>
      <c r="P145" s="4">
        <v>75.599999999999994</v>
      </c>
      <c r="Q145" s="4">
        <v>56.9955</v>
      </c>
      <c r="R145" s="4">
        <v>0</v>
      </c>
      <c r="S145" s="4">
        <v>57</v>
      </c>
      <c r="T145" s="4">
        <v>21033.133600000001</v>
      </c>
      <c r="W145" s="4">
        <v>0</v>
      </c>
      <c r="X145" s="4">
        <v>3.3292999999999999</v>
      </c>
      <c r="Y145" s="4">
        <v>11.9</v>
      </c>
      <c r="Z145" s="4">
        <v>853</v>
      </c>
      <c r="AA145" s="4">
        <v>883</v>
      </c>
      <c r="AB145" s="4">
        <v>840</v>
      </c>
      <c r="AC145" s="4">
        <v>64</v>
      </c>
      <c r="AD145" s="4">
        <v>5.42</v>
      </c>
      <c r="AE145" s="4">
        <v>0.12</v>
      </c>
      <c r="AF145" s="4">
        <v>980</v>
      </c>
      <c r="AG145" s="4">
        <v>-15</v>
      </c>
      <c r="AH145" s="4">
        <v>13</v>
      </c>
      <c r="AI145" s="4">
        <v>10</v>
      </c>
      <c r="AJ145" s="4">
        <v>190</v>
      </c>
      <c r="AK145" s="4">
        <v>139</v>
      </c>
      <c r="AL145" s="4">
        <v>2.9</v>
      </c>
      <c r="AM145" s="4">
        <v>195</v>
      </c>
      <c r="AN145" s="4" t="s">
        <v>155</v>
      </c>
      <c r="AO145" s="4">
        <v>2</v>
      </c>
      <c r="AP145" s="4">
        <v>0.86239583333333336</v>
      </c>
      <c r="AQ145" s="4">
        <v>47.159686999999998</v>
      </c>
      <c r="AR145" s="4">
        <v>-88.490423000000007</v>
      </c>
      <c r="AS145" s="4">
        <v>315</v>
      </c>
      <c r="AT145" s="4">
        <v>34.299999999999997</v>
      </c>
      <c r="AU145" s="4">
        <v>12</v>
      </c>
      <c r="AV145" s="4">
        <v>10</v>
      </c>
      <c r="AW145" s="4" t="s">
        <v>193</v>
      </c>
      <c r="AX145" s="4">
        <v>1.1000000000000001</v>
      </c>
      <c r="AY145" s="4">
        <v>2</v>
      </c>
      <c r="AZ145" s="4">
        <v>2.4</v>
      </c>
      <c r="BA145" s="4">
        <v>14.023</v>
      </c>
      <c r="BB145" s="4">
        <v>12.17</v>
      </c>
      <c r="BC145" s="4">
        <v>0.87</v>
      </c>
      <c r="BD145" s="4">
        <v>17.140999999999998</v>
      </c>
      <c r="BE145" s="4">
        <v>1608.8530000000001</v>
      </c>
      <c r="BF145" s="4">
        <v>618.08699999999999</v>
      </c>
      <c r="BG145" s="4">
        <v>1.702</v>
      </c>
      <c r="BH145" s="4">
        <v>0</v>
      </c>
      <c r="BI145" s="4">
        <v>1.702</v>
      </c>
      <c r="BJ145" s="4">
        <v>1.282</v>
      </c>
      <c r="BK145" s="4">
        <v>0</v>
      </c>
      <c r="BL145" s="4">
        <v>1.282</v>
      </c>
      <c r="BM145" s="4">
        <v>149.42500000000001</v>
      </c>
      <c r="BQ145" s="4">
        <v>520.06200000000001</v>
      </c>
      <c r="BR145" s="4">
        <v>0.36231400000000002</v>
      </c>
      <c r="BS145" s="4">
        <v>-5</v>
      </c>
      <c r="BT145" s="4">
        <v>-0.116274</v>
      </c>
      <c r="BU145" s="4">
        <v>8.8540410000000005</v>
      </c>
      <c r="BV145" s="4">
        <v>-2.3487290000000001</v>
      </c>
      <c r="BW145" s="4">
        <f t="shared" si="19"/>
        <v>2.3392376322000001</v>
      </c>
      <c r="BY145" s="4">
        <f t="shared" si="20"/>
        <v>10498.454763205102</v>
      </c>
      <c r="BZ145" s="4">
        <f t="shared" si="21"/>
        <v>4033.2823503608788</v>
      </c>
      <c r="CA145" s="4">
        <f t="shared" si="22"/>
        <v>8.3655989741940004</v>
      </c>
      <c r="CB145" s="4">
        <f t="shared" si="23"/>
        <v>975.06211132522515</v>
      </c>
    </row>
    <row r="146" spans="1:80" x14ac:dyDescent="0.25">
      <c r="A146" s="2">
        <v>42067</v>
      </c>
      <c r="B146" s="3">
        <v>2.8196759259259258E-2</v>
      </c>
      <c r="C146" s="4">
        <v>8.7899999999999991</v>
      </c>
      <c r="D146" s="4">
        <v>5.1021000000000001</v>
      </c>
      <c r="E146" s="4">
        <v>51021.24366</v>
      </c>
      <c r="F146" s="4">
        <v>88.5</v>
      </c>
      <c r="G146" s="4">
        <v>-12.5</v>
      </c>
      <c r="H146" s="4">
        <v>21524.3</v>
      </c>
      <c r="J146" s="4">
        <v>3.9</v>
      </c>
      <c r="K146" s="4">
        <v>0.8548</v>
      </c>
      <c r="L146" s="4">
        <v>7.5136000000000003</v>
      </c>
      <c r="M146" s="4">
        <v>4.3612000000000002</v>
      </c>
      <c r="N146" s="4">
        <v>75.686899999999994</v>
      </c>
      <c r="O146" s="4">
        <v>0</v>
      </c>
      <c r="P146" s="4">
        <v>75.7</v>
      </c>
      <c r="Q146" s="4">
        <v>57.034100000000002</v>
      </c>
      <c r="R146" s="4">
        <v>0</v>
      </c>
      <c r="S146" s="4">
        <v>57</v>
      </c>
      <c r="T146" s="4">
        <v>21524.287100000001</v>
      </c>
      <c r="W146" s="4">
        <v>0</v>
      </c>
      <c r="X146" s="4">
        <v>3.3336999999999999</v>
      </c>
      <c r="Y146" s="4">
        <v>11.9</v>
      </c>
      <c r="Z146" s="4">
        <v>853</v>
      </c>
      <c r="AA146" s="4">
        <v>884</v>
      </c>
      <c r="AB146" s="4">
        <v>841</v>
      </c>
      <c r="AC146" s="4">
        <v>64</v>
      </c>
      <c r="AD146" s="4">
        <v>5.42</v>
      </c>
      <c r="AE146" s="4">
        <v>0.12</v>
      </c>
      <c r="AF146" s="4">
        <v>980</v>
      </c>
      <c r="AG146" s="4">
        <v>-15</v>
      </c>
      <c r="AH146" s="4">
        <v>12.727544999999999</v>
      </c>
      <c r="AI146" s="4">
        <v>10</v>
      </c>
      <c r="AJ146" s="4">
        <v>189.7</v>
      </c>
      <c r="AK146" s="4">
        <v>139</v>
      </c>
      <c r="AL146" s="4">
        <v>2.4</v>
      </c>
      <c r="AM146" s="4">
        <v>195</v>
      </c>
      <c r="AN146" s="4" t="s">
        <v>155</v>
      </c>
      <c r="AO146" s="4">
        <v>2</v>
      </c>
      <c r="AP146" s="4">
        <v>0.86239583333333336</v>
      </c>
      <c r="AQ146" s="4">
        <v>47.159517999999998</v>
      </c>
      <c r="AR146" s="4">
        <v>-88.490167999999997</v>
      </c>
      <c r="AS146" s="4">
        <v>314.89999999999998</v>
      </c>
      <c r="AT146" s="4">
        <v>35.4</v>
      </c>
      <c r="AU146" s="4">
        <v>12</v>
      </c>
      <c r="AV146" s="4">
        <v>10</v>
      </c>
      <c r="AW146" s="4" t="s">
        <v>195</v>
      </c>
      <c r="AX146" s="4">
        <v>1.0150999999999999</v>
      </c>
      <c r="AY146" s="4">
        <v>2.0849000000000002</v>
      </c>
      <c r="AZ146" s="4">
        <v>2.4</v>
      </c>
      <c r="BA146" s="4">
        <v>14.023</v>
      </c>
      <c r="BB146" s="4">
        <v>12.28</v>
      </c>
      <c r="BC146" s="4">
        <v>0.88</v>
      </c>
      <c r="BD146" s="4">
        <v>16.988</v>
      </c>
      <c r="BE146" s="4">
        <v>1624.0070000000001</v>
      </c>
      <c r="BF146" s="4">
        <v>599.96699999999998</v>
      </c>
      <c r="BG146" s="4">
        <v>1.7130000000000001</v>
      </c>
      <c r="BH146" s="4">
        <v>0</v>
      </c>
      <c r="BI146" s="4">
        <v>1.7130000000000001</v>
      </c>
      <c r="BJ146" s="4">
        <v>1.2909999999999999</v>
      </c>
      <c r="BK146" s="4">
        <v>0</v>
      </c>
      <c r="BL146" s="4">
        <v>1.2909999999999999</v>
      </c>
      <c r="BM146" s="4">
        <v>153.8476</v>
      </c>
      <c r="BQ146" s="4">
        <v>523.91700000000003</v>
      </c>
      <c r="BR146" s="4">
        <v>0.33362900000000001</v>
      </c>
      <c r="BS146" s="4">
        <v>-5</v>
      </c>
      <c r="BT146" s="4">
        <v>-0.116455</v>
      </c>
      <c r="BU146" s="4">
        <v>8.1530520000000006</v>
      </c>
      <c r="BV146" s="4">
        <v>-2.3523930000000002</v>
      </c>
      <c r="BW146" s="4">
        <f t="shared" ref="BW146" si="24">BU146*0.2642</f>
        <v>2.1540363384000001</v>
      </c>
      <c r="BY146" s="4">
        <f t="shared" si="20"/>
        <v>9758.3321637712688</v>
      </c>
      <c r="BZ146" s="4">
        <f t="shared" si="21"/>
        <v>3605.0813040223079</v>
      </c>
      <c r="CA146" s="4">
        <f t="shared" si="22"/>
        <v>7.7573599272839999</v>
      </c>
      <c r="CB146" s="4">
        <f t="shared" si="23"/>
        <v>924.4393548790224</v>
      </c>
    </row>
    <row r="147" spans="1:80" x14ac:dyDescent="0.25">
      <c r="A147" s="2">
        <v>42067</v>
      </c>
      <c r="B147" s="3">
        <v>2.8208333333333332E-2</v>
      </c>
      <c r="C147" s="4">
        <v>8.5359999999999996</v>
      </c>
      <c r="D147" s="4">
        <v>5.2873999999999999</v>
      </c>
      <c r="E147" s="4">
        <v>52874.035530000001</v>
      </c>
      <c r="F147" s="4">
        <v>88</v>
      </c>
      <c r="G147" s="4">
        <v>-12.5</v>
      </c>
      <c r="H147" s="4">
        <v>22238.799999999999</v>
      </c>
      <c r="J147" s="4">
        <v>3.81</v>
      </c>
      <c r="K147" s="4">
        <v>0.85419999999999996</v>
      </c>
      <c r="L147" s="4">
        <v>7.2915000000000001</v>
      </c>
      <c r="M147" s="4">
        <v>4.5166000000000004</v>
      </c>
      <c r="N147" s="4">
        <v>75.201999999999998</v>
      </c>
      <c r="O147" s="4">
        <v>0</v>
      </c>
      <c r="P147" s="4">
        <v>75.2</v>
      </c>
      <c r="Q147" s="4">
        <v>56.668700000000001</v>
      </c>
      <c r="R147" s="4">
        <v>0</v>
      </c>
      <c r="S147" s="4">
        <v>56.7</v>
      </c>
      <c r="T147" s="4">
        <v>22238.789400000001</v>
      </c>
      <c r="W147" s="4">
        <v>0</v>
      </c>
      <c r="X147" s="4">
        <v>3.2549999999999999</v>
      </c>
      <c r="Y147" s="4">
        <v>11.9</v>
      </c>
      <c r="Z147" s="4">
        <v>854</v>
      </c>
      <c r="AA147" s="4">
        <v>883</v>
      </c>
      <c r="AB147" s="4">
        <v>841</v>
      </c>
      <c r="AC147" s="4">
        <v>64</v>
      </c>
      <c r="AD147" s="4">
        <v>5.42</v>
      </c>
      <c r="AE147" s="4">
        <v>0.12</v>
      </c>
      <c r="AF147" s="4">
        <v>980</v>
      </c>
      <c r="AG147" s="4">
        <v>-15</v>
      </c>
      <c r="AH147" s="4">
        <v>12.270728999999999</v>
      </c>
      <c r="AI147" s="4">
        <v>10</v>
      </c>
      <c r="AJ147" s="4">
        <v>189.3</v>
      </c>
      <c r="AK147" s="4">
        <v>139.30000000000001</v>
      </c>
      <c r="AL147" s="4">
        <v>2.2000000000000002</v>
      </c>
      <c r="AM147" s="4">
        <v>195</v>
      </c>
      <c r="AN147" s="4" t="s">
        <v>155</v>
      </c>
      <c r="AO147" s="4">
        <v>2</v>
      </c>
      <c r="AP147" s="4">
        <v>0.86241898148148144</v>
      </c>
      <c r="AQ147" s="4">
        <v>47.159488000000003</v>
      </c>
      <c r="AR147" s="4">
        <v>-88.490122999999997</v>
      </c>
      <c r="AS147" s="4">
        <v>314.89999999999998</v>
      </c>
      <c r="AT147" s="4">
        <v>35.9</v>
      </c>
      <c r="AU147" s="4">
        <v>12</v>
      </c>
      <c r="AV147" s="4">
        <v>11</v>
      </c>
      <c r="AW147" s="4" t="s">
        <v>195</v>
      </c>
      <c r="AX147" s="4">
        <v>0.91510000000000002</v>
      </c>
      <c r="AY147" s="4">
        <v>1.6755</v>
      </c>
      <c r="AZ147" s="4">
        <v>1.9755</v>
      </c>
      <c r="BA147" s="4">
        <v>14.023</v>
      </c>
      <c r="BB147" s="4">
        <v>12.24</v>
      </c>
      <c r="BC147" s="4">
        <v>0.87</v>
      </c>
      <c r="BD147" s="4">
        <v>17.065000000000001</v>
      </c>
      <c r="BE147" s="4">
        <v>1575.4639999999999</v>
      </c>
      <c r="BF147" s="4">
        <v>621.13300000000004</v>
      </c>
      <c r="BG147" s="4">
        <v>1.702</v>
      </c>
      <c r="BH147" s="4">
        <v>0</v>
      </c>
      <c r="BI147" s="4">
        <v>1.702</v>
      </c>
      <c r="BJ147" s="4">
        <v>1.282</v>
      </c>
      <c r="BK147" s="4">
        <v>0</v>
      </c>
      <c r="BL147" s="4">
        <v>1.282</v>
      </c>
      <c r="BM147" s="4">
        <v>158.8997</v>
      </c>
      <c r="BQ147" s="4">
        <v>511.37299999999999</v>
      </c>
      <c r="BR147" s="4">
        <v>0.33477800000000002</v>
      </c>
      <c r="BS147" s="4">
        <v>-5</v>
      </c>
      <c r="BT147" s="4">
        <v>-0.11445900000000001</v>
      </c>
      <c r="BU147" s="4">
        <v>8.1811430000000005</v>
      </c>
      <c r="BV147" s="4">
        <v>-2.3120630000000002</v>
      </c>
      <c r="BW147" s="4">
        <f t="shared" ref="BW147" si="25">BU147*0.2642</f>
        <v>2.1614579806000003</v>
      </c>
      <c r="BY147" s="4">
        <f t="shared" ref="BY147" si="26">BE147*$BU147*0.737</f>
        <v>9499.263954934424</v>
      </c>
      <c r="BZ147" s="4">
        <f t="shared" ref="BZ147" si="27">BF147*$BU147*0.737</f>
        <v>3745.1229086290032</v>
      </c>
      <c r="CA147" s="4">
        <f t="shared" ref="CA147" si="28">BJ147*$BU147*0.737</f>
        <v>7.7298220652619998</v>
      </c>
      <c r="CB147" s="4">
        <f t="shared" ref="CB147" si="29">BM147*$BU147*0.737</f>
        <v>958.08612107918259</v>
      </c>
    </row>
  </sheetData>
  <customSheetViews>
    <customSheetView guid="{2B424CCC-7244-4294-A128-8AE125D4F682}">
      <selection activeCell="K16" sqref="K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Charts</vt:lpstr>
      </vt:variant>
      <vt:variant>
        <vt:i4>15</vt:i4>
      </vt:variant>
    </vt:vector>
  </HeadingPairs>
  <TitlesOfParts>
    <vt:vector size="22" baseType="lpstr">
      <vt:lpstr>Raw Data</vt:lpstr>
      <vt:lpstr>Summary</vt:lpstr>
      <vt:lpstr>Lap Breaks</vt:lpstr>
      <vt:lpstr>Lap 1 data</vt:lpstr>
      <vt:lpstr>Lap 2 data</vt:lpstr>
      <vt:lpstr>Lap 3 data</vt:lpstr>
      <vt:lpstr>Lap 4 data</vt:lpstr>
      <vt:lpstr>Lap_chart</vt:lpstr>
      <vt:lpstr>Speed</vt:lpstr>
      <vt:lpstr>Lambda</vt:lpstr>
      <vt:lpstr>CO2 &amp; CO Phasing</vt:lpstr>
      <vt:lpstr>Fuel Flow&amp;Lambda&amp;CO</vt:lpstr>
      <vt:lpstr>CO2 %</vt:lpstr>
      <vt:lpstr>CO %</vt:lpstr>
      <vt:lpstr>NO ppm</vt:lpstr>
      <vt:lpstr>THC ppm</vt:lpstr>
      <vt:lpstr>O2 %</vt:lpstr>
      <vt:lpstr>Fuel Flow L per hr</vt:lpstr>
      <vt:lpstr>CO2 g per hr</vt:lpstr>
      <vt:lpstr>CO g per hr</vt:lpstr>
      <vt:lpstr>NO g per hr</vt:lpstr>
      <vt:lpstr>THC g per 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E15_Project</dc:creator>
  <cp:lastModifiedBy>E15_Project</cp:lastModifiedBy>
  <dcterms:created xsi:type="dcterms:W3CDTF">2011-03-22T01:53:18Z</dcterms:created>
  <dcterms:modified xsi:type="dcterms:W3CDTF">2015-03-07T05:42:34Z</dcterms:modified>
</cp:coreProperties>
</file>